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6\RANKING\"/>
    </mc:Choice>
  </mc:AlternateContent>
  <bookViews>
    <workbookView xWindow="0" yWindow="0" windowWidth="28800" windowHeight="18000" tabRatio="918"/>
  </bookViews>
  <sheets>
    <sheet name="INTERCLUBES" sheetId="2" r:id="rId1"/>
    <sheet name="VAR. JUV-18" sheetId="14" r:id="rId2"/>
    <sheet name="VAR. PRE-JUV" sheetId="16" r:id="rId3"/>
    <sheet name="MUJ - JUV" sheetId="15" r:id="rId4"/>
    <sheet name="MUJ. PRE-JUV" sheetId="17" r:id="rId5"/>
    <sheet name="VAR. INFANTILES" sheetId="21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'!$B$97:$AL$125</definedName>
    <definedName name="_xlnm._FilterDatabase" localSheetId="8" hidden="1">'BIRDIES '!$E$34:$AL$36</definedName>
    <definedName name="_xlnm._FilterDatabase" localSheetId="3" hidden="1">'MUJ - JUV'!$B$13:$AE$40</definedName>
    <definedName name="_xlnm._FilterDatabase" localSheetId="1" hidden="1">'VAR. JUV-18'!$B$9:$AE$116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Cols" localSheetId="3" hidden="1">'MUJ - JUV'!$L:$AE</definedName>
    <definedName name="Z_58E021BF_97D1_4B64_8CE7_89613EB62F48_.wvu.Cols" localSheetId="4" hidden="1">'MUJ. PRE-JUV'!$L:$AE</definedName>
    <definedName name="Z_58E021BF_97D1_4B64_8CE7_89613EB62F48_.wvu.Cols" localSheetId="5" hidden="1">'VAR. INFANTILES'!$L:$AE</definedName>
    <definedName name="Z_58E021BF_97D1_4B64_8CE7_89613EB62F48_.wvu.Cols" localSheetId="1" hidden="1">'VAR. JUV-18'!$L:$AE</definedName>
    <definedName name="Z_58E021BF_97D1_4B64_8CE7_89613EB62F48_.wvu.Cols" localSheetId="2" hidden="1">'VAR. PRE-JUV'!$L:$AE</definedName>
    <definedName name="Z_58E021BF_97D1_4B64_8CE7_89613EB62F48_.wvu.FilterData" localSheetId="6" hidden="1">'ALBATROS '!$B$97:$AL$125</definedName>
    <definedName name="Z_58E021BF_97D1_4B64_8CE7_89613EB62F48_.wvu.FilterData" localSheetId="8" hidden="1">'BIRDIES '!$E$34:$AL$36</definedName>
    <definedName name="Z_58E021BF_97D1_4B64_8CE7_89613EB62F48_.wvu.FilterData" localSheetId="3" hidden="1">'MUJ - JUV'!$B$13:$AE$40</definedName>
    <definedName name="Z_58E021BF_97D1_4B64_8CE7_89613EB62F48_.wvu.FilterData" localSheetId="1" hidden="1">'VAR. JUV-18'!$B$9:$AE$116</definedName>
    <definedName name="Z_58E021BF_97D1_4B64_8CE7_89613EB62F48_.wvu.Rows" localSheetId="8" hidden="1">'BIRDIES '!$18:$18</definedName>
    <definedName name="Z_58E021BF_97D1_4B64_8CE7_89613EB62F48_.wvu.Rows" localSheetId="4" hidden="1">'MUJ. PRE-JUV'!$1:$36</definedName>
  </definedNames>
  <calcPr calcId="191029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1" l="1"/>
  <c r="E10" i="11"/>
  <c r="E11" i="11"/>
  <c r="E12" i="11"/>
  <c r="U82" i="10"/>
  <c r="S82" i="10"/>
  <c r="Q82" i="10"/>
  <c r="O82" i="10"/>
  <c r="M82" i="10"/>
  <c r="K82" i="10"/>
  <c r="I82" i="10"/>
  <c r="G82" i="10"/>
  <c r="G98" i="10"/>
  <c r="E31" i="10"/>
  <c r="E16" i="10"/>
  <c r="E23" i="10"/>
  <c r="E21" i="10"/>
  <c r="E30" i="10"/>
  <c r="E24" i="10"/>
  <c r="E26" i="10"/>
  <c r="E39" i="10"/>
  <c r="E38" i="10"/>
  <c r="E27" i="10"/>
  <c r="E37" i="10"/>
  <c r="E18" i="10"/>
  <c r="E34" i="10"/>
  <c r="E10" i="10"/>
  <c r="U125" i="9"/>
  <c r="S125" i="9"/>
  <c r="Q125" i="9"/>
  <c r="O125" i="9"/>
  <c r="M125" i="9"/>
  <c r="K125" i="9"/>
  <c r="I125" i="9"/>
  <c r="G125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95" i="9"/>
  <c r="A111" i="9"/>
  <c r="A112" i="9" s="1"/>
  <c r="A113" i="9" s="1"/>
  <c r="A114" i="9" s="1"/>
  <c r="A115" i="9" s="1"/>
  <c r="A116" i="9" s="1"/>
  <c r="A117" i="9" s="1"/>
  <c r="A118" i="9" s="1"/>
  <c r="E41" i="9"/>
  <c r="W49" i="21"/>
  <c r="U49" i="21"/>
  <c r="S49" i="21"/>
  <c r="Q49" i="21"/>
  <c r="O49" i="21"/>
  <c r="M49" i="21"/>
  <c r="K49" i="21"/>
  <c r="I49" i="21"/>
  <c r="E34" i="21"/>
  <c r="E9" i="21"/>
  <c r="E35" i="21"/>
  <c r="E33" i="21"/>
  <c r="E40" i="21"/>
  <c r="E37" i="21"/>
  <c r="E36" i="21"/>
  <c r="E38" i="21"/>
  <c r="E41" i="21"/>
  <c r="E39" i="21"/>
  <c r="E42" i="21"/>
  <c r="E43" i="21"/>
  <c r="E44" i="21"/>
  <c r="E45" i="21"/>
  <c r="E46" i="21"/>
  <c r="E47" i="21"/>
  <c r="E48" i="21"/>
  <c r="E17" i="21"/>
  <c r="E16" i="21"/>
  <c r="E15" i="21"/>
  <c r="E14" i="21"/>
  <c r="E13" i="21"/>
  <c r="E12" i="21"/>
  <c r="E11" i="21"/>
  <c r="W25" i="21"/>
  <c r="U25" i="21"/>
  <c r="S25" i="21"/>
  <c r="Q25" i="21"/>
  <c r="O25" i="21"/>
  <c r="M25" i="21"/>
  <c r="K25" i="21"/>
  <c r="I25" i="21"/>
  <c r="E95" i="17" l="1"/>
  <c r="F59" i="17"/>
  <c r="G59" i="17"/>
  <c r="F37" i="14"/>
  <c r="F36" i="14"/>
  <c r="G37" i="14"/>
  <c r="G36" i="14"/>
  <c r="E37" i="14" l="1"/>
  <c r="E6" i="11"/>
  <c r="E7" i="11"/>
  <c r="E8" i="11"/>
  <c r="E97" i="9"/>
  <c r="E9" i="14"/>
  <c r="E152" i="16"/>
  <c r="E151" i="16"/>
  <c r="E132" i="16"/>
  <c r="E150" i="16"/>
  <c r="E149" i="16"/>
  <c r="E147" i="16"/>
  <c r="E146" i="16"/>
  <c r="E145" i="16"/>
  <c r="E127" i="16"/>
  <c r="E144" i="16"/>
  <c r="E143" i="16"/>
  <c r="E142" i="16"/>
  <c r="E138" i="16"/>
  <c r="E136" i="16"/>
  <c r="E139" i="16"/>
  <c r="E140" i="16"/>
  <c r="E141" i="16"/>
  <c r="E130" i="16"/>
  <c r="E133" i="16"/>
  <c r="E134" i="16"/>
  <c r="E137" i="16"/>
  <c r="E135" i="16"/>
  <c r="E131" i="16"/>
  <c r="E129" i="16"/>
  <c r="E128" i="16"/>
  <c r="E126" i="16"/>
  <c r="E125" i="16"/>
  <c r="E118" i="16"/>
  <c r="E124" i="16"/>
  <c r="E123" i="16"/>
  <c r="E121" i="16"/>
  <c r="E122" i="16"/>
  <c r="E114" i="16"/>
  <c r="E120" i="16"/>
  <c r="E119" i="16"/>
  <c r="E117" i="16"/>
  <c r="E115" i="16"/>
  <c r="E116" i="16"/>
  <c r="E113" i="16"/>
  <c r="I105" i="16"/>
  <c r="K105" i="16"/>
  <c r="M105" i="16"/>
  <c r="O105" i="16"/>
  <c r="Q105" i="16"/>
  <c r="S105" i="16"/>
  <c r="U105" i="16"/>
  <c r="E16" i="16"/>
  <c r="E18" i="16"/>
  <c r="E19" i="16"/>
  <c r="E14" i="16"/>
  <c r="E10" i="16"/>
  <c r="E20" i="16"/>
  <c r="E15" i="16"/>
  <c r="E17" i="16"/>
  <c r="E13" i="16"/>
  <c r="E9" i="16"/>
  <c r="E11" i="16"/>
  <c r="E103" i="16"/>
  <c r="E102" i="16"/>
  <c r="E101" i="16"/>
  <c r="E100" i="16"/>
  <c r="E99" i="16"/>
  <c r="E98" i="16"/>
  <c r="E97" i="16"/>
  <c r="E96" i="16"/>
  <c r="E95" i="16"/>
  <c r="E94" i="16"/>
  <c r="E93" i="16"/>
  <c r="E92" i="16"/>
  <c r="E91" i="16"/>
  <c r="E90" i="16"/>
  <c r="E89" i="16"/>
  <c r="E88" i="16"/>
  <c r="E87" i="16"/>
  <c r="E86" i="16"/>
  <c r="E85" i="16"/>
  <c r="E36" i="16"/>
  <c r="E84" i="16"/>
  <c r="E83" i="16"/>
  <c r="E82" i="16"/>
  <c r="E81" i="16"/>
  <c r="E80" i="16"/>
  <c r="E79" i="16"/>
  <c r="E78" i="16"/>
  <c r="E77" i="16"/>
  <c r="E76" i="16"/>
  <c r="E75" i="16"/>
  <c r="E74" i="16"/>
  <c r="E73" i="16"/>
  <c r="E72" i="16"/>
  <c r="E71" i="16"/>
  <c r="E70" i="16"/>
  <c r="E69" i="16"/>
  <c r="E68" i="16"/>
  <c r="E67" i="16"/>
  <c r="E66" i="16"/>
  <c r="E65" i="16"/>
  <c r="E64" i="16"/>
  <c r="E63" i="16"/>
  <c r="E62" i="16"/>
  <c r="E61" i="16"/>
  <c r="E60" i="16"/>
  <c r="E59" i="16"/>
  <c r="E58" i="16"/>
  <c r="E57" i="16"/>
  <c r="E56" i="16"/>
  <c r="E55" i="16"/>
  <c r="E54" i="16"/>
  <c r="E53" i="16"/>
  <c r="E52" i="16"/>
  <c r="E51" i="16"/>
  <c r="E50" i="16"/>
  <c r="E49" i="16"/>
  <c r="E48" i="16"/>
  <c r="E47" i="16"/>
  <c r="E46" i="16"/>
  <c r="E31" i="16"/>
  <c r="E45" i="16"/>
  <c r="E38" i="16"/>
  <c r="E33" i="16"/>
  <c r="E32" i="16"/>
  <c r="E29" i="16"/>
  <c r="E28" i="16"/>
  <c r="E24" i="16"/>
  <c r="E22" i="16"/>
  <c r="E25" i="16"/>
  <c r="E44" i="16"/>
  <c r="E39" i="16"/>
  <c r="E37" i="16"/>
  <c r="E34" i="16"/>
  <c r="E40" i="16"/>
  <c r="E30" i="16"/>
  <c r="E41" i="16"/>
  <c r="E43" i="16"/>
  <c r="E42" i="16"/>
  <c r="E35" i="16"/>
  <c r="E26" i="16"/>
  <c r="E23" i="16"/>
  <c r="E27" i="16"/>
  <c r="E21" i="16"/>
  <c r="E12" i="16"/>
  <c r="G33" i="16" l="1"/>
  <c r="F33" i="16" s="1"/>
  <c r="G32" i="16"/>
  <c r="F32" i="16" s="1"/>
  <c r="G29" i="16"/>
  <c r="F29" i="16" s="1"/>
  <c r="G34" i="16"/>
  <c r="F34" i="16" s="1"/>
  <c r="G30" i="16"/>
  <c r="F30" i="16" s="1"/>
  <c r="G16" i="16"/>
  <c r="F16" i="16" s="1"/>
  <c r="G44" i="16"/>
  <c r="F44" i="16" s="1"/>
  <c r="G39" i="16"/>
  <c r="F39" i="16" s="1"/>
  <c r="G37" i="16"/>
  <c r="F37" i="16" s="1"/>
  <c r="G40" i="16"/>
  <c r="F40" i="16" s="1"/>
  <c r="G42" i="16"/>
  <c r="F42" i="16" s="1"/>
  <c r="G43" i="16"/>
  <c r="F43" i="16" s="1"/>
  <c r="G35" i="16"/>
  <c r="F35" i="16" s="1"/>
  <c r="G26" i="16"/>
  <c r="F26" i="16" s="1"/>
  <c r="G27" i="16"/>
  <c r="F27" i="16" s="1"/>
  <c r="G28" i="16"/>
  <c r="F28" i="16" s="1"/>
  <c r="G24" i="16"/>
  <c r="F24" i="16" s="1"/>
  <c r="G22" i="16"/>
  <c r="F22" i="16" s="1"/>
  <c r="G25" i="16"/>
  <c r="F25" i="16" s="1"/>
  <c r="G19" i="16"/>
  <c r="F19" i="16" s="1"/>
  <c r="G18" i="16"/>
  <c r="F18" i="16" s="1"/>
  <c r="G14" i="16"/>
  <c r="F14" i="16" s="1"/>
  <c r="G23" i="16"/>
  <c r="F23" i="16" s="1"/>
  <c r="G10" i="16"/>
  <c r="F10" i="16" s="1"/>
  <c r="G21" i="16"/>
  <c r="F21" i="16" s="1"/>
  <c r="G20" i="16"/>
  <c r="F20" i="16" s="1"/>
  <c r="G15" i="16"/>
  <c r="F15" i="16" s="1"/>
  <c r="G17" i="16"/>
  <c r="F17" i="16" s="1"/>
  <c r="G13" i="16"/>
  <c r="G12" i="16"/>
  <c r="F12" i="16" s="1"/>
  <c r="G9" i="16"/>
  <c r="F9" i="16" s="1"/>
  <c r="G11" i="16"/>
  <c r="F11" i="16" s="1"/>
  <c r="G61" i="17"/>
  <c r="F61" i="17" s="1"/>
  <c r="C50" i="2" l="1"/>
  <c r="G20" i="14"/>
  <c r="F20" i="14" s="1"/>
  <c r="G33" i="14"/>
  <c r="F33" i="14" s="1"/>
  <c r="E43" i="10"/>
  <c r="E21" i="11"/>
  <c r="E22" i="11"/>
  <c r="E29" i="10"/>
  <c r="E33" i="10"/>
  <c r="E124" i="9" l="1"/>
  <c r="E103" i="9"/>
  <c r="E86" i="9"/>
  <c r="E46" i="9"/>
  <c r="E42" i="9"/>
  <c r="E45" i="9"/>
  <c r="E44" i="9"/>
  <c r="E154" i="16"/>
  <c r="E148" i="16"/>
  <c r="E170" i="14" l="1"/>
  <c r="E187" i="14"/>
  <c r="E62" i="14"/>
  <c r="E67" i="14"/>
  <c r="N224" i="14"/>
  <c r="E224" i="14"/>
  <c r="N223" i="14"/>
  <c r="E223" i="14"/>
  <c r="E128" i="14"/>
  <c r="S229" i="14"/>
  <c r="Q229" i="14"/>
  <c r="O229" i="14"/>
  <c r="M229" i="14"/>
  <c r="K229" i="14"/>
  <c r="I229" i="14"/>
  <c r="E33" i="14"/>
  <c r="E20" i="14"/>
  <c r="G38" i="16"/>
  <c r="F38" i="16" s="1"/>
  <c r="G99" i="16"/>
  <c r="F99" i="16" s="1"/>
  <c r="G98" i="16"/>
  <c r="F98" i="16" s="1"/>
  <c r="G97" i="16"/>
  <c r="F97" i="16" s="1"/>
  <c r="G96" i="16"/>
  <c r="F96" i="16" s="1"/>
  <c r="G94" i="16"/>
  <c r="F94" i="16" s="1"/>
  <c r="G93" i="16"/>
  <c r="F93" i="16" s="1"/>
  <c r="G92" i="16"/>
  <c r="F92" i="16" s="1"/>
  <c r="G91" i="16"/>
  <c r="F91" i="16" s="1"/>
  <c r="G90" i="16"/>
  <c r="F90" i="16" s="1"/>
  <c r="F89" i="16"/>
  <c r="F88" i="16"/>
  <c r="F87" i="16"/>
  <c r="F86" i="16"/>
  <c r="F84" i="16"/>
  <c r="F83" i="16"/>
  <c r="F82" i="16"/>
  <c r="F81" i="16"/>
  <c r="F80" i="16"/>
  <c r="F79" i="16"/>
  <c r="F77" i="16"/>
  <c r="F76" i="16"/>
  <c r="F75" i="16"/>
  <c r="F74" i="16"/>
  <c r="F70" i="16"/>
  <c r="F69" i="16"/>
  <c r="F68" i="16"/>
  <c r="F67" i="16"/>
  <c r="F66" i="16"/>
  <c r="F65" i="16"/>
  <c r="F64" i="16"/>
  <c r="F63" i="16"/>
  <c r="F62" i="16"/>
  <c r="F61" i="16"/>
  <c r="F58" i="16"/>
  <c r="F57" i="16"/>
  <c r="F56" i="16"/>
  <c r="F55" i="16"/>
  <c r="F54" i="16"/>
  <c r="F53" i="16"/>
  <c r="F51" i="16"/>
  <c r="F50" i="16"/>
  <c r="F49" i="16"/>
  <c r="E90" i="10" l="1"/>
  <c r="E11" i="10"/>
  <c r="E9" i="10"/>
  <c r="E8" i="10"/>
  <c r="E6" i="10"/>
  <c r="E6" i="9"/>
  <c r="E10" i="21"/>
  <c r="E87" i="17"/>
  <c r="E84" i="17"/>
  <c r="E52" i="17"/>
  <c r="E51" i="17"/>
  <c r="E45" i="17"/>
  <c r="E46" i="17"/>
  <c r="E56" i="15"/>
  <c r="E54" i="15"/>
  <c r="E52" i="15"/>
  <c r="E53" i="15"/>
  <c r="E48" i="15"/>
  <c r="E49" i="15"/>
  <c r="E13" i="15"/>
  <c r="E14" i="15"/>
  <c r="E16" i="15"/>
  <c r="E15" i="15"/>
  <c r="E12" i="15"/>
  <c r="E9" i="15"/>
  <c r="I103" i="2"/>
  <c r="E20" i="11"/>
  <c r="E15" i="11"/>
  <c r="AN21" i="10"/>
  <c r="E81" i="9"/>
  <c r="E39" i="9"/>
  <c r="E199" i="16"/>
  <c r="E126" i="14"/>
  <c r="E145" i="14"/>
  <c r="E162" i="14"/>
  <c r="G83" i="14"/>
  <c r="F83" i="14" s="1"/>
  <c r="G48" i="14"/>
  <c r="F48" i="14" s="1"/>
  <c r="E18" i="14"/>
  <c r="E19" i="14"/>
  <c r="E17" i="14"/>
  <c r="E13" i="14"/>
  <c r="E10" i="14"/>
  <c r="E48" i="14"/>
  <c r="E202" i="14"/>
  <c r="E83" i="14"/>
  <c r="G18" i="15" l="1"/>
  <c r="F18" i="15" s="1"/>
  <c r="G44" i="14"/>
  <c r="F44" i="14" s="1"/>
  <c r="G31" i="14"/>
  <c r="F31" i="14" s="1"/>
  <c r="G21" i="15" l="1"/>
  <c r="F21" i="15" s="1"/>
  <c r="G20" i="15"/>
  <c r="F20" i="15" s="1"/>
  <c r="G78" i="16"/>
  <c r="F78" i="16" s="1"/>
  <c r="G31" i="16"/>
  <c r="F31" i="16" s="1"/>
  <c r="G95" i="16"/>
  <c r="F95" i="16" s="1"/>
  <c r="G52" i="14"/>
  <c r="F52" i="14" s="1"/>
  <c r="G75" i="14"/>
  <c r="F75" i="14" s="1"/>
  <c r="G64" i="14"/>
  <c r="F64" i="14" s="1"/>
  <c r="G91" i="14"/>
  <c r="F91" i="14" s="1"/>
  <c r="G35" i="14"/>
  <c r="F35" i="14" s="1"/>
  <c r="G27" i="14"/>
  <c r="AM7" i="10"/>
  <c r="AM8" i="10" s="1"/>
  <c r="AM9" i="10" s="1"/>
  <c r="AM10" i="10" s="1"/>
  <c r="AM11" i="10" s="1"/>
  <c r="AM12" i="10" s="1"/>
  <c r="AM13" i="10" s="1"/>
  <c r="AM14" i="10" s="1"/>
  <c r="AM15" i="10" s="1"/>
  <c r="AM16" i="10" s="1"/>
  <c r="AM17" i="10" s="1"/>
  <c r="AM18" i="10" s="1"/>
  <c r="AM19" i="10" s="1"/>
  <c r="N98" i="17"/>
  <c r="N97" i="17"/>
  <c r="N83" i="17"/>
  <c r="N96" i="17"/>
  <c r="G46" i="17"/>
  <c r="G62" i="17"/>
  <c r="G56" i="17"/>
  <c r="G47" i="17"/>
  <c r="G51" i="17"/>
  <c r="G60" i="17"/>
  <c r="G57" i="17"/>
  <c r="G48" i="17"/>
  <c r="G58" i="17"/>
  <c r="G52" i="17"/>
  <c r="G49" i="17"/>
  <c r="G45" i="17"/>
  <c r="E60" i="15"/>
  <c r="E57" i="15"/>
  <c r="E21" i="15"/>
  <c r="E20" i="15"/>
  <c r="N203" i="16"/>
  <c r="N201" i="16"/>
  <c r="N200" i="16"/>
  <c r="N198" i="16"/>
  <c r="N197" i="16"/>
  <c r="N194" i="16"/>
  <c r="N193" i="16"/>
  <c r="N189" i="16"/>
  <c r="N188" i="16"/>
  <c r="N187" i="16"/>
  <c r="N186" i="16"/>
  <c r="N185" i="16"/>
  <c r="N184" i="16"/>
  <c r="N181" i="16"/>
  <c r="N179" i="16"/>
  <c r="N178" i="16"/>
  <c r="N177" i="16"/>
  <c r="N176" i="16"/>
  <c r="N175" i="16"/>
  <c r="N174" i="16"/>
  <c r="N173" i="16"/>
  <c r="N172" i="16"/>
  <c r="N169" i="16"/>
  <c r="N168" i="16"/>
  <c r="N166" i="16"/>
  <c r="N165" i="16"/>
  <c r="N163" i="16"/>
  <c r="N161" i="16"/>
  <c r="N158" i="16"/>
  <c r="N157" i="16"/>
  <c r="N156" i="16"/>
  <c r="N155" i="16"/>
  <c r="N202" i="16"/>
  <c r="N196" i="16"/>
  <c r="N195" i="16"/>
  <c r="N192" i="16"/>
  <c r="N191" i="16"/>
  <c r="N146" i="16"/>
  <c r="N182" i="16"/>
  <c r="N180" i="16"/>
  <c r="N171" i="16"/>
  <c r="N170" i="16"/>
  <c r="N126" i="16"/>
  <c r="N167" i="16"/>
  <c r="N164" i="16"/>
  <c r="N160" i="16"/>
  <c r="N159" i="16"/>
  <c r="N141" i="16"/>
  <c r="N190" i="16"/>
  <c r="N150" i="16"/>
  <c r="N120" i="16"/>
  <c r="N127" i="16"/>
  <c r="N145" i="16"/>
  <c r="N135" i="16"/>
  <c r="N153" i="16"/>
  <c r="N147" i="16"/>
  <c r="N123" i="16"/>
  <c r="N118" i="16"/>
  <c r="N143" i="16"/>
  <c r="N149" i="16"/>
  <c r="N162" i="16"/>
  <c r="N129" i="16"/>
  <c r="N139" i="16"/>
  <c r="E183" i="16"/>
  <c r="N48" i="16"/>
  <c r="N47" i="16"/>
  <c r="N46" i="16"/>
  <c r="N45" i="16"/>
  <c r="G41" i="16"/>
  <c r="F41" i="16" s="1"/>
  <c r="N130" i="14"/>
  <c r="N194" i="14"/>
  <c r="N193" i="14"/>
  <c r="N192" i="14"/>
  <c r="N125" i="14"/>
  <c r="N157" i="14"/>
  <c r="N191" i="14"/>
  <c r="N190" i="14"/>
  <c r="N189" i="14"/>
  <c r="N168" i="14"/>
  <c r="N188" i="14"/>
  <c r="N186" i="14"/>
  <c r="N185" i="14"/>
  <c r="N184" i="14"/>
  <c r="N183" i="14"/>
  <c r="N182" i="14"/>
  <c r="N181" i="14"/>
  <c r="N132" i="14"/>
  <c r="N180" i="14"/>
  <c r="N179" i="14"/>
  <c r="N178" i="14"/>
  <c r="N177" i="14"/>
  <c r="N176" i="14"/>
  <c r="N175" i="14"/>
  <c r="N173" i="14"/>
  <c r="N165" i="14"/>
  <c r="N172" i="14"/>
  <c r="N159" i="14"/>
  <c r="N226" i="14"/>
  <c r="N133" i="14"/>
  <c r="N225" i="14"/>
  <c r="N164" i="14"/>
  <c r="N222" i="14"/>
  <c r="N221" i="14"/>
  <c r="N220" i="14"/>
  <c r="N124" i="14"/>
  <c r="N156" i="14"/>
  <c r="N219" i="14"/>
  <c r="N218" i="14"/>
  <c r="N217" i="14"/>
  <c r="N216" i="14"/>
  <c r="N215" i="14"/>
  <c r="N214" i="14"/>
  <c r="N160" i="14"/>
  <c r="N213" i="14"/>
  <c r="N153" i="14"/>
  <c r="N212" i="14"/>
  <c r="N211" i="14"/>
  <c r="N210" i="14"/>
  <c r="N209" i="14"/>
  <c r="N208" i="14"/>
  <c r="N143" i="14"/>
  <c r="N207" i="14"/>
  <c r="N206" i="14"/>
  <c r="N205" i="14"/>
  <c r="N166" i="14"/>
  <c r="N204" i="14"/>
  <c r="N203" i="14"/>
  <c r="N201" i="14"/>
  <c r="N200" i="14"/>
  <c r="N158" i="14"/>
  <c r="N199" i="14"/>
  <c r="N198" i="14"/>
  <c r="N197" i="14"/>
  <c r="N196" i="14"/>
  <c r="N169" i="14"/>
  <c r="N195" i="14"/>
  <c r="E174" i="14"/>
  <c r="E175" i="14"/>
  <c r="E49" i="14"/>
  <c r="E52" i="14"/>
  <c r="E13" i="10"/>
  <c r="G55" i="17"/>
  <c r="G50" i="17"/>
  <c r="G54" i="17"/>
  <c r="G53" i="17"/>
  <c r="G17" i="15"/>
  <c r="G11" i="15"/>
  <c r="G10" i="15"/>
  <c r="G16" i="15"/>
  <c r="G15" i="15"/>
  <c r="G13" i="15"/>
  <c r="G12" i="15"/>
  <c r="G14" i="15"/>
  <c r="G9" i="15"/>
  <c r="F56" i="17" l="1"/>
  <c r="AN46" i="17"/>
  <c r="AN47" i="17" s="1"/>
  <c r="AN48" i="17" s="1"/>
  <c r="AN49" i="17" s="1"/>
  <c r="AN50" i="17" s="1"/>
  <c r="AN51" i="17" s="1"/>
  <c r="AN52" i="17" s="1"/>
  <c r="AN53" i="17" s="1"/>
  <c r="AN54" i="17" s="1"/>
  <c r="AN55" i="17" s="1"/>
  <c r="AN56" i="17" s="1"/>
  <c r="AN57" i="17" s="1"/>
  <c r="AN58" i="17" s="1"/>
  <c r="AN59" i="17" s="1"/>
  <c r="AN60" i="17" s="1"/>
  <c r="AN61" i="17" s="1"/>
  <c r="AN62" i="17" s="1"/>
  <c r="AN63" i="17" s="1"/>
  <c r="AN64" i="17" s="1"/>
  <c r="AN65" i="17" s="1"/>
  <c r="AN66" i="17" s="1"/>
  <c r="AN67" i="17" s="1"/>
  <c r="AN68" i="17" s="1"/>
  <c r="AN69" i="17" s="1"/>
  <c r="AN70" i="17" s="1"/>
  <c r="F17" i="15"/>
  <c r="F13" i="16"/>
  <c r="G39" i="14"/>
  <c r="G43" i="14"/>
  <c r="G34" i="14"/>
  <c r="F34" i="14" s="1"/>
  <c r="G101" i="14"/>
  <c r="G26" i="14"/>
  <c r="G24" i="14"/>
  <c r="G30" i="14"/>
  <c r="G32" i="14"/>
  <c r="G38" i="14"/>
  <c r="G21" i="14"/>
  <c r="G100" i="14"/>
  <c r="G22" i="14"/>
  <c r="G18" i="14"/>
  <c r="G23" i="14"/>
  <c r="G16" i="14"/>
  <c r="G12" i="14"/>
  <c r="G19" i="14"/>
  <c r="G17" i="14"/>
  <c r="G11" i="14"/>
  <c r="G13" i="14"/>
  <c r="G10" i="14"/>
  <c r="G15" i="14"/>
  <c r="G9" i="14"/>
  <c r="G14" i="14"/>
  <c r="G25" i="14"/>
  <c r="F25" i="14" s="1"/>
  <c r="A10" i="21"/>
  <c r="A11" i="21" s="1"/>
  <c r="A12" i="21" s="1"/>
  <c r="A13" i="21" s="1"/>
  <c r="AN10" i="21"/>
  <c r="AN11" i="21" s="1"/>
  <c r="AN12" i="21" s="1"/>
  <c r="AN13" i="21" s="1"/>
  <c r="AN14" i="21" s="1"/>
  <c r="AN34" i="21"/>
  <c r="AN35" i="21" s="1"/>
  <c r="AN36" i="21" s="1"/>
  <c r="AN37" i="21" s="1"/>
  <c r="AN38" i="21" s="1"/>
  <c r="E23" i="21"/>
  <c r="E22" i="21"/>
  <c r="E21" i="21"/>
  <c r="E20" i="21"/>
  <c r="E19" i="21"/>
  <c r="E18" i="21"/>
  <c r="AV48" i="21"/>
  <c r="AT48" i="21"/>
  <c r="AP48" i="21"/>
  <c r="AX47" i="21"/>
  <c r="AW47" i="21"/>
  <c r="AU47" i="21"/>
  <c r="AS47" i="21"/>
  <c r="AQ47" i="21"/>
  <c r="AR47" i="21" s="1"/>
  <c r="AX46" i="21"/>
  <c r="AW46" i="21"/>
  <c r="AU46" i="21"/>
  <c r="AS46" i="21"/>
  <c r="AQ46" i="21"/>
  <c r="AR46" i="21" s="1"/>
  <c r="AX45" i="21"/>
  <c r="AW45" i="21"/>
  <c r="AU45" i="21"/>
  <c r="AS45" i="21"/>
  <c r="AQ45" i="21"/>
  <c r="AR45" i="21" s="1"/>
  <c r="AX44" i="21"/>
  <c r="AW44" i="21"/>
  <c r="AU44" i="21"/>
  <c r="AS44" i="21"/>
  <c r="AQ44" i="21"/>
  <c r="AR44" i="21" s="1"/>
  <c r="AX43" i="21"/>
  <c r="AW43" i="21"/>
  <c r="AU43" i="21"/>
  <c r="AS43" i="21"/>
  <c r="AQ43" i="21"/>
  <c r="AR43" i="21" s="1"/>
  <c r="AX42" i="21"/>
  <c r="AW42" i="21"/>
  <c r="AU42" i="21"/>
  <c r="AS42" i="21"/>
  <c r="AQ42" i="21"/>
  <c r="AR42" i="21" s="1"/>
  <c r="AX41" i="21"/>
  <c r="AW41" i="21"/>
  <c r="AU41" i="21"/>
  <c r="AS41" i="21"/>
  <c r="AQ41" i="21"/>
  <c r="AR41" i="21" s="1"/>
  <c r="AX40" i="21"/>
  <c r="AW40" i="21"/>
  <c r="AU40" i="21"/>
  <c r="AS40" i="21"/>
  <c r="AQ40" i="21"/>
  <c r="AR40" i="21" s="1"/>
  <c r="AX39" i="21"/>
  <c r="AW39" i="21"/>
  <c r="AU39" i="21"/>
  <c r="AS39" i="21"/>
  <c r="AQ39" i="21"/>
  <c r="AR39" i="21" s="1"/>
  <c r="AX38" i="21"/>
  <c r="AW38" i="21"/>
  <c r="AU38" i="21"/>
  <c r="AS38" i="21"/>
  <c r="AQ38" i="21"/>
  <c r="AR38" i="21" s="1"/>
  <c r="AX37" i="21"/>
  <c r="AW37" i="21"/>
  <c r="AU37" i="21"/>
  <c r="AS37" i="21"/>
  <c r="AQ37" i="21"/>
  <c r="AR37" i="21" s="1"/>
  <c r="AX36" i="21"/>
  <c r="AW36" i="21"/>
  <c r="AU36" i="21"/>
  <c r="AS36" i="21"/>
  <c r="AQ36" i="21"/>
  <c r="AR36" i="21" s="1"/>
  <c r="AX35" i="21"/>
  <c r="AW35" i="21"/>
  <c r="AU35" i="21"/>
  <c r="AS35" i="21"/>
  <c r="AQ35" i="21"/>
  <c r="AR35" i="21" s="1"/>
  <c r="AX34" i="21"/>
  <c r="AW34" i="21"/>
  <c r="AU34" i="21"/>
  <c r="AS34" i="21"/>
  <c r="AQ34" i="21"/>
  <c r="AR34" i="21" s="1"/>
  <c r="AX33" i="21"/>
  <c r="AW33" i="21"/>
  <c r="AU33" i="21"/>
  <c r="AS33" i="21"/>
  <c r="AQ33" i="21"/>
  <c r="AR33" i="21" s="1"/>
  <c r="AV23" i="21"/>
  <c r="AT23" i="21"/>
  <c r="AP23" i="21"/>
  <c r="AX22" i="21"/>
  <c r="AW22" i="21"/>
  <c r="AU22" i="21"/>
  <c r="AS22" i="21"/>
  <c r="AQ22" i="21"/>
  <c r="AR22" i="21" s="1"/>
  <c r="AX21" i="21"/>
  <c r="AW21" i="21"/>
  <c r="AU21" i="21"/>
  <c r="AS21" i="21"/>
  <c r="AQ21" i="21"/>
  <c r="AR21" i="21" s="1"/>
  <c r="AX20" i="21"/>
  <c r="AW20" i="21"/>
  <c r="AU20" i="21"/>
  <c r="AS20" i="21"/>
  <c r="AQ20" i="21"/>
  <c r="AR20" i="21" s="1"/>
  <c r="AX19" i="21"/>
  <c r="AW19" i="21"/>
  <c r="AU19" i="21"/>
  <c r="AS19" i="21"/>
  <c r="AQ19" i="21"/>
  <c r="AR19" i="21" s="1"/>
  <c r="AX18" i="21"/>
  <c r="AW18" i="21"/>
  <c r="AU18" i="21"/>
  <c r="AS18" i="21"/>
  <c r="AQ18" i="21"/>
  <c r="AR18" i="21" s="1"/>
  <c r="AX17" i="21"/>
  <c r="AW17" i="21"/>
  <c r="AU17" i="21"/>
  <c r="AS17" i="21"/>
  <c r="AQ17" i="21"/>
  <c r="AR17" i="21" s="1"/>
  <c r="AX16" i="21"/>
  <c r="AW16" i="21"/>
  <c r="AU16" i="21"/>
  <c r="AS16" i="21"/>
  <c r="AQ16" i="21"/>
  <c r="AR16" i="21" s="1"/>
  <c r="AX15" i="21"/>
  <c r="AW15" i="21"/>
  <c r="AU15" i="21"/>
  <c r="AS15" i="21"/>
  <c r="AQ15" i="21"/>
  <c r="AR15" i="21" s="1"/>
  <c r="AX14" i="21"/>
  <c r="AW14" i="21"/>
  <c r="AU14" i="21"/>
  <c r="AS14" i="21"/>
  <c r="AQ14" i="21"/>
  <c r="AR14" i="21" s="1"/>
  <c r="AX13" i="21"/>
  <c r="AW13" i="21"/>
  <c r="AU13" i="21"/>
  <c r="AS13" i="21"/>
  <c r="AQ13" i="21"/>
  <c r="AR13" i="21" s="1"/>
  <c r="AX12" i="21"/>
  <c r="AW12" i="21"/>
  <c r="AU12" i="21"/>
  <c r="AS12" i="21"/>
  <c r="AQ12" i="21"/>
  <c r="AR12" i="21" s="1"/>
  <c r="AX11" i="21"/>
  <c r="AW11" i="21"/>
  <c r="AU11" i="21"/>
  <c r="AS11" i="21"/>
  <c r="AQ11" i="21"/>
  <c r="AR11" i="21" s="1"/>
  <c r="AX10" i="21"/>
  <c r="AW10" i="21"/>
  <c r="AU10" i="21"/>
  <c r="AS10" i="21"/>
  <c r="AQ10" i="21"/>
  <c r="AR10" i="21" s="1"/>
  <c r="AX9" i="21"/>
  <c r="AW9" i="21"/>
  <c r="AU9" i="21"/>
  <c r="AS9" i="21"/>
  <c r="AQ9" i="21"/>
  <c r="AR9" i="21" s="1"/>
  <c r="A34" i="21"/>
  <c r="A35" i="21" s="1"/>
  <c r="A36" i="21" s="1"/>
  <c r="A37" i="21" s="1"/>
  <c r="A38" i="21" s="1"/>
  <c r="AM49" i="21"/>
  <c r="AK49" i="21"/>
  <c r="AI49" i="21"/>
  <c r="AG49" i="21"/>
  <c r="AE49" i="21"/>
  <c r="AC49" i="21"/>
  <c r="AA49" i="21"/>
  <c r="Y49" i="21"/>
  <c r="AM25" i="21"/>
  <c r="AK25" i="21"/>
  <c r="AI25" i="21"/>
  <c r="AG25" i="21"/>
  <c r="AE25" i="21"/>
  <c r="AC25" i="21"/>
  <c r="AA25" i="21"/>
  <c r="Y25" i="21"/>
  <c r="AV91" i="17"/>
  <c r="AT91" i="17"/>
  <c r="AR91" i="17"/>
  <c r="AP91" i="17"/>
  <c r="AW90" i="17"/>
  <c r="AU90" i="17"/>
  <c r="AS90" i="17"/>
  <c r="AQ90" i="17"/>
  <c r="AW89" i="17"/>
  <c r="AU89" i="17"/>
  <c r="AS89" i="17"/>
  <c r="AQ89" i="17"/>
  <c r="AO89" i="17"/>
  <c r="AO90" i="17" s="1"/>
  <c r="AW88" i="17"/>
  <c r="AU88" i="17"/>
  <c r="AS88" i="17"/>
  <c r="AQ88" i="17"/>
  <c r="AW87" i="17"/>
  <c r="AU87" i="17"/>
  <c r="AS87" i="17"/>
  <c r="AQ87" i="17"/>
  <c r="AW86" i="17"/>
  <c r="AU86" i="17"/>
  <c r="AS86" i="17"/>
  <c r="AQ86" i="17"/>
  <c r="AW85" i="17"/>
  <c r="AU85" i="17"/>
  <c r="AS85" i="17"/>
  <c r="AQ85" i="17"/>
  <c r="AW84" i="17"/>
  <c r="AU84" i="17"/>
  <c r="AS84" i="17"/>
  <c r="AQ84" i="17"/>
  <c r="AW83" i="17"/>
  <c r="AU83" i="17"/>
  <c r="AS83" i="17"/>
  <c r="AQ83" i="17"/>
  <c r="AW82" i="17"/>
  <c r="AU82" i="17"/>
  <c r="AS82" i="17"/>
  <c r="AQ82" i="17"/>
  <c r="AW81" i="17"/>
  <c r="AU81" i="17"/>
  <c r="AS81" i="17"/>
  <c r="AQ81" i="17"/>
  <c r="AV55" i="17"/>
  <c r="AT55" i="17"/>
  <c r="AR55" i="17"/>
  <c r="AP55" i="17"/>
  <c r="AW54" i="17"/>
  <c r="AU54" i="17"/>
  <c r="AS54" i="17"/>
  <c r="AQ54" i="17"/>
  <c r="AW53" i="17"/>
  <c r="AU53" i="17"/>
  <c r="AS53" i="17"/>
  <c r="AQ53" i="17"/>
  <c r="AO53" i="17"/>
  <c r="AO54" i="17" s="1"/>
  <c r="AW52" i="17"/>
  <c r="AU52" i="17"/>
  <c r="AS52" i="17"/>
  <c r="AQ52" i="17"/>
  <c r="AW51" i="17"/>
  <c r="AU51" i="17"/>
  <c r="AS51" i="17"/>
  <c r="AQ51" i="17"/>
  <c r="AW50" i="17"/>
  <c r="AU50" i="17"/>
  <c r="AS50" i="17"/>
  <c r="AQ50" i="17"/>
  <c r="AW49" i="17"/>
  <c r="AU49" i="17"/>
  <c r="AS49" i="17"/>
  <c r="AQ49" i="17"/>
  <c r="AW48" i="17"/>
  <c r="AU48" i="17"/>
  <c r="AS48" i="17"/>
  <c r="AQ48" i="17"/>
  <c r="AW47" i="17"/>
  <c r="AU47" i="17"/>
  <c r="AS47" i="17"/>
  <c r="AQ47" i="17"/>
  <c r="AW46" i="17"/>
  <c r="AU46" i="17"/>
  <c r="AS46" i="17"/>
  <c r="AQ46" i="17"/>
  <c r="AW45" i="17"/>
  <c r="AU45" i="17"/>
  <c r="AS45" i="17"/>
  <c r="AQ45" i="17"/>
  <c r="F46" i="17"/>
  <c r="AV58" i="15"/>
  <c r="AT58" i="15"/>
  <c r="AR58" i="15"/>
  <c r="AP58" i="15"/>
  <c r="AW57" i="15"/>
  <c r="AU57" i="15"/>
  <c r="AS57" i="15"/>
  <c r="AQ57" i="15"/>
  <c r="AW56" i="15"/>
  <c r="AU56" i="15"/>
  <c r="AS56" i="15"/>
  <c r="AQ56" i="15"/>
  <c r="AO56" i="15"/>
  <c r="AO57" i="15" s="1"/>
  <c r="AW55" i="15"/>
  <c r="AU55" i="15"/>
  <c r="AS55" i="15"/>
  <c r="AQ55" i="15"/>
  <c r="AW54" i="15"/>
  <c r="AU54" i="15"/>
  <c r="AS54" i="15"/>
  <c r="AQ54" i="15"/>
  <c r="AW53" i="15"/>
  <c r="AU53" i="15"/>
  <c r="AS53" i="15"/>
  <c r="AQ53" i="15"/>
  <c r="AW52" i="15"/>
  <c r="AU52" i="15"/>
  <c r="AS52" i="15"/>
  <c r="AQ52" i="15"/>
  <c r="AW51" i="15"/>
  <c r="AU51" i="15"/>
  <c r="AS51" i="15"/>
  <c r="AQ51" i="15"/>
  <c r="AW50" i="15"/>
  <c r="AU50" i="15"/>
  <c r="AS50" i="15"/>
  <c r="AQ50" i="15"/>
  <c r="AW49" i="15"/>
  <c r="AU49" i="15"/>
  <c r="AS49" i="15"/>
  <c r="AQ49" i="15"/>
  <c r="AW48" i="15"/>
  <c r="AU48" i="15"/>
  <c r="AS48" i="15"/>
  <c r="AQ48" i="15"/>
  <c r="AV19" i="15"/>
  <c r="AT19" i="15"/>
  <c r="AR19" i="15"/>
  <c r="AP19" i="15"/>
  <c r="AW18" i="15"/>
  <c r="AW17" i="15"/>
  <c r="AW16" i="15"/>
  <c r="AW15" i="15"/>
  <c r="AW14" i="15"/>
  <c r="AW13" i="15"/>
  <c r="AW12" i="15"/>
  <c r="AW11" i="15"/>
  <c r="AW10" i="15"/>
  <c r="AW9" i="15"/>
  <c r="AV128" i="16"/>
  <c r="AT128" i="16"/>
  <c r="AP128" i="16"/>
  <c r="AW127" i="16"/>
  <c r="AU127" i="16"/>
  <c r="AS127" i="16"/>
  <c r="AQ127" i="16"/>
  <c r="AR127" i="16" s="1"/>
  <c r="AW126" i="16"/>
  <c r="AU126" i="16"/>
  <c r="AS126" i="16"/>
  <c r="AQ126" i="16"/>
  <c r="AR126" i="16" s="1"/>
  <c r="AW125" i="16"/>
  <c r="AU125" i="16"/>
  <c r="AS125" i="16"/>
  <c r="AQ125" i="16"/>
  <c r="AR125" i="16" s="1"/>
  <c r="AW124" i="16"/>
  <c r="AU124" i="16"/>
  <c r="AS124" i="16"/>
  <c r="AQ124" i="16"/>
  <c r="AR124" i="16" s="1"/>
  <c r="AW123" i="16"/>
  <c r="AU123" i="16"/>
  <c r="AS123" i="16"/>
  <c r="AQ123" i="16"/>
  <c r="AR123" i="16" s="1"/>
  <c r="AW122" i="16"/>
  <c r="AU122" i="16"/>
  <c r="AS122" i="16"/>
  <c r="AQ122" i="16"/>
  <c r="AR122" i="16" s="1"/>
  <c r="AW121" i="16"/>
  <c r="AU121" i="16"/>
  <c r="AS121" i="16"/>
  <c r="AQ121" i="16"/>
  <c r="AR121" i="16" s="1"/>
  <c r="AW120" i="16"/>
  <c r="AU120" i="16"/>
  <c r="AS120" i="16"/>
  <c r="AQ120" i="16"/>
  <c r="AR120" i="16" s="1"/>
  <c r="AW119" i="16"/>
  <c r="AU119" i="16"/>
  <c r="AS119" i="16"/>
  <c r="AQ119" i="16"/>
  <c r="AR119" i="16" s="1"/>
  <c r="AW118" i="16"/>
  <c r="AU118" i="16"/>
  <c r="AS118" i="16"/>
  <c r="AQ118" i="16"/>
  <c r="AR118" i="16" s="1"/>
  <c r="AW117" i="16"/>
  <c r="AU117" i="16"/>
  <c r="AS117" i="16"/>
  <c r="AQ117" i="16"/>
  <c r="AR117" i="16" s="1"/>
  <c r="AW116" i="16"/>
  <c r="AU116" i="16"/>
  <c r="AS116" i="16"/>
  <c r="AQ116" i="16"/>
  <c r="AR116" i="16" s="1"/>
  <c r="AW115" i="16"/>
  <c r="AU115" i="16"/>
  <c r="AS115" i="16"/>
  <c r="AQ115" i="16"/>
  <c r="AR115" i="16" s="1"/>
  <c r="AW114" i="16"/>
  <c r="AU114" i="16"/>
  <c r="AS114" i="16"/>
  <c r="AQ114" i="16"/>
  <c r="AR114" i="16" s="1"/>
  <c r="AW113" i="16"/>
  <c r="AU113" i="16"/>
  <c r="AS113" i="16"/>
  <c r="AQ113" i="16"/>
  <c r="AR113" i="16" s="1"/>
  <c r="AV24" i="16"/>
  <c r="AT24" i="16"/>
  <c r="AP24" i="16"/>
  <c r="AW23" i="16"/>
  <c r="AU23" i="16"/>
  <c r="AS23" i="16"/>
  <c r="AQ23" i="16"/>
  <c r="AR23" i="16" s="1"/>
  <c r="AW22" i="16"/>
  <c r="AU22" i="16"/>
  <c r="AS22" i="16"/>
  <c r="AQ22" i="16"/>
  <c r="AR22" i="16" s="1"/>
  <c r="AW21" i="16"/>
  <c r="AU21" i="16"/>
  <c r="AS21" i="16"/>
  <c r="AQ21" i="16"/>
  <c r="AR21" i="16" s="1"/>
  <c r="AW20" i="16"/>
  <c r="AU20" i="16"/>
  <c r="AS20" i="16"/>
  <c r="AQ20" i="16"/>
  <c r="AR20" i="16" s="1"/>
  <c r="AW19" i="16"/>
  <c r="AU19" i="16"/>
  <c r="AS19" i="16"/>
  <c r="AQ19" i="16"/>
  <c r="AR19" i="16" s="1"/>
  <c r="AW18" i="16"/>
  <c r="AU18" i="16"/>
  <c r="AS18" i="16"/>
  <c r="AQ18" i="16"/>
  <c r="AR18" i="16" s="1"/>
  <c r="AW17" i="16"/>
  <c r="AU17" i="16"/>
  <c r="AS17" i="16"/>
  <c r="AQ17" i="16"/>
  <c r="AR17" i="16" s="1"/>
  <c r="AW16" i="16"/>
  <c r="AU16" i="16"/>
  <c r="AS16" i="16"/>
  <c r="AQ16" i="16"/>
  <c r="AR16" i="16" s="1"/>
  <c r="AW15" i="16"/>
  <c r="AU15" i="16"/>
  <c r="AS15" i="16"/>
  <c r="AQ15" i="16"/>
  <c r="AR15" i="16" s="1"/>
  <c r="AW14" i="16"/>
  <c r="AU14" i="16"/>
  <c r="AS14" i="16"/>
  <c r="AQ14" i="16"/>
  <c r="AR14" i="16" s="1"/>
  <c r="AW13" i="16"/>
  <c r="AU13" i="16"/>
  <c r="AS13" i="16"/>
  <c r="AQ13" i="16"/>
  <c r="AR13" i="16" s="1"/>
  <c r="AW12" i="16"/>
  <c r="AU12" i="16"/>
  <c r="AS12" i="16"/>
  <c r="AQ12" i="16"/>
  <c r="AR12" i="16" s="1"/>
  <c r="AW11" i="16"/>
  <c r="AU11" i="16"/>
  <c r="AS11" i="16"/>
  <c r="AQ11" i="16"/>
  <c r="AR11" i="16" s="1"/>
  <c r="AW10" i="16"/>
  <c r="AU10" i="16"/>
  <c r="AS10" i="16"/>
  <c r="AQ10" i="16"/>
  <c r="AR10" i="16" s="1"/>
  <c r="AW9" i="16"/>
  <c r="AU9" i="16"/>
  <c r="AS9" i="16"/>
  <c r="AQ9" i="16"/>
  <c r="AR9" i="16" s="1"/>
  <c r="AV139" i="14"/>
  <c r="AT139" i="14"/>
  <c r="AP139" i="14"/>
  <c r="AW138" i="14"/>
  <c r="AU138" i="14"/>
  <c r="AS138" i="14"/>
  <c r="AQ138" i="14"/>
  <c r="AR138" i="14" s="1"/>
  <c r="AW137" i="14"/>
  <c r="AU137" i="14"/>
  <c r="AS137" i="14"/>
  <c r="AQ137" i="14"/>
  <c r="AR137" i="14" s="1"/>
  <c r="AW136" i="14"/>
  <c r="AU136" i="14"/>
  <c r="AS136" i="14"/>
  <c r="AQ136" i="14"/>
  <c r="AR136" i="14" s="1"/>
  <c r="AW135" i="14"/>
  <c r="AU135" i="14"/>
  <c r="AS135" i="14"/>
  <c r="AQ135" i="14"/>
  <c r="AR135" i="14" s="1"/>
  <c r="AW134" i="14"/>
  <c r="AU134" i="14"/>
  <c r="AS134" i="14"/>
  <c r="AQ134" i="14"/>
  <c r="AR134" i="14" s="1"/>
  <c r="AW133" i="14"/>
  <c r="AU133" i="14"/>
  <c r="AS133" i="14"/>
  <c r="AQ133" i="14"/>
  <c r="AR133" i="14" s="1"/>
  <c r="AW132" i="14"/>
  <c r="AU132" i="14"/>
  <c r="AS132" i="14"/>
  <c r="AQ132" i="14"/>
  <c r="AR132" i="14" s="1"/>
  <c r="AW131" i="14"/>
  <c r="AU131" i="14"/>
  <c r="AS131" i="14"/>
  <c r="AQ131" i="14"/>
  <c r="AR131" i="14" s="1"/>
  <c r="AW130" i="14"/>
  <c r="AU130" i="14"/>
  <c r="AS130" i="14"/>
  <c r="AQ130" i="14"/>
  <c r="AR130" i="14" s="1"/>
  <c r="AW129" i="14"/>
  <c r="AU129" i="14"/>
  <c r="AS129" i="14"/>
  <c r="AQ129" i="14"/>
  <c r="AR129" i="14" s="1"/>
  <c r="AW128" i="14"/>
  <c r="AU128" i="14"/>
  <c r="AS128" i="14"/>
  <c r="AQ128" i="14"/>
  <c r="AR128" i="14" s="1"/>
  <c r="AW127" i="14"/>
  <c r="AU127" i="14"/>
  <c r="AS127" i="14"/>
  <c r="AQ127" i="14"/>
  <c r="AR127" i="14" s="1"/>
  <c r="AW126" i="14"/>
  <c r="AU126" i="14"/>
  <c r="AS126" i="14"/>
  <c r="AQ126" i="14"/>
  <c r="AR126" i="14" s="1"/>
  <c r="AW125" i="14"/>
  <c r="AU125" i="14"/>
  <c r="AS125" i="14"/>
  <c r="AQ125" i="14"/>
  <c r="AR125" i="14" s="1"/>
  <c r="AW124" i="14"/>
  <c r="AU124" i="14"/>
  <c r="AS124" i="14"/>
  <c r="AQ124" i="14"/>
  <c r="AR124" i="14" s="1"/>
  <c r="AV24" i="14"/>
  <c r="AP24" i="14"/>
  <c r="AT24" i="14"/>
  <c r="AW23" i="14"/>
  <c r="AW22" i="14"/>
  <c r="AW21" i="14"/>
  <c r="AW20" i="14"/>
  <c r="AW19" i="14"/>
  <c r="AW18" i="14"/>
  <c r="AW17" i="14"/>
  <c r="AW16" i="14"/>
  <c r="AW15" i="14"/>
  <c r="AW14" i="14"/>
  <c r="AW13" i="14"/>
  <c r="AW12" i="14"/>
  <c r="AW11" i="14"/>
  <c r="AW10" i="14"/>
  <c r="AW9" i="14"/>
  <c r="AN44" i="11"/>
  <c r="F58" i="17"/>
  <c r="F62" i="17"/>
  <c r="F60" i="17"/>
  <c r="F49" i="17"/>
  <c r="F57" i="17"/>
  <c r="F55" i="17"/>
  <c r="F52" i="17"/>
  <c r="F54" i="17"/>
  <c r="F50" i="17"/>
  <c r="F53" i="17"/>
  <c r="F51" i="17"/>
  <c r="F47" i="17"/>
  <c r="F48" i="17"/>
  <c r="F45" i="17"/>
  <c r="F12" i="15"/>
  <c r="F16" i="15"/>
  <c r="F13" i="15"/>
  <c r="F15" i="15"/>
  <c r="F11" i="15"/>
  <c r="F14" i="15"/>
  <c r="F10" i="15"/>
  <c r="F9" i="15"/>
  <c r="G36" i="16"/>
  <c r="F36" i="16" s="1"/>
  <c r="G73" i="16"/>
  <c r="F73" i="16" s="1"/>
  <c r="G60" i="16"/>
  <c r="F60" i="16" s="1"/>
  <c r="G85" i="16"/>
  <c r="F85" i="16" s="1"/>
  <c r="G71" i="16"/>
  <c r="F71" i="16" s="1"/>
  <c r="G52" i="16"/>
  <c r="F52" i="16" s="1"/>
  <c r="G72" i="16"/>
  <c r="F72" i="16" s="1"/>
  <c r="G59" i="16"/>
  <c r="F59" i="16" s="1"/>
  <c r="AX91" i="17" l="1"/>
  <c r="AX55" i="17"/>
  <c r="AX19" i="15"/>
  <c r="AX58" i="15"/>
  <c r="AX128" i="16"/>
  <c r="AX24" i="16"/>
  <c r="AX139" i="14"/>
  <c r="AX24" i="14"/>
  <c r="AR139" i="14"/>
  <c r="AX48" i="21"/>
  <c r="AR48" i="21"/>
  <c r="AX23" i="21"/>
  <c r="AR23" i="21"/>
  <c r="AR128" i="16"/>
  <c r="AR24" i="16"/>
  <c r="G86" i="14"/>
  <c r="F86" i="14" s="1"/>
  <c r="G60" i="14"/>
  <c r="F60" i="14" s="1"/>
  <c r="G46" i="14"/>
  <c r="F46" i="14" s="1"/>
  <c r="G96" i="14"/>
  <c r="F96" i="14" s="1"/>
  <c r="F39" i="14"/>
  <c r="F22" i="14"/>
  <c r="F30" i="14"/>
  <c r="G104" i="14"/>
  <c r="F104" i="14" s="1"/>
  <c r="F101" i="14"/>
  <c r="G47" i="14"/>
  <c r="F47" i="14" s="1"/>
  <c r="G45" i="14"/>
  <c r="F45" i="14" s="1"/>
  <c r="G42" i="14"/>
  <c r="F42" i="14" s="1"/>
  <c r="G40" i="14"/>
  <c r="F40" i="14" s="1"/>
  <c r="G41" i="14"/>
  <c r="F41" i="14" s="1"/>
  <c r="G50" i="14"/>
  <c r="F50" i="14" s="1"/>
  <c r="F43" i="14"/>
  <c r="F32" i="14"/>
  <c r="F100" i="14"/>
  <c r="F24" i="14"/>
  <c r="F23" i="14"/>
  <c r="F38" i="14"/>
  <c r="F26" i="14"/>
  <c r="G29" i="14"/>
  <c r="F29" i="14" s="1"/>
  <c r="G28" i="14"/>
  <c r="F28" i="14" s="1"/>
  <c r="F27" i="14"/>
  <c r="F19" i="14"/>
  <c r="F10" i="14"/>
  <c r="F18" i="14"/>
  <c r="F15" i="14"/>
  <c r="F21" i="14"/>
  <c r="F17" i="14"/>
  <c r="F14" i="14"/>
  <c r="F16" i="14"/>
  <c r="F9" i="14"/>
  <c r="F13" i="14"/>
  <c r="F11" i="14"/>
  <c r="F12" i="14"/>
  <c r="E103" i="2" l="1"/>
  <c r="D103" i="2"/>
  <c r="C6" i="2"/>
  <c r="AN100" i="10" l="1"/>
  <c r="AM90" i="10"/>
  <c r="AM91" i="10" s="1"/>
  <c r="AM92" i="10" s="1"/>
  <c r="AM93" i="10" s="1"/>
  <c r="AM94" i="10" s="1"/>
  <c r="AM95" i="10" s="1"/>
  <c r="AM96" i="10" s="1"/>
  <c r="AM97" i="10" s="1"/>
  <c r="AM98" i="10" s="1"/>
  <c r="E86" i="14"/>
  <c r="C101" i="2" l="1"/>
  <c r="C100" i="2"/>
  <c r="C98" i="2"/>
  <c r="C97" i="2"/>
  <c r="C96" i="2"/>
  <c r="C56" i="2"/>
  <c r="C93" i="2"/>
  <c r="C92" i="2"/>
  <c r="C91" i="2"/>
  <c r="C90" i="2"/>
  <c r="C89" i="2"/>
  <c r="C88" i="2"/>
  <c r="C87" i="2"/>
  <c r="C54" i="2"/>
  <c r="C86" i="2"/>
  <c r="C85" i="2"/>
  <c r="C84" i="2"/>
  <c r="C83" i="2"/>
  <c r="C81" i="2"/>
  <c r="C80" i="2"/>
  <c r="C79" i="2"/>
  <c r="C78" i="2"/>
  <c r="C77" i="2"/>
  <c r="C59" i="2"/>
  <c r="C76" i="2"/>
  <c r="C75" i="2"/>
  <c r="C74" i="2"/>
  <c r="C73" i="2"/>
  <c r="C72" i="2"/>
  <c r="C71" i="2"/>
  <c r="C70" i="2"/>
  <c r="C67" i="2"/>
  <c r="C66" i="2"/>
  <c r="C65" i="2"/>
  <c r="C64" i="2"/>
  <c r="C44" i="2"/>
  <c r="C62" i="2"/>
  <c r="C61" i="2"/>
  <c r="C60" i="2"/>
  <c r="C102" i="2"/>
  <c r="C24" i="2"/>
  <c r="C99" i="2"/>
  <c r="C45" i="2"/>
  <c r="C17" i="2"/>
  <c r="C51" i="2"/>
  <c r="C18" i="2"/>
  <c r="C95" i="2"/>
  <c r="C94" i="2"/>
  <c r="C23" i="2"/>
  <c r="C13" i="2"/>
  <c r="C8" i="2"/>
  <c r="C40" i="2"/>
  <c r="C9" i="2"/>
  <c r="C30" i="2"/>
  <c r="C15" i="2"/>
  <c r="C35" i="2"/>
  <c r="C34" i="2"/>
  <c r="C43" i="2"/>
  <c r="C36" i="2"/>
  <c r="AM35" i="11"/>
  <c r="AM36" i="11" s="1"/>
  <c r="AM37" i="11" s="1"/>
  <c r="AM38" i="11" s="1"/>
  <c r="AM39" i="11" s="1"/>
  <c r="AM40" i="11" s="1"/>
  <c r="AM41" i="11" s="1"/>
  <c r="AM42" i="11" s="1"/>
  <c r="AM43" i="11" s="1"/>
  <c r="AN26" i="11"/>
  <c r="AM7" i="11"/>
  <c r="AM8" i="11" s="1"/>
  <c r="AM9" i="11" s="1"/>
  <c r="AM10" i="11" s="1"/>
  <c r="AM11" i="11" s="1"/>
  <c r="AM12" i="11" s="1"/>
  <c r="AM13" i="11" s="1"/>
  <c r="AM14" i="11" s="1"/>
  <c r="AM15" i="11" s="1"/>
  <c r="AM16" i="11" s="1"/>
  <c r="AM17" i="11" s="1"/>
  <c r="AM18" i="11" s="1"/>
  <c r="AM19" i="11" s="1"/>
  <c r="AL96" i="9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113" i="9" s="1"/>
  <c r="AL114" i="9" s="1"/>
  <c r="AL115" i="9" s="1"/>
  <c r="AL116" i="9" s="1"/>
  <c r="AL117" i="9" s="1"/>
  <c r="AL118" i="9" s="1"/>
  <c r="AL7" i="9"/>
  <c r="AL8" i="9" s="1"/>
  <c r="AL9" i="9" s="1"/>
  <c r="AL10" i="9" s="1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s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AL63" i="9" s="1"/>
  <c r="AL64" i="9" s="1"/>
  <c r="AL65" i="9" s="1"/>
  <c r="AL66" i="9" s="1"/>
  <c r="AL67" i="9" s="1"/>
  <c r="AL68" i="9" s="1"/>
  <c r="AL69" i="9" s="1"/>
  <c r="AL70" i="9" s="1"/>
  <c r="AL71" i="9" s="1"/>
  <c r="AL72" i="9" s="1"/>
  <c r="AL73" i="9" s="1"/>
  <c r="AL74" i="9" s="1"/>
  <c r="AL75" i="9" s="1"/>
  <c r="AN82" i="17"/>
  <c r="AN83" i="17" s="1"/>
  <c r="AN84" i="17" s="1"/>
  <c r="AN85" i="17" s="1"/>
  <c r="AN86" i="17" s="1"/>
  <c r="AN87" i="17" s="1"/>
  <c r="AN88" i="17" s="1"/>
  <c r="AN89" i="17" s="1"/>
  <c r="AN90" i="17" s="1"/>
  <c r="AN91" i="17" s="1"/>
  <c r="AN92" i="17" s="1"/>
  <c r="E60" i="17"/>
  <c r="E57" i="17"/>
  <c r="E54" i="17"/>
  <c r="E53" i="17"/>
  <c r="E96" i="17"/>
  <c r="E83" i="17"/>
  <c r="E82" i="17"/>
  <c r="E86" i="17"/>
  <c r="E108" i="17"/>
  <c r="E97" i="17"/>
  <c r="AN94" i="17" l="1"/>
  <c r="AN95" i="17" s="1"/>
  <c r="AN96" i="17" s="1"/>
  <c r="AN97" i="17" s="1"/>
  <c r="AN98" i="17" s="1"/>
  <c r="AN99" i="17" s="1"/>
  <c r="AN100" i="17" s="1"/>
  <c r="AN101" i="17" s="1"/>
  <c r="AN102" i="17" s="1"/>
  <c r="AN103" i="17" s="1"/>
  <c r="AN104" i="17" s="1"/>
  <c r="AN105" i="17" s="1"/>
  <c r="AN106" i="17" s="1"/>
  <c r="AN107" i="17" s="1"/>
  <c r="AN93" i="17"/>
  <c r="E190" i="16"/>
  <c r="E162" i="16"/>
  <c r="I116" i="14" l="1"/>
  <c r="AQ18" i="15"/>
  <c r="AQ17" i="15"/>
  <c r="AQ16" i="15"/>
  <c r="AQ15" i="15"/>
  <c r="AQ14" i="15"/>
  <c r="AQ13" i="15"/>
  <c r="AQ12" i="15"/>
  <c r="AQ11" i="15"/>
  <c r="AQ10" i="15"/>
  <c r="AQ9" i="15"/>
  <c r="AS18" i="15"/>
  <c r="AS17" i="15"/>
  <c r="AS16" i="15"/>
  <c r="AS15" i="15"/>
  <c r="AS14" i="15"/>
  <c r="AS13" i="15"/>
  <c r="AS12" i="15"/>
  <c r="AS11" i="15"/>
  <c r="AS10" i="15"/>
  <c r="AS9" i="15"/>
  <c r="AQ23" i="14"/>
  <c r="AQ22" i="14"/>
  <c r="AQ21" i="14"/>
  <c r="AQ20" i="14"/>
  <c r="AQ19" i="14"/>
  <c r="AQ18" i="14"/>
  <c r="AQ17" i="14"/>
  <c r="AQ16" i="14"/>
  <c r="AQ15" i="14"/>
  <c r="AQ14" i="14"/>
  <c r="AQ13" i="14"/>
  <c r="AQ12" i="14"/>
  <c r="AQ11" i="14"/>
  <c r="AQ10" i="14"/>
  <c r="AR10" i="14" s="1"/>
  <c r="AU10" i="14"/>
  <c r="AQ9" i="14"/>
  <c r="AR9" i="14" s="1"/>
  <c r="AU18" i="14"/>
  <c r="AU14" i="14"/>
  <c r="AU9" i="14"/>
  <c r="AU11" i="14"/>
  <c r="AS11" i="14"/>
  <c r="AS10" i="14"/>
  <c r="AU23" i="14"/>
  <c r="AS23" i="14"/>
  <c r="AU22" i="14"/>
  <c r="AS22" i="14"/>
  <c r="AU21" i="14"/>
  <c r="AS21" i="14"/>
  <c r="AU20" i="14"/>
  <c r="AS20" i="14"/>
  <c r="AU19" i="14"/>
  <c r="AS19" i="14"/>
  <c r="AS18" i="14"/>
  <c r="AU17" i="14"/>
  <c r="AS17" i="14"/>
  <c r="AU16" i="14"/>
  <c r="AS16" i="14"/>
  <c r="AU15" i="14"/>
  <c r="AS15" i="14"/>
  <c r="AS14" i="14"/>
  <c r="AU13" i="14"/>
  <c r="AS13" i="14"/>
  <c r="AU12" i="14"/>
  <c r="AS12" i="14"/>
  <c r="AS9" i="14"/>
  <c r="E45" i="14"/>
  <c r="E42" i="14"/>
  <c r="E97" i="10"/>
  <c r="E96" i="10"/>
  <c r="E95" i="10"/>
  <c r="E94" i="10"/>
  <c r="E93" i="10"/>
  <c r="E92" i="10"/>
  <c r="E91" i="10"/>
  <c r="E89" i="10"/>
  <c r="E79" i="10"/>
  <c r="E41" i="10"/>
  <c r="E45" i="10"/>
  <c r="E32" i="10"/>
  <c r="E76" i="10"/>
  <c r="E14" i="10"/>
  <c r="E19" i="10"/>
  <c r="E71" i="10"/>
  <c r="E28" i="10"/>
  <c r="E25" i="10"/>
  <c r="E63" i="10"/>
  <c r="E61" i="10"/>
  <c r="E60" i="10"/>
  <c r="E12" i="10"/>
  <c r="E20" i="10"/>
  <c r="E56" i="10"/>
  <c r="E35" i="10"/>
  <c r="E55" i="10"/>
  <c r="E17" i="10"/>
  <c r="E15" i="10"/>
  <c r="E52" i="10"/>
  <c r="E51" i="10"/>
  <c r="E50" i="10"/>
  <c r="E47" i="10"/>
  <c r="E7" i="10"/>
  <c r="E19" i="11"/>
  <c r="E18" i="11"/>
  <c r="E25" i="11"/>
  <c r="E16" i="11"/>
  <c r="E17" i="11"/>
  <c r="E13" i="11"/>
  <c r="E24" i="11"/>
  <c r="E23" i="11"/>
  <c r="E14" i="11"/>
  <c r="E43" i="9"/>
  <c r="E35" i="9"/>
  <c r="E32" i="9"/>
  <c r="E38" i="9"/>
  <c r="E29" i="9"/>
  <c r="E25" i="9"/>
  <c r="E14" i="9"/>
  <c r="E40" i="9"/>
  <c r="E36" i="9"/>
  <c r="E30" i="9"/>
  <c r="E85" i="9"/>
  <c r="E8" i="9"/>
  <c r="E16" i="9"/>
  <c r="E84" i="9"/>
  <c r="E83" i="9"/>
  <c r="E20" i="9"/>
  <c r="E9" i="9"/>
  <c r="E26" i="9"/>
  <c r="E82" i="9"/>
  <c r="E80" i="9"/>
  <c r="E79" i="9"/>
  <c r="E78" i="9"/>
  <c r="E27" i="9"/>
  <c r="E77" i="9"/>
  <c r="E23" i="9"/>
  <c r="E76" i="9"/>
  <c r="E75" i="9"/>
  <c r="E33" i="9"/>
  <c r="E17" i="9"/>
  <c r="E37" i="9"/>
  <c r="E74" i="9"/>
  <c r="E73" i="9"/>
  <c r="E72" i="9"/>
  <c r="E71" i="9"/>
  <c r="E70" i="9"/>
  <c r="E69" i="9"/>
  <c r="E31" i="9"/>
  <c r="E21" i="9"/>
  <c r="E68" i="9"/>
  <c r="E67" i="9"/>
  <c r="E66" i="9"/>
  <c r="E65" i="9"/>
  <c r="E15" i="9"/>
  <c r="E13" i="9"/>
  <c r="E64" i="9"/>
  <c r="E24" i="9"/>
  <c r="E63" i="9"/>
  <c r="E62" i="9"/>
  <c r="E18" i="9"/>
  <c r="E10" i="9"/>
  <c r="E61" i="9"/>
  <c r="E60" i="9"/>
  <c r="E7" i="9"/>
  <c r="E59" i="9"/>
  <c r="E34" i="9"/>
  <c r="E28" i="9"/>
  <c r="E58" i="9"/>
  <c r="E57" i="9"/>
  <c r="E12" i="9"/>
  <c r="E56" i="9"/>
  <c r="E55" i="9"/>
  <c r="E54" i="9"/>
  <c r="E53" i="9"/>
  <c r="E22" i="9"/>
  <c r="E52" i="9"/>
  <c r="E51" i="9"/>
  <c r="E19" i="9"/>
  <c r="E50" i="9"/>
  <c r="E49" i="9"/>
  <c r="E48" i="9"/>
  <c r="E11" i="9"/>
  <c r="E47" i="9"/>
  <c r="A82" i="17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4" i="17" s="1"/>
  <c r="A95" i="17" s="1"/>
  <c r="E107" i="17"/>
  <c r="E106" i="17"/>
  <c r="E93" i="17"/>
  <c r="E105" i="17"/>
  <c r="E70" i="17"/>
  <c r="E61" i="17"/>
  <c r="E69" i="17"/>
  <c r="E68" i="17"/>
  <c r="E67" i="17"/>
  <c r="AK125" i="9"/>
  <c r="AI125" i="9"/>
  <c r="AG125" i="9"/>
  <c r="AE125" i="9"/>
  <c r="AC125" i="9"/>
  <c r="AA125" i="9"/>
  <c r="Y125" i="9"/>
  <c r="W125" i="9"/>
  <c r="E203" i="16"/>
  <c r="E201" i="16"/>
  <c r="E200" i="16"/>
  <c r="E198" i="16"/>
  <c r="E197" i="16"/>
  <c r="E194" i="16"/>
  <c r="E193" i="16"/>
  <c r="E189" i="16"/>
  <c r="E188" i="16"/>
  <c r="E187" i="16"/>
  <c r="E186" i="16"/>
  <c r="E185" i="16"/>
  <c r="E184" i="16"/>
  <c r="E181" i="16"/>
  <c r="E179" i="16"/>
  <c r="E178" i="16"/>
  <c r="E177" i="16"/>
  <c r="E176" i="16"/>
  <c r="E175" i="16"/>
  <c r="E174" i="16"/>
  <c r="E173" i="16"/>
  <c r="E172" i="16"/>
  <c r="E169" i="16"/>
  <c r="E168" i="16"/>
  <c r="E166" i="16"/>
  <c r="E165" i="16"/>
  <c r="E163" i="16"/>
  <c r="E161" i="16"/>
  <c r="E158" i="16"/>
  <c r="E157" i="16"/>
  <c r="E156" i="16"/>
  <c r="E155" i="16"/>
  <c r="AN10" i="16"/>
  <c r="AN11" i="16" s="1"/>
  <c r="AN12" i="16" s="1"/>
  <c r="AN13" i="16" s="1"/>
  <c r="AN14" i="16" s="1"/>
  <c r="AN15" i="16" s="1"/>
  <c r="AN16" i="16" s="1"/>
  <c r="AN17" i="16" s="1"/>
  <c r="AN18" i="16" s="1"/>
  <c r="AN19" i="16" s="1"/>
  <c r="AN20" i="16" s="1"/>
  <c r="AN21" i="16" s="1"/>
  <c r="AN22" i="16" s="1"/>
  <c r="AN23" i="16" s="1"/>
  <c r="AN24" i="16" s="1"/>
  <c r="AN25" i="16" s="1"/>
  <c r="AN26" i="16" s="1"/>
  <c r="AN27" i="16" s="1"/>
  <c r="AN28" i="16" s="1"/>
  <c r="AN29" i="16" s="1"/>
  <c r="AN30" i="16" s="1"/>
  <c r="AK87" i="9"/>
  <c r="AI87" i="9"/>
  <c r="AG87" i="9"/>
  <c r="AE87" i="9"/>
  <c r="AC87" i="9"/>
  <c r="AA87" i="9"/>
  <c r="Y87" i="9"/>
  <c r="W87" i="9"/>
  <c r="U87" i="9"/>
  <c r="S87" i="9"/>
  <c r="Q87" i="9"/>
  <c r="O87" i="9"/>
  <c r="M87" i="9"/>
  <c r="K87" i="9"/>
  <c r="I87" i="9"/>
  <c r="AN31" i="16" l="1"/>
  <c r="AN32" i="16" s="1"/>
  <c r="AN33" i="16" s="1"/>
  <c r="AN34" i="16" s="1"/>
  <c r="AN35" i="16" s="1"/>
  <c r="AN36" i="16" s="1"/>
  <c r="AN37" i="16" s="1"/>
  <c r="A96" i="17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R11" i="14"/>
  <c r="AU18" i="15"/>
  <c r="AU17" i="15"/>
  <c r="AO17" i="15"/>
  <c r="AO18" i="15" s="1"/>
  <c r="AU16" i="15"/>
  <c r="AU15" i="15"/>
  <c r="AU14" i="15"/>
  <c r="AU13" i="15"/>
  <c r="AU12" i="15"/>
  <c r="AU11" i="15"/>
  <c r="AU10" i="15"/>
  <c r="AU9" i="15"/>
  <c r="AN38" i="16" l="1"/>
  <c r="AN39" i="16" s="1"/>
  <c r="AN40" i="16" s="1"/>
  <c r="AN41" i="16" s="1"/>
  <c r="AN42" i="16" s="1"/>
  <c r="AN43" i="16" s="1"/>
  <c r="AN44" i="16" s="1"/>
  <c r="AN45" i="16" s="1"/>
  <c r="AN46" i="16" s="1"/>
  <c r="AN47" i="16" s="1"/>
  <c r="AN48" i="16" s="1"/>
  <c r="AN49" i="16" s="1"/>
  <c r="AN50" i="16" s="1"/>
  <c r="AN51" i="16" s="1"/>
  <c r="AN52" i="16" s="1"/>
  <c r="AN53" i="16" s="1"/>
  <c r="AN54" i="16" s="1"/>
  <c r="AN55" i="16" s="1"/>
  <c r="AN56" i="16" s="1"/>
  <c r="AN57" i="16" s="1"/>
  <c r="AN58" i="16" s="1"/>
  <c r="AN59" i="16" s="1"/>
  <c r="AN60" i="16" s="1"/>
  <c r="AN61" i="16" s="1"/>
  <c r="AN62" i="16" s="1"/>
  <c r="AN63" i="16" s="1"/>
  <c r="AN64" i="16" s="1"/>
  <c r="AN65" i="16" s="1"/>
  <c r="AN66" i="16" s="1"/>
  <c r="AN67" i="16" s="1"/>
  <c r="AN68" i="16" s="1"/>
  <c r="AN69" i="16" s="1"/>
  <c r="AN70" i="16" s="1"/>
  <c r="AN71" i="16" s="1"/>
  <c r="AN72" i="16" s="1"/>
  <c r="AN73" i="16" s="1"/>
  <c r="AN74" i="16" s="1"/>
  <c r="AN75" i="16" s="1"/>
  <c r="AN76" i="16" s="1"/>
  <c r="AN77" i="16" s="1"/>
  <c r="AR12" i="14"/>
  <c r="A46" i="17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E104" i="17"/>
  <c r="E103" i="17"/>
  <c r="E102" i="17"/>
  <c r="E98" i="17"/>
  <c r="E94" i="17"/>
  <c r="E91" i="17"/>
  <c r="E101" i="17"/>
  <c r="E100" i="17"/>
  <c r="E90" i="17"/>
  <c r="E88" i="17"/>
  <c r="E81" i="17"/>
  <c r="E99" i="17"/>
  <c r="E89" i="17"/>
  <c r="E85" i="17"/>
  <c r="E72" i="17"/>
  <c r="E59" i="17"/>
  <c r="E71" i="17"/>
  <c r="E58" i="17"/>
  <c r="E66" i="17"/>
  <c r="E62" i="17"/>
  <c r="E56" i="17"/>
  <c r="E47" i="17"/>
  <c r="E65" i="17"/>
  <c r="E64" i="17"/>
  <c r="E55" i="17"/>
  <c r="E50" i="17"/>
  <c r="E48" i="17"/>
  <c r="E63" i="17"/>
  <c r="E49" i="17"/>
  <c r="AM73" i="17"/>
  <c r="AK73" i="17"/>
  <c r="AI73" i="17"/>
  <c r="AG73" i="17"/>
  <c r="AE73" i="17"/>
  <c r="AC73" i="17"/>
  <c r="AA73" i="17"/>
  <c r="Y73" i="17"/>
  <c r="W73" i="17"/>
  <c r="U73" i="17"/>
  <c r="S73" i="17"/>
  <c r="Q73" i="17"/>
  <c r="O73" i="17"/>
  <c r="M73" i="17"/>
  <c r="K73" i="17"/>
  <c r="A59" i="17" l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R13" i="14"/>
  <c r="AN49" i="15"/>
  <c r="AN50" i="15" s="1"/>
  <c r="AN51" i="15" s="1"/>
  <c r="AN52" i="15" s="1"/>
  <c r="AN53" i="15" s="1"/>
  <c r="AN54" i="15" s="1"/>
  <c r="AN55" i="15" s="1"/>
  <c r="AN56" i="15" s="1"/>
  <c r="AN57" i="15" s="1"/>
  <c r="AN58" i="15" s="1"/>
  <c r="AN59" i="15" s="1"/>
  <c r="AN60" i="15" s="1"/>
  <c r="AN61" i="15" s="1"/>
  <c r="AN62" i="15" s="1"/>
  <c r="AN63" i="15" s="1"/>
  <c r="AN64" i="15" s="1"/>
  <c r="AN65" i="15" s="1"/>
  <c r="AN66" i="15" s="1"/>
  <c r="AN67" i="15" s="1"/>
  <c r="AN68" i="15" s="1"/>
  <c r="AN69" i="15" s="1"/>
  <c r="AN70" i="15" s="1"/>
  <c r="AN71" i="15" s="1"/>
  <c r="AN72" i="15" s="1"/>
  <c r="AN73" i="15" s="1"/>
  <c r="AN74" i="15" s="1"/>
  <c r="AN75" i="15" s="1"/>
  <c r="AN76" i="15" s="1"/>
  <c r="AN10" i="15"/>
  <c r="AN11" i="15" s="1"/>
  <c r="AN12" i="15" s="1"/>
  <c r="AN13" i="15" s="1"/>
  <c r="AN14" i="15" s="1"/>
  <c r="AN15" i="15" s="1"/>
  <c r="AN16" i="15" s="1"/>
  <c r="AN17" i="15" s="1"/>
  <c r="AN18" i="15" s="1"/>
  <c r="AN19" i="15" s="1"/>
  <c r="AN20" i="15" s="1"/>
  <c r="AN21" i="15" s="1"/>
  <c r="AN22" i="15" s="1"/>
  <c r="AN23" i="15" s="1"/>
  <c r="AN24" i="15" s="1"/>
  <c r="AN25" i="15" s="1"/>
  <c r="AN26" i="15" s="1"/>
  <c r="AN27" i="15" s="1"/>
  <c r="AN28" i="15" s="1"/>
  <c r="AN29" i="15" s="1"/>
  <c r="AN30" i="15" s="1"/>
  <c r="AN31" i="15" s="1"/>
  <c r="AN32" i="15" s="1"/>
  <c r="AN33" i="15" s="1"/>
  <c r="AN34" i="15" s="1"/>
  <c r="AN35" i="15" s="1"/>
  <c r="AN36" i="15" s="1"/>
  <c r="AN37" i="15" s="1"/>
  <c r="A49" i="15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E58" i="15"/>
  <c r="E78" i="15"/>
  <c r="E77" i="15"/>
  <c r="E76" i="15"/>
  <c r="E75" i="15"/>
  <c r="E51" i="15"/>
  <c r="E74" i="15"/>
  <c r="E73" i="15"/>
  <c r="E72" i="15"/>
  <c r="E50" i="15"/>
  <c r="E71" i="15"/>
  <c r="E70" i="15"/>
  <c r="E69" i="15"/>
  <c r="E59" i="15"/>
  <c r="E68" i="15"/>
  <c r="E67" i="15"/>
  <c r="E66" i="15"/>
  <c r="E65" i="15"/>
  <c r="E64" i="15"/>
  <c r="E55" i="15"/>
  <c r="E63" i="15"/>
  <c r="E62" i="15"/>
  <c r="E61" i="15"/>
  <c r="A10" i="15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E18" i="15"/>
  <c r="E39" i="15"/>
  <c r="E38" i="15"/>
  <c r="E37" i="15"/>
  <c r="E36" i="15"/>
  <c r="E10" i="15"/>
  <c r="E35" i="15"/>
  <c r="E34" i="15"/>
  <c r="E33" i="15"/>
  <c r="E11" i="15"/>
  <c r="E32" i="15"/>
  <c r="E31" i="15"/>
  <c r="E30" i="15"/>
  <c r="E19" i="15"/>
  <c r="E29" i="15"/>
  <c r="E28" i="15"/>
  <c r="E27" i="15"/>
  <c r="E26" i="15"/>
  <c r="E25" i="15"/>
  <c r="E17" i="15"/>
  <c r="E24" i="15"/>
  <c r="E22" i="15"/>
  <c r="E23" i="15"/>
  <c r="AM40" i="15"/>
  <c r="AK40" i="15"/>
  <c r="AI40" i="15"/>
  <c r="AG40" i="15"/>
  <c r="AE40" i="15"/>
  <c r="AC40" i="15"/>
  <c r="AA40" i="15"/>
  <c r="Y40" i="15"/>
  <c r="W40" i="15"/>
  <c r="U40" i="15"/>
  <c r="S40" i="15"/>
  <c r="Q40" i="15"/>
  <c r="O40" i="15"/>
  <c r="M40" i="15"/>
  <c r="K40" i="15"/>
  <c r="AN114" i="16"/>
  <c r="AN115" i="16" s="1"/>
  <c r="AN116" i="16" s="1"/>
  <c r="AN117" i="16" s="1"/>
  <c r="AN118" i="16" s="1"/>
  <c r="AN119" i="16" s="1"/>
  <c r="AN120" i="16" s="1"/>
  <c r="AN121" i="16" s="1"/>
  <c r="AN122" i="16" s="1"/>
  <c r="AN123" i="16" s="1"/>
  <c r="AN124" i="16" s="1"/>
  <c r="AN125" i="16" s="1"/>
  <c r="AN126" i="16" s="1"/>
  <c r="AN127" i="16" s="1"/>
  <c r="AN128" i="16" s="1"/>
  <c r="AN129" i="16" s="1"/>
  <c r="AN130" i="16" s="1"/>
  <c r="AN131" i="16" s="1"/>
  <c r="AN132" i="16" s="1"/>
  <c r="A114" i="16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E202" i="16"/>
  <c r="E196" i="16"/>
  <c r="E195" i="16"/>
  <c r="E192" i="16"/>
  <c r="E191" i="16"/>
  <c r="E182" i="16"/>
  <c r="E180" i="16"/>
  <c r="E153" i="16"/>
  <c r="E171" i="16"/>
  <c r="E170" i="16"/>
  <c r="E167" i="16"/>
  <c r="E164" i="16"/>
  <c r="E160" i="16"/>
  <c r="E159" i="16"/>
  <c r="E226" i="14"/>
  <c r="E133" i="14"/>
  <c r="E225" i="14"/>
  <c r="E164" i="14"/>
  <c r="E222" i="14"/>
  <c r="E221" i="14"/>
  <c r="E140" i="14"/>
  <c r="E220" i="14"/>
  <c r="E124" i="14"/>
  <c r="E156" i="14"/>
  <c r="E147" i="14"/>
  <c r="E219" i="14"/>
  <c r="E218" i="14"/>
  <c r="E217" i="14"/>
  <c r="E149" i="14"/>
  <c r="E216" i="14"/>
  <c r="E215" i="14"/>
  <c r="E214" i="14"/>
  <c r="E136" i="14"/>
  <c r="E160" i="14"/>
  <c r="E213" i="14"/>
  <c r="E212" i="14"/>
  <c r="E211" i="14"/>
  <c r="E146" i="14"/>
  <c r="E210" i="14"/>
  <c r="E142" i="14"/>
  <c r="E209" i="14"/>
  <c r="E208" i="14"/>
  <c r="E143" i="14"/>
  <c r="E151" i="14"/>
  <c r="E207" i="14"/>
  <c r="E139" i="14"/>
  <c r="E206" i="14"/>
  <c r="E144" i="14"/>
  <c r="E166" i="14"/>
  <c r="E204" i="14"/>
  <c r="E203" i="14"/>
  <c r="E201" i="14"/>
  <c r="E150" i="14"/>
  <c r="E200" i="14"/>
  <c r="E158" i="14"/>
  <c r="E137" i="14"/>
  <c r="E135" i="14"/>
  <c r="E131" i="14"/>
  <c r="E199" i="14"/>
  <c r="E198" i="14"/>
  <c r="E197" i="14"/>
  <c r="E196" i="14"/>
  <c r="E195" i="14"/>
  <c r="E130" i="14"/>
  <c r="E167" i="14"/>
  <c r="E127" i="14"/>
  <c r="E194" i="14"/>
  <c r="E193" i="14"/>
  <c r="E192" i="14"/>
  <c r="E161" i="14"/>
  <c r="E157" i="14"/>
  <c r="E191" i="14"/>
  <c r="E190" i="14"/>
  <c r="E148" i="14"/>
  <c r="E189" i="14"/>
  <c r="E168" i="14"/>
  <c r="E188" i="14"/>
  <c r="E186" i="14"/>
  <c r="E185" i="14"/>
  <c r="E138" i="14"/>
  <c r="E123" i="14"/>
  <c r="E155" i="14"/>
  <c r="E184" i="14"/>
  <c r="E183" i="14"/>
  <c r="E181" i="14"/>
  <c r="E152" i="14"/>
  <c r="E132" i="14"/>
  <c r="E180" i="14"/>
  <c r="E179" i="14"/>
  <c r="E163" i="14"/>
  <c r="E178" i="14"/>
  <c r="E177" i="14"/>
  <c r="E176" i="14"/>
  <c r="E134" i="14"/>
  <c r="E173" i="14"/>
  <c r="E165" i="14"/>
  <c r="E172" i="14"/>
  <c r="E154" i="14"/>
  <c r="E159" i="14"/>
  <c r="E129" i="14"/>
  <c r="AN124" i="14"/>
  <c r="AN125" i="14" s="1"/>
  <c r="AN126" i="14" s="1"/>
  <c r="AN127" i="14" s="1"/>
  <c r="AN128" i="14" s="1"/>
  <c r="AN129" i="14" s="1"/>
  <c r="AN130" i="14" s="1"/>
  <c r="AN131" i="14" s="1"/>
  <c r="AN132" i="14" s="1"/>
  <c r="AN133" i="14" s="1"/>
  <c r="AN134" i="14" s="1"/>
  <c r="AN135" i="14" s="1"/>
  <c r="AN136" i="14" s="1"/>
  <c r="AN137" i="14" s="1"/>
  <c r="AN138" i="14" s="1"/>
  <c r="AN139" i="14" s="1"/>
  <c r="AN140" i="14" s="1"/>
  <c r="AN141" i="14" s="1"/>
  <c r="AN142" i="14" s="1"/>
  <c r="AN143" i="14" s="1"/>
  <c r="AN144" i="14" s="1"/>
  <c r="AN145" i="14" s="1"/>
  <c r="AN146" i="14" s="1"/>
  <c r="AN10" i="14"/>
  <c r="AN11" i="14" s="1"/>
  <c r="AN12" i="14" s="1"/>
  <c r="AN13" i="14" s="1"/>
  <c r="AN14" i="14" s="1"/>
  <c r="AN15" i="14" s="1"/>
  <c r="AN16" i="14" s="1"/>
  <c r="AN17" i="14" s="1"/>
  <c r="AN18" i="14" s="1"/>
  <c r="AN19" i="14" s="1"/>
  <c r="AN20" i="14" s="1"/>
  <c r="AN21" i="14" s="1"/>
  <c r="AN22" i="14" s="1"/>
  <c r="AN23" i="14" s="1"/>
  <c r="AN24" i="14" s="1"/>
  <c r="AN25" i="14" s="1"/>
  <c r="AN26" i="14" s="1"/>
  <c r="AN27" i="14" s="1"/>
  <c r="AN28" i="14" s="1"/>
  <c r="AN29" i="14" s="1"/>
  <c r="E60" i="14"/>
  <c r="E40" i="14"/>
  <c r="E29" i="14"/>
  <c r="E182" i="14"/>
  <c r="E205" i="14"/>
  <c r="E141" i="14"/>
  <c r="E153" i="14"/>
  <c r="E169" i="14"/>
  <c r="E125" i="14"/>
  <c r="E110" i="14"/>
  <c r="E102" i="14"/>
  <c r="E97" i="14"/>
  <c r="E92" i="14"/>
  <c r="E88" i="14"/>
  <c r="E82" i="14"/>
  <c r="E80" i="14"/>
  <c r="E44" i="14"/>
  <c r="E56" i="14"/>
  <c r="E53" i="14"/>
  <c r="E95" i="14"/>
  <c r="E107" i="14"/>
  <c r="E71" i="14"/>
  <c r="E68" i="14"/>
  <c r="E57" i="14"/>
  <c r="E55" i="14"/>
  <c r="E43" i="14"/>
  <c r="E101" i="14"/>
  <c r="E21" i="14"/>
  <c r="A124" i="14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E113" i="14"/>
  <c r="E112" i="14"/>
  <c r="E111" i="14"/>
  <c r="E109" i="14"/>
  <c r="E108" i="14"/>
  <c r="E106" i="14"/>
  <c r="E105" i="14"/>
  <c r="E30" i="14"/>
  <c r="E104" i="14"/>
  <c r="E103" i="14"/>
  <c r="E100" i="14"/>
  <c r="E99" i="14"/>
  <c r="E98" i="14"/>
  <c r="E96" i="14"/>
  <c r="E94" i="14"/>
  <c r="E93" i="14"/>
  <c r="E26" i="14"/>
  <c r="E91" i="14"/>
  <c r="E90" i="14"/>
  <c r="E89" i="14"/>
  <c r="E87" i="14"/>
  <c r="E24" i="14"/>
  <c r="E47" i="14"/>
  <c r="E85" i="14"/>
  <c r="E84" i="14"/>
  <c r="E81" i="14"/>
  <c r="E31" i="14"/>
  <c r="E28" i="14"/>
  <c r="E79" i="14"/>
  <c r="E78" i="14"/>
  <c r="E77" i="14"/>
  <c r="E76" i="14"/>
  <c r="E38" i="14"/>
  <c r="E75" i="14"/>
  <c r="E74" i="14"/>
  <c r="E73" i="14"/>
  <c r="E72" i="14"/>
  <c r="E39" i="14"/>
  <c r="E70" i="14"/>
  <c r="E41" i="14"/>
  <c r="E69" i="14"/>
  <c r="E66" i="14"/>
  <c r="E65" i="14"/>
  <c r="E64" i="14"/>
  <c r="E63" i="14"/>
  <c r="E61" i="14"/>
  <c r="E59" i="14"/>
  <c r="E32" i="14"/>
  <c r="E58" i="14"/>
  <c r="E34" i="14"/>
  <c r="E54" i="14"/>
  <c r="E46" i="14"/>
  <c r="E51" i="14"/>
  <c r="E36" i="14"/>
  <c r="E50" i="14"/>
  <c r="E35" i="14"/>
  <c r="E27" i="14"/>
  <c r="C25" i="2"/>
  <c r="T103" i="2"/>
  <c r="AN30" i="14" l="1"/>
  <c r="AN31" i="14" s="1"/>
  <c r="AN32" i="14" s="1"/>
  <c r="AN33" i="14" s="1"/>
  <c r="AN34" i="14" s="1"/>
  <c r="AN35" i="14" s="1"/>
  <c r="AN36" i="14" s="1"/>
  <c r="AN37" i="14" s="1"/>
  <c r="AN38" i="14" s="1"/>
  <c r="AN39" i="14" s="1"/>
  <c r="AN40" i="14" s="1"/>
  <c r="AN41" i="14" s="1"/>
  <c r="AN42" i="14" s="1"/>
  <c r="AN43" i="14" s="1"/>
  <c r="AN44" i="14" s="1"/>
  <c r="AN45" i="14" s="1"/>
  <c r="AN46" i="14" s="1"/>
  <c r="AN47" i="14" s="1"/>
  <c r="AN48" i="14" s="1"/>
  <c r="AN49" i="14" s="1"/>
  <c r="AN50" i="14" s="1"/>
  <c r="AN51" i="14" s="1"/>
  <c r="AN52" i="14" s="1"/>
  <c r="AN53" i="14" s="1"/>
  <c r="AN54" i="14" s="1"/>
  <c r="AN55" i="14" s="1"/>
  <c r="AN56" i="14" s="1"/>
  <c r="AN57" i="14" s="1"/>
  <c r="AN58" i="14" s="1"/>
  <c r="AN59" i="14" s="1"/>
  <c r="AN60" i="14" s="1"/>
  <c r="AN61" i="14" s="1"/>
  <c r="AN62" i="14" s="1"/>
  <c r="AN63" i="14" s="1"/>
  <c r="AN64" i="14" s="1"/>
  <c r="AN65" i="14" s="1"/>
  <c r="AN66" i="14" s="1"/>
  <c r="AN67" i="14" s="1"/>
  <c r="AN68" i="14" s="1"/>
  <c r="AN69" i="14" s="1"/>
  <c r="AN70" i="14" s="1"/>
  <c r="AN71" i="14" s="1"/>
  <c r="AN72" i="14" s="1"/>
  <c r="AN73" i="14" s="1"/>
  <c r="AN74" i="14" s="1"/>
  <c r="AN75" i="14" s="1"/>
  <c r="AN76" i="14" s="1"/>
  <c r="AN77" i="14" s="1"/>
  <c r="AN78" i="14" s="1"/>
  <c r="AN79" i="14" s="1"/>
  <c r="AN80" i="14" s="1"/>
  <c r="AN81" i="14" s="1"/>
  <c r="AN82" i="14" s="1"/>
  <c r="AN83" i="14" s="1"/>
  <c r="AN84" i="14" s="1"/>
  <c r="AN85" i="14" s="1"/>
  <c r="AN86" i="14" s="1"/>
  <c r="AN87" i="14" s="1"/>
  <c r="AN88" i="14" s="1"/>
  <c r="AN89" i="14" s="1"/>
  <c r="AN90" i="14" s="1"/>
  <c r="AN91" i="14" s="1"/>
  <c r="AN92" i="14" s="1"/>
  <c r="AN93" i="14" s="1"/>
  <c r="AN94" i="14" s="1"/>
  <c r="AN95" i="14" s="1"/>
  <c r="AN96" i="14" s="1"/>
  <c r="AN97" i="14" s="1"/>
  <c r="AN98" i="14" s="1"/>
  <c r="AN99" i="14" s="1"/>
  <c r="AN147" i="14"/>
  <c r="AN148" i="14" s="1"/>
  <c r="AN149" i="14" s="1"/>
  <c r="AN150" i="14" s="1"/>
  <c r="AN151" i="14" s="1"/>
  <c r="AN152" i="14" s="1"/>
  <c r="AN153" i="14" s="1"/>
  <c r="AN154" i="14" s="1"/>
  <c r="AN155" i="14" s="1"/>
  <c r="AN156" i="14" s="1"/>
  <c r="AN157" i="14" s="1"/>
  <c r="AN158" i="14" s="1"/>
  <c r="AN159" i="14" s="1"/>
  <c r="AN160" i="14" s="1"/>
  <c r="AN161" i="14" s="1"/>
  <c r="AN162" i="14" s="1"/>
  <c r="AN163" i="14" s="1"/>
  <c r="AN164" i="14" s="1"/>
  <c r="AN165" i="14" s="1"/>
  <c r="AN166" i="14" s="1"/>
  <c r="AN167" i="14" s="1"/>
  <c r="AN168" i="14" s="1"/>
  <c r="AN169" i="14" s="1"/>
  <c r="AN170" i="14" s="1"/>
  <c r="AN171" i="14" s="1"/>
  <c r="AN172" i="14" s="1"/>
  <c r="AN173" i="14" s="1"/>
  <c r="AN174" i="14" s="1"/>
  <c r="AN175" i="14" s="1"/>
  <c r="AN176" i="14" s="1"/>
  <c r="AN177" i="14" s="1"/>
  <c r="AN178" i="14" s="1"/>
  <c r="AN179" i="14" s="1"/>
  <c r="AN180" i="14" s="1"/>
  <c r="AN181" i="14" s="1"/>
  <c r="AN182" i="14" s="1"/>
  <c r="AN183" i="14" s="1"/>
  <c r="AN184" i="14" s="1"/>
  <c r="AN185" i="14" s="1"/>
  <c r="AN186" i="14" s="1"/>
  <c r="AN187" i="14" s="1"/>
  <c r="AN188" i="14" s="1"/>
  <c r="AN189" i="14" s="1"/>
  <c r="AN190" i="14" s="1"/>
  <c r="AN191" i="14" s="1"/>
  <c r="AN192" i="14" s="1"/>
  <c r="AN193" i="14" s="1"/>
  <c r="AN194" i="14" s="1"/>
  <c r="AN195" i="14" s="1"/>
  <c r="AN196" i="14" s="1"/>
  <c r="AN197" i="14" s="1"/>
  <c r="AN198" i="14" s="1"/>
  <c r="AN199" i="14" s="1"/>
  <c r="AN200" i="14" s="1"/>
  <c r="AN201" i="14" s="1"/>
  <c r="AN202" i="14" s="1"/>
  <c r="AN203" i="14" s="1"/>
  <c r="AN204" i="14" s="1"/>
  <c r="AN205" i="14" s="1"/>
  <c r="AN206" i="14" s="1"/>
  <c r="AN207" i="14" s="1"/>
  <c r="AN208" i="14" s="1"/>
  <c r="AN209" i="14" s="1"/>
  <c r="AN210" i="14" s="1"/>
  <c r="AN211" i="14" s="1"/>
  <c r="AN212" i="14" s="1"/>
  <c r="A147" i="14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208" i="14" s="1"/>
  <c r="A209" i="14" s="1"/>
  <c r="A210" i="14" s="1"/>
  <c r="A211" i="14" s="1"/>
  <c r="A212" i="14" s="1"/>
  <c r="A133" i="16"/>
  <c r="A134" i="16" s="1"/>
  <c r="A135" i="16" s="1"/>
  <c r="AN133" i="16"/>
  <c r="AN134" i="16" s="1"/>
  <c r="AN135" i="16" s="1"/>
  <c r="AR14" i="14"/>
  <c r="E74" i="10"/>
  <c r="S103" i="2"/>
  <c r="AN136" i="16" l="1"/>
  <c r="A136" i="16"/>
  <c r="AR15" i="14"/>
  <c r="R103" i="2"/>
  <c r="E36" i="10"/>
  <c r="A137" i="16" l="1"/>
  <c r="A138" i="16" s="1"/>
  <c r="A139" i="16" s="1"/>
  <c r="A140" i="16" s="1"/>
  <c r="A141" i="16" s="1"/>
  <c r="A142" i="16" s="1"/>
  <c r="A143" i="16" s="1"/>
  <c r="A144" i="16" s="1"/>
  <c r="AN137" i="16"/>
  <c r="AN138" i="16" s="1"/>
  <c r="AN139" i="16" s="1"/>
  <c r="AN140" i="16" s="1"/>
  <c r="AN141" i="16" s="1"/>
  <c r="AN142" i="16" s="1"/>
  <c r="AN143" i="16" s="1"/>
  <c r="AN144" i="16" s="1"/>
  <c r="AR16" i="14"/>
  <c r="Q103" i="2"/>
  <c r="AN145" i="16" l="1"/>
  <c r="AN146" i="16" s="1"/>
  <c r="AN147" i="16" s="1"/>
  <c r="AN148" i="16" s="1"/>
  <c r="AN149" i="16" s="1"/>
  <c r="AN150" i="16" s="1"/>
  <c r="AN190" i="16"/>
  <c r="AN191" i="16" s="1"/>
  <c r="AN192" i="16" s="1"/>
  <c r="A190" i="16"/>
  <c r="A191" i="16" s="1"/>
  <c r="A192" i="16" s="1"/>
  <c r="A145" i="16"/>
  <c r="A146" i="16" s="1"/>
  <c r="A147" i="16" s="1"/>
  <c r="A148" i="16" s="1"/>
  <c r="A149" i="16" s="1"/>
  <c r="A150" i="16" s="1"/>
  <c r="AR17" i="14"/>
  <c r="E53" i="10"/>
  <c r="A151" i="16" l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N151" i="16"/>
  <c r="AN152" i="16" s="1"/>
  <c r="AN153" i="16" s="1"/>
  <c r="AN154" i="16" s="1"/>
  <c r="AN155" i="16" s="1"/>
  <c r="AN156" i="16" s="1"/>
  <c r="AN157" i="16" s="1"/>
  <c r="AN158" i="16" s="1"/>
  <c r="AN159" i="16" s="1"/>
  <c r="AN160" i="16" s="1"/>
  <c r="AN161" i="16" s="1"/>
  <c r="AN162" i="16" s="1"/>
  <c r="AN163" i="16" s="1"/>
  <c r="AN164" i="16" s="1"/>
  <c r="AN165" i="16" s="1"/>
  <c r="AN166" i="16" s="1"/>
  <c r="AN167" i="16" s="1"/>
  <c r="AN168" i="16" s="1"/>
  <c r="AR18" i="14"/>
  <c r="P103" i="2"/>
  <c r="AE205" i="16"/>
  <c r="AC205" i="16"/>
  <c r="AA205" i="16"/>
  <c r="Y205" i="16"/>
  <c r="W205" i="16"/>
  <c r="AC109" i="17"/>
  <c r="AA109" i="17"/>
  <c r="Y109" i="17"/>
  <c r="W109" i="17"/>
  <c r="U109" i="17"/>
  <c r="S109" i="17"/>
  <c r="O103" i="2"/>
  <c r="AN169" i="16" l="1"/>
  <c r="AN170" i="16" s="1"/>
  <c r="AN171" i="16" s="1"/>
  <c r="AN172" i="16" s="1"/>
  <c r="AN173" i="16" s="1"/>
  <c r="AN174" i="16" s="1"/>
  <c r="AN175" i="16" s="1"/>
  <c r="AN176" i="16" s="1"/>
  <c r="AN177" i="16" s="1"/>
  <c r="AN178" i="16" s="1"/>
  <c r="AN179" i="16" s="1"/>
  <c r="AN180" i="16" s="1"/>
  <c r="AN181" i="16" s="1"/>
  <c r="A169" i="16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R19" i="14"/>
  <c r="E40" i="11"/>
  <c r="E39" i="11"/>
  <c r="E38" i="11"/>
  <c r="E37" i="11"/>
  <c r="E34" i="11"/>
  <c r="E36" i="11"/>
  <c r="E35" i="11"/>
  <c r="E80" i="10"/>
  <c r="E78" i="10"/>
  <c r="E75" i="10"/>
  <c r="E73" i="10"/>
  <c r="E72" i="10"/>
  <c r="E70" i="10"/>
  <c r="E69" i="10"/>
  <c r="E68" i="10"/>
  <c r="E67" i="10"/>
  <c r="E44" i="10"/>
  <c r="E66" i="10"/>
  <c r="E65" i="10"/>
  <c r="E64" i="10"/>
  <c r="E62" i="10"/>
  <c r="E22" i="10"/>
  <c r="E59" i="10"/>
  <c r="E58" i="10"/>
  <c r="E57" i="10"/>
  <c r="E42" i="10"/>
  <c r="E54" i="10"/>
  <c r="E49" i="10"/>
  <c r="E48" i="10"/>
  <c r="E46" i="10"/>
  <c r="E40" i="10"/>
  <c r="E77" i="10"/>
  <c r="E101" i="9"/>
  <c r="E99" i="9"/>
  <c r="E123" i="9"/>
  <c r="E122" i="9"/>
  <c r="E98" i="9"/>
  <c r="E121" i="9"/>
  <c r="E100" i="9"/>
  <c r="E105" i="9"/>
  <c r="E96" i="9"/>
  <c r="E102" i="9"/>
  <c r="E104" i="9"/>
  <c r="E92" i="17"/>
  <c r="AR20" i="14" l="1"/>
  <c r="N103" i="2"/>
  <c r="AR21" i="14" l="1"/>
  <c r="M103" i="2"/>
  <c r="AR22" i="14" l="1"/>
  <c r="F103" i="2"/>
  <c r="G103" i="2"/>
  <c r="H103" i="2"/>
  <c r="J103" i="2"/>
  <c r="K103" i="2"/>
  <c r="L103" i="2"/>
  <c r="C53" i="2" l="1"/>
  <c r="I73" i="17" l="1"/>
  <c r="Q109" i="17"/>
  <c r="O109" i="17"/>
  <c r="M109" i="17"/>
  <c r="K109" i="17"/>
  <c r="I109" i="17"/>
  <c r="O98" i="10" l="1"/>
  <c r="C48" i="2" l="1"/>
  <c r="C39" i="2"/>
  <c r="C63" i="2"/>
  <c r="C29" i="2"/>
  <c r="C82" i="2"/>
  <c r="AK27" i="11" l="1"/>
  <c r="AI27" i="11"/>
  <c r="AG27" i="11"/>
  <c r="AE27" i="11"/>
  <c r="AC27" i="11"/>
  <c r="AA27" i="11"/>
  <c r="Y27" i="11"/>
  <c r="W27" i="11"/>
  <c r="U27" i="11"/>
  <c r="S27" i="11"/>
  <c r="Q27" i="11"/>
  <c r="O27" i="11"/>
  <c r="M27" i="11"/>
  <c r="K27" i="11"/>
  <c r="I27" i="11"/>
  <c r="G27" i="11"/>
  <c r="AK42" i="11"/>
  <c r="AI42" i="11"/>
  <c r="AG42" i="11"/>
  <c r="AE42" i="11"/>
  <c r="AC42" i="11"/>
  <c r="AA42" i="11"/>
  <c r="Y42" i="11"/>
  <c r="W42" i="11"/>
  <c r="U42" i="11"/>
  <c r="S42" i="11"/>
  <c r="Q42" i="11"/>
  <c r="O42" i="11"/>
  <c r="M42" i="11"/>
  <c r="K42" i="11"/>
  <c r="I42" i="11"/>
  <c r="G42" i="11"/>
  <c r="AK98" i="10"/>
  <c r="AI98" i="10"/>
  <c r="AG98" i="10"/>
  <c r="AE98" i="10"/>
  <c r="AC98" i="10"/>
  <c r="AA98" i="10"/>
  <c r="Y98" i="10"/>
  <c r="W98" i="10"/>
  <c r="U98" i="10"/>
  <c r="S98" i="10"/>
  <c r="Q98" i="10"/>
  <c r="M98" i="10"/>
  <c r="K98" i="10"/>
  <c r="I98" i="10"/>
  <c r="AK82" i="10"/>
  <c r="AI82" i="10"/>
  <c r="AG82" i="10"/>
  <c r="AE82" i="10"/>
  <c r="AC82" i="10"/>
  <c r="AA82" i="10"/>
  <c r="Y82" i="10"/>
  <c r="W82" i="10"/>
  <c r="AN106" i="9" l="1"/>
  <c r="A96" i="9"/>
  <c r="A97" i="9" s="1"/>
  <c r="A98" i="9" s="1"/>
  <c r="A99" i="9" s="1"/>
  <c r="G87" i="9"/>
  <c r="AM109" i="17"/>
  <c r="AK109" i="17"/>
  <c r="AI109" i="17"/>
  <c r="AG109" i="17"/>
  <c r="AE109" i="17"/>
  <c r="AM80" i="15"/>
  <c r="AK80" i="15"/>
  <c r="AI80" i="15"/>
  <c r="AG80" i="15"/>
  <c r="AE80" i="15"/>
  <c r="AC80" i="15"/>
  <c r="AA80" i="15"/>
  <c r="Y80" i="15"/>
  <c r="W80" i="15"/>
  <c r="U80" i="15"/>
  <c r="S80" i="15"/>
  <c r="Q80" i="15"/>
  <c r="O80" i="15"/>
  <c r="M80" i="15"/>
  <c r="K80" i="15"/>
  <c r="I80" i="15"/>
  <c r="I40" i="15"/>
  <c r="AM229" i="14"/>
  <c r="AK229" i="14"/>
  <c r="AI229" i="14"/>
  <c r="AG229" i="14"/>
  <c r="AE229" i="14"/>
  <c r="AC229" i="14"/>
  <c r="AA229" i="14"/>
  <c r="Y229" i="14"/>
  <c r="W229" i="14"/>
  <c r="U229" i="14"/>
  <c r="E227" i="14"/>
  <c r="E171" i="14" l="1"/>
  <c r="A100" i="9"/>
  <c r="A101" i="9" s="1"/>
  <c r="A102" i="9" s="1"/>
  <c r="A103" i="9" s="1"/>
  <c r="A104" i="9" l="1"/>
  <c r="A105" i="9" s="1"/>
  <c r="A106" i="9" s="1"/>
  <c r="A107" i="9" s="1"/>
  <c r="A108" i="9" s="1"/>
  <c r="A109" i="9" s="1"/>
  <c r="A110" i="9" s="1"/>
  <c r="AK105" i="16"/>
  <c r="AE116" i="14" l="1"/>
  <c r="AC116" i="14"/>
  <c r="AA116" i="14"/>
  <c r="Y116" i="14"/>
  <c r="W116" i="14"/>
  <c r="U116" i="14"/>
  <c r="S116" i="14"/>
  <c r="Q116" i="14"/>
  <c r="O116" i="14"/>
  <c r="U205" i="16"/>
  <c r="C42" i="2" l="1"/>
  <c r="S205" i="16" l="1"/>
  <c r="Q205" i="16"/>
  <c r="O205" i="16"/>
  <c r="M205" i="16"/>
  <c r="K205" i="16"/>
  <c r="I205" i="16"/>
  <c r="A7" i="9" l="1"/>
  <c r="A8" i="9" s="1"/>
  <c r="A9" i="9" s="1"/>
  <c r="A10" i="9" s="1"/>
  <c r="A11" i="9" s="1"/>
  <c r="A12" i="9" s="1"/>
  <c r="A13" i="9" s="1"/>
  <c r="A14" i="9" s="1"/>
  <c r="C21" i="2" l="1"/>
  <c r="C68" i="2" l="1"/>
  <c r="A10" i="14" l="1"/>
  <c r="AN22" i="9"/>
  <c r="A11" i="14" l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M96" i="9"/>
  <c r="AM97" i="9" s="1"/>
  <c r="AM98" i="9" s="1"/>
  <c r="AM99" i="9" s="1"/>
  <c r="AM100" i="9" s="1"/>
  <c r="AM101" i="9" s="1"/>
  <c r="AM102" i="9" s="1"/>
  <c r="AM103" i="9" s="1"/>
  <c r="AM104" i="9" s="1"/>
  <c r="AM7" i="9"/>
  <c r="AM8" i="9" s="1"/>
  <c r="AM9" i="9" s="1"/>
  <c r="AM10" i="9" s="1"/>
  <c r="AM11" i="9" s="1"/>
  <c r="AM12" i="9" s="1"/>
  <c r="AM13" i="9" s="1"/>
  <c r="AM14" i="9" s="1"/>
  <c r="AM15" i="9" s="1"/>
  <c r="AM16" i="9" s="1"/>
  <c r="AM17" i="9" s="1"/>
  <c r="AM18" i="9" s="1"/>
  <c r="AM19" i="9" s="1"/>
  <c r="A30" i="14" l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G205" i="16"/>
  <c r="AI205" i="16"/>
  <c r="AK205" i="16"/>
  <c r="AM205" i="16"/>
  <c r="W105" i="16"/>
  <c r="Y105" i="16"/>
  <c r="AA105" i="16"/>
  <c r="AC105" i="16"/>
  <c r="AE105" i="16"/>
  <c r="AG105" i="16"/>
  <c r="AI105" i="16"/>
  <c r="AM105" i="16"/>
  <c r="AG116" i="14"/>
  <c r="AI116" i="14"/>
  <c r="AK116" i="14"/>
  <c r="AM116" i="14"/>
  <c r="C57" i="2" l="1"/>
  <c r="C69" i="2"/>
  <c r="C49" i="2"/>
  <c r="C47" i="2"/>
  <c r="C52" i="2"/>
  <c r="C27" i="2"/>
  <c r="C32" i="2"/>
  <c r="C38" i="2"/>
  <c r="C55" i="2"/>
  <c r="C19" i="2"/>
  <c r="C26" i="2"/>
  <c r="C16" i="2"/>
  <c r="C31" i="2"/>
  <c r="C10" i="2"/>
  <c r="C41" i="2"/>
  <c r="C46" i="2"/>
  <c r="C58" i="2"/>
  <c r="C22" i="2"/>
  <c r="C20" i="2"/>
  <c r="C37" i="2"/>
  <c r="C7" i="2"/>
  <c r="C33" i="2"/>
  <c r="C14" i="2"/>
  <c r="C28" i="2"/>
  <c r="C12" i="2"/>
  <c r="C11" i="2"/>
  <c r="H27" i="17" l="1"/>
  <c r="I27" i="17"/>
  <c r="J27" i="17"/>
  <c r="K27" i="17"/>
  <c r="L27" i="17"/>
  <c r="M27" i="17"/>
  <c r="N27" i="17"/>
  <c r="O27" i="17"/>
  <c r="K116" i="14"/>
  <c r="A46" i="14" l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5" i="9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l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R23" i="14"/>
  <c r="AR24" i="14" s="1"/>
  <c r="E22" i="14" l="1"/>
  <c r="E25" i="14"/>
  <c r="E15" i="14"/>
  <c r="E16" i="14"/>
  <c r="E11" i="14"/>
  <c r="M116" i="14"/>
  <c r="E14" i="14"/>
  <c r="E12" i="14"/>
  <c r="E23" i="14"/>
  <c r="A11" i="16" l="1"/>
  <c r="A12" i="16" l="1"/>
  <c r="A13" i="16" s="1"/>
  <c r="A14" i="16" s="1"/>
  <c r="A15" i="16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l="1"/>
  <c r="A31" i="16" s="1"/>
  <c r="A32" i="16" s="1"/>
  <c r="A33" i="16" s="1"/>
  <c r="A34" i="16" s="1"/>
  <c r="A35" i="16" s="1"/>
  <c r="A36" i="16" s="1"/>
  <c r="A37" i="16" s="1"/>
  <c r="A39" i="16" l="1"/>
  <c r="A40" i="16" s="1"/>
  <c r="A41" i="16" s="1"/>
  <c r="A42" i="16" s="1"/>
  <c r="A43" i="16" s="1"/>
  <c r="A44" i="16" s="1"/>
  <c r="A45" i="16" s="1"/>
  <c r="A46" i="16" s="1"/>
  <c r="A38" i="16"/>
</calcChain>
</file>

<file path=xl/sharedStrings.xml><?xml version="1.0" encoding="utf-8"?>
<sst xmlns="http://schemas.openxmlformats.org/spreadsheetml/2006/main" count="2584" uniqueCount="770">
  <si>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</si>
  <si>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</si>
  <si>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</si>
  <si>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</si>
  <si>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</si>
  <si>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</si>
  <si>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</si>
  <si>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</si>
  <si>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</si>
  <si>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</si>
  <si>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</si>
  <si>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</si>
  <si>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</si>
  <si>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</si>
  <si>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</si>
  <si>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</si>
  <si>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</si>
  <si>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</si>
  <si>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</si>
  <si>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</si>
  <si>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</si>
  <si>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</si>
  <si>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</si>
  <si>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</si>
  <si>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</si>
  <si>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</si>
  <si>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</si>
  <si>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</si>
  <si>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</si>
  <si>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</si>
  <si>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</si>
  <si>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</si>
  <si>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</si>
  <si>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</si>
  <si>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</si>
  <si>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</si>
  <si>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</si>
  <si>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</si>
  <si>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</si>
  <si>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</si>
  <si>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</si>
  <si>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</si>
  <si>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</si>
  <si>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</si>
  <si>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</si>
  <si>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</si>
  <si>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</si>
  <si>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</si>
  <si>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FUTUROS GOLFISTAS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</si>
  <si>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</si>
  <si>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</si>
  <si>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</si>
  <si>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</si>
  <si>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</si>
  <si>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</si>
  <si>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</si>
  <si>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</si>
  <si>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</si>
  <si>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</si>
  <si>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</si>
  <si>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</si>
  <si>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</si>
  <si>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</si>
  <si>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</si>
  <si>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</si>
  <si>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</si>
  <si>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</si>
  <si>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</si>
  <si>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</si>
  <si>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</si>
  <si>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</si>
  <si>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</si>
  <si>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</si>
  <si>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</si>
  <si>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</si>
  <si>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DE GOLF LOS ALAMOS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</si>
  <si>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</si>
  <si>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</si>
  <si>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</si>
  <si>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</si>
  <si>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</si>
  <si>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</si>
  <si>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</si>
  <si>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</si>
  <si>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</si>
  <si>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</si>
  <si>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</si>
  <si>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</si>
  <si>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</si>
  <si>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</si>
  <si>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</si>
  <si>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</si>
  <si>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</si>
  <si>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</si>
  <si>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</si>
  <si>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</si>
  <si>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</si>
  <si>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</si>
  <si>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</si>
  <si>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</si>
  <si>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Club A. Estudiantes de la Plata</t>
  </si>
  <si>
    <t>De los Santos, Victoria</t>
  </si>
  <si>
    <t>PORTA ARAOZ JEREMIAS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</si>
  <si>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</si>
  <si>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</si>
  <si>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</si>
  <si>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</si>
  <si>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</si>
  <si>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TRENCH JULIA EMA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</si>
  <si>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</si>
  <si>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</si>
  <si>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</si>
  <si>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</si>
  <si>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</si>
  <si>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</si>
  <si>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</si>
  <si>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</si>
  <si>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</si>
  <si>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</si>
  <si>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</si>
  <si>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</si>
  <si>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</si>
  <si>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</si>
  <si>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</si>
  <si>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</si>
  <si>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</si>
  <si>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</si>
  <si>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</si>
  <si>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</si>
  <si>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</si>
  <si>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</si>
  <si>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</si>
  <si>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</si>
  <si>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</si>
  <si>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</si>
  <si>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</si>
  <si>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OUBEL MARTINA</t>
  </si>
  <si>
    <t>Club Nautico San Isidro</t>
  </si>
  <si>
    <t>ARAUJO MULLER JOAQUIN</t>
  </si>
  <si>
    <t>CARMAN HILARIO</t>
  </si>
  <si>
    <t>CONSTELA VALENTINO</t>
  </si>
  <si>
    <t>MENDEZ JUAN CRUZ</t>
  </si>
  <si>
    <t>NORO VILLAGRA BENJAMIN</t>
  </si>
  <si>
    <t>SIGNO GALEANO BAUTISTA</t>
  </si>
  <si>
    <t>DIAZ ERMACORA ELEONORA</t>
  </si>
  <si>
    <t>BERRONE PALOMA</t>
  </si>
  <si>
    <t>MARTINEZ PEROZO GUADALUPE</t>
  </si>
  <si>
    <t>RANDO LARRAIN OLIVIA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</si>
  <si>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</si>
  <si>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</si>
  <si>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</si>
  <si>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</si>
  <si>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</si>
  <si>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</si>
  <si>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</si>
  <si>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</si>
  <si>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</si>
  <si>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</si>
  <si>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</si>
  <si>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</si>
  <si>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</si>
  <si>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</si>
  <si>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</si>
  <si>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</si>
  <si>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</si>
  <si>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</si>
  <si>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</si>
  <si>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MORA YOUNG MANUEL</t>
  </si>
  <si>
    <t>PEREIRA NACOR BAUTISTA</t>
  </si>
  <si>
    <t>BARBON GUILLERMINA</t>
  </si>
  <si>
    <t>Ortiz, Kevin</t>
  </si>
  <si>
    <t>Vegh, Dylan</t>
  </si>
  <si>
    <t>Scholem Aleijem Bialik</t>
  </si>
  <si>
    <t>TUCCI LUCA</t>
  </si>
  <si>
    <t>Cabrera, Julian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</si>
  <si>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</si>
  <si>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</si>
  <si>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</si>
  <si>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</si>
  <si>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</si>
  <si>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</si>
  <si>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</si>
  <si>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</si>
  <si>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</si>
  <si>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</si>
  <si>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</si>
  <si>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Perrella, Santiago</t>
  </si>
  <si>
    <t>El Canton Golf</t>
  </si>
  <si>
    <t>ZEN GOLF</t>
  </si>
  <si>
    <t>Total</t>
  </si>
  <si>
    <t>FRENE GREGORIO</t>
  </si>
  <si>
    <t>Golfers Country Club</t>
  </si>
  <si>
    <t>Camiña, Facundo</t>
  </si>
  <si>
    <t>Maschwitz Golf Club</t>
  </si>
  <si>
    <t>Golpe, Micaela</t>
  </si>
  <si>
    <t>Mayo, Fausto</t>
  </si>
  <si>
    <t>CHUQUER, BAUTISTA</t>
  </si>
  <si>
    <t>HARAS SANTA MARÍA</t>
  </si>
  <si>
    <t>DEL FA SOLER, ZACARIAS</t>
  </si>
  <si>
    <t>CARRILLO, ANA PAULA</t>
  </si>
  <si>
    <t>DIAZ ERMACORA TERESA</t>
  </si>
  <si>
    <t>CAMAÑO, LUCILA</t>
  </si>
  <si>
    <t>DE SILVESTRI, GUILLERMINA</t>
  </si>
  <si>
    <t>DIEZ FELIPE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</si>
  <si>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</si>
  <si>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</si>
  <si>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</si>
  <si>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</si>
  <si>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</si>
  <si>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</si>
  <si>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</si>
  <si>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</si>
  <si>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</si>
  <si>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</si>
  <si>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</si>
  <si>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</si>
  <si>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</si>
  <si>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P</t>
  </si>
  <si>
    <t>SOJO, DELFINA</t>
  </si>
  <si>
    <t>RESUMIL, CATALINA</t>
  </si>
  <si>
    <t>Valino, Dante</t>
  </si>
  <si>
    <t>Usandivaras, Benjamin</t>
  </si>
  <si>
    <t>Diaz Valdez, Justo</t>
  </si>
  <si>
    <t>SALABER, LORENZO</t>
  </si>
  <si>
    <t>DEL CARRIL, FRANCISCO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</si>
  <si>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</si>
  <si>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</si>
  <si>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</si>
  <si>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</si>
  <si>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</si>
  <si>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</si>
  <si>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</si>
  <si>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</si>
  <si>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</si>
  <si>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</si>
  <si>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</si>
  <si>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</si>
  <si>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</si>
  <si>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</si>
  <si>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</si>
  <si>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</si>
  <si>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</si>
  <si>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</si>
  <si>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</si>
  <si>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</si>
  <si>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</si>
  <si>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</si>
  <si>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</si>
  <si>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</si>
  <si>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</si>
  <si>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</si>
  <si>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</si>
  <si>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</si>
  <si>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</si>
  <si>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</si>
  <si>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</si>
  <si>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</si>
  <si>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</si>
  <si>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</si>
  <si>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</si>
  <si>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</si>
  <si>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</si>
  <si>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</si>
  <si>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</si>
  <si>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</si>
  <si>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</si>
  <si>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</si>
  <si>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</si>
  <si>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</si>
  <si>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</si>
  <si>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</si>
  <si>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</si>
  <si>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</si>
  <si>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</si>
  <si>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</si>
  <si>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</si>
  <si>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</si>
  <si>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</si>
  <si>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</si>
  <si>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</si>
  <si>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</si>
  <si>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</si>
  <si>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</si>
  <si>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</si>
  <si>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</si>
  <si>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</si>
  <si>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</si>
  <si>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</si>
  <si>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</si>
  <si>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</si>
  <si>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</si>
  <si>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Juarez Goñi, Ignacio</t>
  </si>
  <si>
    <t>Di Benedetto, Galo</t>
  </si>
  <si>
    <t>Dedyn, Juan</t>
  </si>
  <si>
    <t>Hume Navarro, Alejo</t>
  </si>
  <si>
    <t>Aranda, Maximo</t>
  </si>
  <si>
    <t>INDIO CUA GOLF CLUB</t>
  </si>
  <si>
    <t>Barbieri, Mora</t>
  </si>
  <si>
    <t>Hindú Club</t>
  </si>
  <si>
    <t>Takashima, Joaquin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</si>
  <si>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</si>
  <si>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</si>
  <si>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</si>
  <si>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</si>
  <si>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</si>
  <si>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</si>
  <si>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</si>
  <si>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</si>
  <si>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</si>
  <si>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</si>
  <si>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DAMAS Albatros Clases 2011-2012 - SIN HANDICAP</t>
  </si>
  <si>
    <t>SAN ELISEO COUNTRY CLUB</t>
  </si>
  <si>
    <t>HUESCA, SANTIAGO</t>
  </si>
  <si>
    <t>CLUB ATLETICO SAN ISIDRO</t>
  </si>
  <si>
    <t>CLUB DE CAMPO GRAN BELL</t>
  </si>
  <si>
    <t>PICASSO, FILIPPO</t>
  </si>
  <si>
    <t>YAYA, MIA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</si>
  <si>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</si>
  <si>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</si>
  <si>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</si>
  <si>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</si>
  <si>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</si>
  <si>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</si>
  <si>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</si>
  <si>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</si>
  <si>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</si>
  <si>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</si>
  <si>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</si>
  <si>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</si>
  <si>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</si>
  <si>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</si>
  <si>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</si>
  <si>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</si>
  <si>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</si>
  <si>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</si>
  <si>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</si>
  <si>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</si>
  <si>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</si>
  <si>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</si>
  <si>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</si>
  <si>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</si>
  <si>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</si>
  <si>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CAFFARENA, EUGENIO</t>
  </si>
  <si>
    <t>LA COLINA GOLF CLUB</t>
  </si>
  <si>
    <t>NARDUCCI, BIANCA</t>
  </si>
  <si>
    <t>JOSE JURADO</t>
  </si>
  <si>
    <t>CAMPOS, VALENTINA</t>
  </si>
  <si>
    <t>Rodriguez, Severiano</t>
  </si>
  <si>
    <t>DeMartini Burry, Conrado</t>
  </si>
  <si>
    <t>Campo, Juana</t>
  </si>
  <si>
    <t>Perello, Tomas</t>
  </si>
  <si>
    <t>CAÑUELAS GOLF CLUB</t>
  </si>
  <si>
    <t>CAÑUELAS GOLF</t>
  </si>
  <si>
    <t>RIVAROLA, PAZ</t>
  </si>
  <si>
    <t>BARATELI, EMILIO</t>
  </si>
  <si>
    <t>URDAPILLETA, JOAQUIN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</si>
  <si>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</si>
  <si>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</si>
  <si>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</si>
  <si>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</si>
  <si>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</si>
  <si>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</si>
  <si>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</si>
  <si>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</si>
  <si>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</si>
  <si>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</si>
  <si>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</si>
  <si>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</si>
  <si>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ETCHEGARAY, MARTIN</t>
  </si>
  <si>
    <t>RAMOS MEJIA MATEO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</si>
  <si>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</si>
  <si>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</si>
  <si>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</si>
  <si>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</si>
  <si>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</si>
  <si>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</si>
  <si>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</si>
  <si>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Fagalde, Iáki</t>
  </si>
  <si>
    <t>Mackinlay Felix</t>
  </si>
  <si>
    <t>Bucci, Tadeo</t>
  </si>
  <si>
    <t>Garcia Sanchez, Owen</t>
  </si>
  <si>
    <t>Amas, Facundo</t>
  </si>
  <si>
    <t>Agosti Juan</t>
  </si>
  <si>
    <t>VILLAMIL, SIMON</t>
  </si>
  <si>
    <t>PIQUE, SILVESTRE</t>
  </si>
  <si>
    <t>Lombardo, Ciro</t>
  </si>
  <si>
    <t>Golf Club Mercedes</t>
  </si>
  <si>
    <t>GOLF CLUB MERCEDES</t>
  </si>
  <si>
    <t xml:space="preserve"> Q15:MM102</t>
  </si>
  <si>
    <t>Haras del Sur Club de Campo</t>
  </si>
  <si>
    <t>HARAS DEL SUR CLUB DE CAMPO</t>
  </si>
  <si>
    <t>Fernandez, Julian</t>
  </si>
  <si>
    <t>Acosta Amaya, Alma</t>
  </si>
  <si>
    <t>Young, Agus</t>
  </si>
  <si>
    <t>DI BENEDETTO, BELISARIO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</si>
  <si>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</si>
  <si>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</si>
  <si>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</si>
  <si>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</si>
  <si>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</si>
  <si>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</si>
  <si>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</si>
  <si>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</si>
  <si>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</si>
  <si>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</si>
  <si>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</si>
  <si>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</si>
  <si>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</si>
  <si>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</si>
  <si>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</si>
  <si>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1. 
Palermo Golf</t>
  </si>
  <si>
    <t>PASSARELLI, GIOVANNI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</si>
  <si>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</si>
  <si>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</si>
  <si>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</si>
  <si>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</si>
  <si>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</si>
  <si>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</si>
  <si>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</si>
  <si>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</si>
  <si>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</si>
  <si>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</si>
  <si>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</si>
  <si>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</si>
  <si>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</si>
  <si>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</si>
  <si>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</si>
  <si>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</si>
  <si>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</si>
  <si>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ITUZAINGO GOLF</t>
  </si>
  <si>
    <t>LORI, AGUSTINA</t>
  </si>
  <si>
    <t>Ibarruela, Shanahan</t>
  </si>
  <si>
    <t>Berciano, Margarita</t>
  </si>
  <si>
    <t>Golf Club Jose Jurado</t>
  </si>
  <si>
    <t>Diving del Viso</t>
  </si>
  <si>
    <t>MATEO WALTER SANTINO</t>
  </si>
  <si>
    <t>PICO, ANTONIO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</si>
  <si>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</si>
  <si>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</si>
  <si>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</si>
  <si>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</si>
  <si>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</si>
  <si>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</si>
  <si>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</si>
  <si>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</si>
  <si>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</si>
  <si>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</si>
  <si>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</si>
  <si>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</si>
  <si>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</si>
  <si>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Ortiz, Giovanni</t>
  </si>
  <si>
    <t>DIBAR, ALEX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</si>
  <si>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</si>
  <si>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</si>
  <si>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</si>
  <si>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</si>
  <si>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</si>
  <si>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</si>
  <si>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</si>
  <si>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</si>
  <si>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</si>
  <si>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</si>
  <si>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</si>
  <si>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</si>
  <si>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</si>
  <si>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</si>
  <si>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Aguirre, Florencio</t>
  </si>
  <si>
    <t>Fernandez Madero, Toribio</t>
  </si>
  <si>
    <t>Quirno, Ignacio</t>
  </si>
  <si>
    <t>JOUEDJATI, THIAGO ALAN</t>
  </si>
  <si>
    <t>Sigbaum, Agustin</t>
  </si>
  <si>
    <t>Los alamos Club de Campo</t>
  </si>
  <si>
    <t>Lentini, Mateo</t>
  </si>
  <si>
    <t>Olguin, Orion</t>
  </si>
  <si>
    <t>BOCCHETTO, JUANA</t>
  </si>
  <si>
    <t>SILVA CATALINA</t>
  </si>
  <si>
    <t>DI PAOLA, NICOLAS</t>
  </si>
  <si>
    <t>NO INFORMADO</t>
  </si>
  <si>
    <t>CLUB NO INFORMADO</t>
  </si>
  <si>
    <t>Vilhena, Francisco</t>
  </si>
  <si>
    <t>Rivas, Francisco</t>
  </si>
  <si>
    <t>Cartelle, Dante</t>
  </si>
  <si>
    <t>BASILICO, FELIPE</t>
  </si>
  <si>
    <t>LENTINI, BENJAMIN</t>
  </si>
  <si>
    <t>DORIGNAC, ISIDRO</t>
  </si>
  <si>
    <t>Navarro, Isabella</t>
  </si>
  <si>
    <t>Los Lagartos Country Club</t>
  </si>
  <si>
    <t>URDAPILLETA, JERONIMO</t>
  </si>
  <si>
    <t>Bausili, Tomas</t>
  </si>
  <si>
    <t>Manrique, Benjamin</t>
  </si>
  <si>
    <t>Club Newman</t>
  </si>
  <si>
    <t>Lopez Vilaclrara, Tobias</t>
  </si>
  <si>
    <t>Lopez Vilaclrara, Felipe</t>
  </si>
  <si>
    <t>Ward, Alejo</t>
  </si>
  <si>
    <t>LAFUENTE, RUFINO</t>
  </si>
  <si>
    <t>LOPEZ OLACIREGUI, SALVADOR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</si>
  <si>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</si>
  <si>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</si>
  <si>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</si>
  <si>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</si>
  <si>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</si>
  <si>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</si>
  <si>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</si>
  <si>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ITURRIOZ IÑIGO</t>
  </si>
  <si>
    <t>Tocafondi, Luca</t>
  </si>
  <si>
    <t>Ferri, Maria Josefina</t>
  </si>
  <si>
    <t>Casa, Joaquin</t>
  </si>
  <si>
    <t>Club Nautico San isidro</t>
  </si>
  <si>
    <t>FREYRE, ANTONIO</t>
  </si>
  <si>
    <t>Usandivaras, Mateo</t>
  </si>
  <si>
    <t>Mallaviabarrena, Felix</t>
  </si>
  <si>
    <t>Nordelta Golf Club</t>
  </si>
  <si>
    <t>Marenco, Jose</t>
  </si>
  <si>
    <t>Savoy, Tista</t>
  </si>
  <si>
    <t>Gutierrez, Eytan</t>
  </si>
  <si>
    <t>Cerrato, Vicente</t>
  </si>
  <si>
    <t>Cassano, Simón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</si>
  <si>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</si>
  <si>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</si>
  <si>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</si>
  <si>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</si>
  <si>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</si>
  <si>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</si>
  <si>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</si>
  <si>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</si>
  <si>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Bava, Dante</t>
  </si>
  <si>
    <t>SAN ISIDRO GOLF</t>
  </si>
  <si>
    <t>Silvetti, Bautista</t>
  </si>
  <si>
    <t>1. 
Praderas de Luján</t>
  </si>
  <si>
    <t>Clasificados Torneo Nacional Junior 2026</t>
  </si>
  <si>
    <t>21 y 22 - 02</t>
  </si>
  <si>
    <t>NIÑOS ALBATROS 2013 - 2014</t>
  </si>
  <si>
    <t>NIÑAS ALBATROS 2013 - 2014</t>
  </si>
  <si>
    <t>NIÑOS AGUILAS 2015 y 2016</t>
  </si>
  <si>
    <t>NIÑOS BIRDIES 2017 y Posteriores</t>
  </si>
  <si>
    <t>NIÑAS BIRDIES 2017 y Posteriores</t>
  </si>
  <si>
    <t>NIÑAS EAGLES 2015 y 2016</t>
  </si>
  <si>
    <t>Ranking Metro Junior Tour</t>
  </si>
  <si>
    <t>1. Las Praderas</t>
  </si>
  <si>
    <t>21-22 / 02</t>
  </si>
  <si>
    <t>Normal</t>
  </si>
  <si>
    <t>Puntos 
Reducidos</t>
  </si>
  <si>
    <t>Regional 
36 hoyos</t>
  </si>
  <si>
    <t>Regional 
18 hoyos</t>
  </si>
  <si>
    <t xml:space="preserve">LA RESERVA DE CARDALES RESORT </t>
  </si>
  <si>
    <t>LAS PRADERAS DE LUJAN</t>
  </si>
  <si>
    <t>GONZALEZ LA RIVA, NICANOR</t>
  </si>
  <si>
    <t>RANKING VARONES - JUVENILES
- CLASES   08 - 09 - 10 -</t>
  </si>
  <si>
    <t>RANKING VARONES JUVENILES</t>
  </si>
  <si>
    <t>RANKING VARONES PRE-JUVENILES</t>
  </si>
  <si>
    <t>RANKING VARONES PRE-JUVENILES 
CLASES 2011 y POSTERIORES</t>
  </si>
  <si>
    <t>ASATTO, FRANCISCO</t>
  </si>
  <si>
    <t>LAS CAÑUELAS CLUB DE CAMPO</t>
  </si>
  <si>
    <t>CUNEO, BELTRAN</t>
  </si>
  <si>
    <t>PEREZ LARSEN, FELIPE</t>
  </si>
  <si>
    <t>RANKING MUJERES JUVENILES</t>
  </si>
  <si>
    <t>RANKING MUJERES JUVENILES
- CLASES   08 - 09 - 10</t>
  </si>
  <si>
    <t>RANKING MUJERES PRE - JUVENILES
- 2011 Y POSTERIORES</t>
  </si>
  <si>
    <t>CLUB ESTUDIANTES DE OLAVARRIA</t>
  </si>
  <si>
    <t>SCORE PROMEDIO</t>
  </si>
  <si>
    <t>RANKING MUJERES PRE - JUVENILES</t>
  </si>
  <si>
    <t>Hughes, constantino</t>
  </si>
  <si>
    <t>Blanco, Ignacio</t>
  </si>
  <si>
    <t>Club Atletico San Isidro</t>
  </si>
  <si>
    <t>Las praderas de Lujan</t>
  </si>
  <si>
    <t>Romano, Camilo</t>
  </si>
  <si>
    <t>Navili, Rufo</t>
  </si>
  <si>
    <t>Cañuelas Golf</t>
  </si>
  <si>
    <t>-</t>
  </si>
  <si>
    <t>Copa Ranking Metro Interclubes 2026</t>
  </si>
  <si>
    <t>2. 
Nautico Escobar</t>
  </si>
  <si>
    <t>COSSIO, VALENTINO</t>
  </si>
  <si>
    <t>MARTINEZ FERRARI, FELIPE</t>
  </si>
  <si>
    <t>DECHERT, PEDRO</t>
  </si>
  <si>
    <t>NORDELTA</t>
  </si>
  <si>
    <t>ESPINOZA, MATHEO</t>
  </si>
  <si>
    <t xml:space="preserve">LA PROVIDENCIA RESORT </t>
  </si>
  <si>
    <t xml:space="preserve">RANELAGH GOLF CLUB </t>
  </si>
  <si>
    <t xml:space="preserve">LA PROVIDENCIA RESOR </t>
  </si>
  <si>
    <t>Lanfranco, Augusto</t>
  </si>
  <si>
    <t>Urdapilleta, iñaki</t>
  </si>
  <si>
    <t>Hall, Bernardita</t>
  </si>
  <si>
    <t>Herrero, Conan</t>
  </si>
  <si>
    <t>Moll, Astor</t>
  </si>
  <si>
    <t>2. Naútico Escobar</t>
  </si>
  <si>
    <t>TORNEOS JUGADOS</t>
  </si>
  <si>
    <t>3. Haras Santa María</t>
  </si>
  <si>
    <t>Regional 
54 hoyos</t>
  </si>
  <si>
    <t>20 al 22 - 03</t>
  </si>
  <si>
    <t>3. Haras de Santa María</t>
  </si>
  <si>
    <t>3. 
Haras de
 Santa María</t>
  </si>
  <si>
    <t>VUELTAS DE 18 HOYOS</t>
  </si>
  <si>
    <t>Bolton, Pedro</t>
  </si>
  <si>
    <t>Saracco, Emilio</t>
  </si>
  <si>
    <t>Miras, Catalina</t>
  </si>
  <si>
    <t>RANKING VARONES PRE-JUVENILES 
CLASES 2011 y 2012</t>
  </si>
  <si>
    <t>ARAMBURU, GERÓNIMO</t>
  </si>
  <si>
    <t>4. La providencia</t>
  </si>
  <si>
    <t>BUENOS AIRES GOLF</t>
  </si>
  <si>
    <t>ARANDO RODRIGO</t>
  </si>
  <si>
    <t>DEDYN SANTIAGO LEON</t>
  </si>
  <si>
    <t>DEDYN TOMAS LEON</t>
  </si>
  <si>
    <t>MARINARO CORNEJO LUCAS</t>
  </si>
  <si>
    <t>LLAVALLOL JUAN IGNACIO</t>
  </si>
  <si>
    <t>SRAGOWICZ MATEO</t>
  </si>
  <si>
    <t>ARIAS MATEO HERNAN</t>
  </si>
  <si>
    <t>JONES PODELEY BAUTISTA</t>
  </si>
  <si>
    <t>CASTELLANI TOMAS</t>
  </si>
  <si>
    <t>DUBOURG JOAQUIN</t>
  </si>
  <si>
    <t>RUMIANI MATEO</t>
  </si>
  <si>
    <t>GARCIA ZAVALETA FACUNDO</t>
  </si>
  <si>
    <t>DE SANTIS CASCARDO LUCA</t>
  </si>
  <si>
    <t>FOGLIA GIUSEPPE IGNACIO</t>
  </si>
  <si>
    <t>BRANDEEN JOAQUIN</t>
  </si>
  <si>
    <t>GARCIA SILVESTRI JUAN IGNACIO</t>
  </si>
  <si>
    <t>BILIK IVAN</t>
  </si>
  <si>
    <t>CLUB CIUDAD DE BUENOS AIRES</t>
  </si>
  <si>
    <t>CAFFARENA EUGENIO</t>
  </si>
  <si>
    <t>BOGO MARCOS</t>
  </si>
  <si>
    <t>ARIN ALFONSO MIGUEL</t>
  </si>
  <si>
    <t>COSSIO VALENTINO</t>
  </si>
  <si>
    <t>CURRA IGNACIO</t>
  </si>
  <si>
    <t>DI PAOLA NICOLAS</t>
  </si>
  <si>
    <t>ENGEVIK MATHIAS</t>
  </si>
  <si>
    <t>ETCHEGARAY MARTIN</t>
  </si>
  <si>
    <t>FANDIÑO SANTIAGO</t>
  </si>
  <si>
    <t>FERRARI BRUNO</t>
  </si>
  <si>
    <t>GARAT FELIPE</t>
  </si>
  <si>
    <t>GONZALEZ LA RIVA NICANOR</t>
  </si>
  <si>
    <t>HUERGO BAUTISTA</t>
  </si>
  <si>
    <t>HUESCA SANTIAGO</t>
  </si>
  <si>
    <t>LAFUENTE RUFINO</t>
  </si>
  <si>
    <t>LAULHE IGNACIO</t>
  </si>
  <si>
    <t>LENTINI BENJAMIN</t>
  </si>
  <si>
    <t>LLABRES IGNACIO</t>
  </si>
  <si>
    <t>MARENCO JUAN</t>
  </si>
  <si>
    <t>MARTINEZ FERRARI FELIPE</t>
  </si>
  <si>
    <t>MOORE ANTONIO</t>
  </si>
  <si>
    <t>PASSARELLI GIOVANNI</t>
  </si>
  <si>
    <t>PICASSO FILIPPO</t>
  </si>
  <si>
    <t>PICO ANTONIO</t>
  </si>
  <si>
    <t>ROCCO VITO</t>
  </si>
  <si>
    <t>SAEZ CIPRIANO</t>
  </si>
  <si>
    <t>SALABER BAUTISTA</t>
  </si>
  <si>
    <t>SALABER LORENZO</t>
  </si>
  <si>
    <t>SICARDI SARAVIA DIEGO</t>
  </si>
  <si>
    <t>SOULAS PEDRO</t>
  </si>
  <si>
    <t>TASCO LORENZO</t>
  </si>
  <si>
    <t>TORRES CARBONELL FELIX</t>
  </si>
  <si>
    <t>URDAPILLETA JERONIMO</t>
  </si>
  <si>
    <t>URDAPILLETA JOAQUIN</t>
  </si>
  <si>
    <t>ZLOTOLOW ALAN</t>
  </si>
  <si>
    <t>CATALINA BRUNO</t>
  </si>
  <si>
    <t>RIVAS FACUNDO</t>
  </si>
  <si>
    <t>MENDIZABAL BAUTISTA</t>
  </si>
  <si>
    <t>VILHENA SALVADOR</t>
  </si>
  <si>
    <t>ARANDA EMANUEL</t>
  </si>
  <si>
    <t>CASAL JEREMIAS BAUTISTA</t>
  </si>
  <si>
    <t>ARANDO FELIX</t>
  </si>
  <si>
    <t>RUIZ MAZZA SANTINO</t>
  </si>
  <si>
    <t>USLENGHI JUAN MAURICIO</t>
  </si>
  <si>
    <t>GOMEZ PANTAROTTO JUAN CRUZ</t>
  </si>
  <si>
    <t>PERPERE ANGELILLO ALFONSO</t>
  </si>
  <si>
    <t>DELGADO MARTIN NICOLAS</t>
  </si>
  <si>
    <t>GARCIA ZAVALETA IGNACIO</t>
  </si>
  <si>
    <t>TAIANA SANTOS</t>
  </si>
  <si>
    <t>DI MARINO RENZO CARMELO</t>
  </si>
  <si>
    <t>VEIGA JUAN MANUEL</t>
  </si>
  <si>
    <t>TOMKINSON JUSTO TOMAS</t>
  </si>
  <si>
    <t>PEDRANZINI VALENTINO THIAGO</t>
  </si>
  <si>
    <t>SILVERO TIZIANO</t>
  </si>
  <si>
    <t>ALLASIA EMANUEL</t>
  </si>
  <si>
    <t>GISMONDI SIMON</t>
  </si>
  <si>
    <t>LINARES MARTINEZ ESTANISLAO NICOLAS</t>
  </si>
  <si>
    <t>ASATTO PEDRO</t>
  </si>
  <si>
    <t>BELLOCQ BENJAMIN</t>
  </si>
  <si>
    <t>CALAFELL RAMON</t>
  </si>
  <si>
    <t>COLOMBO SANTINO</t>
  </si>
  <si>
    <t>ELORZA SANTINO</t>
  </si>
  <si>
    <t>GOMEZ FACUNDO</t>
  </si>
  <si>
    <t>INFANTE ALFONSO</t>
  </si>
  <si>
    <t>INSUA MOLINA MATEO</t>
  </si>
  <si>
    <t>KISHIMOTTO THIAGO</t>
  </si>
  <si>
    <t>MILANO MANUEL</t>
  </si>
  <si>
    <t>MIRRI FRANCISCO</t>
  </si>
  <si>
    <t>PEREZ LARSEN FELIPE</t>
  </si>
  <si>
    <t>PRADO RUGGERI ENZO</t>
  </si>
  <si>
    <t>ESPINOZA MATHEO</t>
  </si>
  <si>
    <t>SACCO, DELFINA</t>
  </si>
  <si>
    <t>GUIGUI MARCHIONI, FAUSTINA</t>
  </si>
  <si>
    <t>VEIGA MARTINA RENATA</t>
  </si>
  <si>
    <t>BONGIOVANNI FRANCESCA ALESSIA</t>
  </si>
  <si>
    <t>DEL FRESNO MARIA</t>
  </si>
  <si>
    <t>DE LOS SANTOS VICTORIA</t>
  </si>
  <si>
    <t>BONOFIGLIO ABRIL DELFINA</t>
  </si>
  <si>
    <t>REVOREDO ARAUZ JOIA</t>
  </si>
  <si>
    <t>HAN ELENA</t>
  </si>
  <si>
    <t>CAPANI FRANCESCA</t>
  </si>
  <si>
    <t>OTEIZA FAUSTINA MARIA</t>
  </si>
  <si>
    <t>VARGAS DELFINA</t>
  </si>
  <si>
    <t>FOGLIA JUANA</t>
  </si>
  <si>
    <t>CONTRERAS KLATT LARA</t>
  </si>
  <si>
    <t>HERNANDEZ AITANA</t>
  </si>
  <si>
    <t>LAULHE ROSARIO</t>
  </si>
  <si>
    <t>Arango, Tomas</t>
  </si>
  <si>
    <t>Garrote, Simon</t>
  </si>
  <si>
    <t>Szeinbaum, hanna</t>
  </si>
  <si>
    <t>Campo Chico Country Club</t>
  </si>
  <si>
    <t>Ubalton, Delfina</t>
  </si>
  <si>
    <t>5. Abril Club de campo</t>
  </si>
  <si>
    <t>5. Abril club de campo</t>
  </si>
  <si>
    <t>Etchegaray, Clara</t>
  </si>
  <si>
    <t>Haras del sur III C. Campo</t>
  </si>
  <si>
    <t>5. Abril club 
de campo</t>
  </si>
  <si>
    <t>6. Highland Park</t>
  </si>
  <si>
    <t>6. 
Highland Park</t>
  </si>
  <si>
    <t>AGUIRRE VANNI TOBIAS TOMAS</t>
  </si>
  <si>
    <t>LERENA, ROCCO</t>
  </si>
  <si>
    <t>INDIO CUA</t>
  </si>
  <si>
    <t>CLUB ATLETICO LOMAS</t>
  </si>
  <si>
    <t>STAROSTA PEDRO</t>
  </si>
  <si>
    <t>ACOSTA ISAIAS, RAMÓN</t>
  </si>
  <si>
    <t>PODESTA, JUAN MARTIN</t>
  </si>
  <si>
    <t>Korkin, Max</t>
  </si>
  <si>
    <t>Korkin, Alex</t>
  </si>
  <si>
    <t>Rodriguez, Vicente</t>
  </si>
  <si>
    <t>Zanelli, Rodolfo</t>
  </si>
  <si>
    <t>Rujano, Ian</t>
  </si>
  <si>
    <t>Zumarraga, Ignacio</t>
  </si>
  <si>
    <t>Anavi, Alejo</t>
  </si>
  <si>
    <t>ANITORI Lorenzo</t>
  </si>
  <si>
    <t>CAMPOMAR MANUEL</t>
  </si>
  <si>
    <t>MIERES MARCOS</t>
  </si>
  <si>
    <t>7. Golf Club Argentino</t>
  </si>
  <si>
    <t>DI BENEDETTO LUCIO</t>
  </si>
  <si>
    <t>DE ESTRADA SIMON</t>
  </si>
  <si>
    <t>OCARAGUA GOLF CLUB</t>
  </si>
  <si>
    <t>ANITORI LORENZO</t>
  </si>
  <si>
    <t>PRIETO, CIPRIANO</t>
  </si>
  <si>
    <t>BEDOYA, ALEJANDRO</t>
  </si>
  <si>
    <t>Di BENEDETTO, GALO</t>
  </si>
  <si>
    <t>GARCIA ROSA, BLAS</t>
  </si>
  <si>
    <t>RANKING VARONES INFANTILES
CLASES 2013 y POSTERIORES</t>
  </si>
  <si>
    <t>OBARRIO, SOFIA</t>
  </si>
  <si>
    <t>Rubiero, Santiago</t>
  </si>
  <si>
    <t>Gonzalez del Solar, Meliton</t>
  </si>
  <si>
    <t>Etchart, Joaquin</t>
  </si>
  <si>
    <t>Abadi, Lucia</t>
  </si>
  <si>
    <t>Maglione, Catalina</t>
  </si>
  <si>
    <t>Constantini, Nicolas</t>
  </si>
  <si>
    <t>Gonzalez del Solar, Cruz</t>
  </si>
  <si>
    <t>Salgado, Francisco</t>
  </si>
  <si>
    <t>Urdapilleta, Belisario</t>
  </si>
  <si>
    <t>El Cantón</t>
  </si>
  <si>
    <t>Janson, Aaron</t>
  </si>
  <si>
    <t>Divina Del Viso</t>
  </si>
  <si>
    <t>Pereiras, Manuel</t>
  </si>
  <si>
    <t>Pereiras, Nina</t>
  </si>
  <si>
    <t>Bilibrowka, Martina</t>
  </si>
  <si>
    <t>8. San Andrés</t>
  </si>
  <si>
    <t>NAVARRO, ISABELLA</t>
  </si>
  <si>
    <t>LOS ALAMOS CLUB DE CAMPO</t>
  </si>
  <si>
    <t>Devoto, Matias</t>
  </si>
  <si>
    <t>Butti, Lorna</t>
  </si>
  <si>
    <t>Donovan, Shawn</t>
  </si>
  <si>
    <t>Duarte, Ian</t>
  </si>
  <si>
    <t>San Martin Golf Club</t>
  </si>
  <si>
    <t>Muller, Salvador</t>
  </si>
  <si>
    <t>Gomez, Tiana</t>
  </si>
  <si>
    <t>Costas, Delfina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</si>
</sst>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5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0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0"/>
      <color rgb="FF002060"/>
      <name val="Arial"/>
      <family val="2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rgb="FF000000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0"/>
      <name val="Arial"/>
      <family val="2"/>
    </font>
    <font>
      <sz val="13"/>
      <color theme="0"/>
      <name val="Arial"/>
      <family val="2"/>
    </font>
    <font>
      <b/>
      <sz val="13"/>
      <color theme="0"/>
      <name val="Arial"/>
      <family val="2"/>
    </font>
    <font>
      <sz val="11"/>
      <color theme="0"/>
      <name val="Calibri"/>
      <family val="2"/>
      <scheme val="minor"/>
    </font>
    <font>
      <sz val="28"/>
      <color theme="0"/>
      <name val="Arial"/>
      <family val="2"/>
    </font>
    <font>
      <sz val="10"/>
      <color theme="0"/>
      <name val="Arial"/>
      <family val="2"/>
    </font>
    <font>
      <b/>
      <sz val="18"/>
      <color theme="0"/>
      <name val="Arial"/>
      <family val="2"/>
    </font>
    <font>
      <b/>
      <sz val="28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</fills>
  <borders count="7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164" fontId="107" fillId="0" borderId="0" applyFont="0" applyFill="0" applyBorder="0" applyAlignment="0" applyProtection="0"/>
  </cellStyleXfs>
  <cellXfs count="885">
    <xf numFmtId="0" fontId="0" fillId="0" borderId="0" xfId="0"/>
    <xf numFmtId="0" fontId="108" fillId="0" borderId="0" xfId="0" applyFont="1" applyAlignment="1">
      <alignment horizontal="center"/>
    </xf>
    <xf numFmtId="0" fontId="108" fillId="0" borderId="0" xfId="0" applyFont="1"/>
    <xf numFmtId="0" fontId="109" fillId="0" borderId="0" xfId="0" applyFont="1" applyAlignment="1">
      <alignment horizontal="center"/>
    </xf>
    <xf numFmtId="166" fontId="108" fillId="0" borderId="0" xfId="1" applyNumberFormat="1" applyFont="1" applyFill="1" applyBorder="1" applyAlignment="1">
      <alignment horizontal="center"/>
    </xf>
    <xf numFmtId="2" fontId="108" fillId="0" borderId="0" xfId="0" applyNumberFormat="1" applyFont="1" applyAlignment="1">
      <alignment horizontal="center"/>
    </xf>
    <xf numFmtId="0" fontId="115" fillId="0" borderId="3" xfId="0" applyFont="1" applyBorder="1" applyAlignment="1">
      <alignment horizontal="center" vertical="center" wrapText="1"/>
    </xf>
    <xf numFmtId="0" fontId="119" fillId="0" borderId="0" xfId="0" applyFont="1" applyAlignment="1">
      <alignment horizontal="center"/>
    </xf>
    <xf numFmtId="166" fontId="108" fillId="0" borderId="3" xfId="1" applyNumberFormat="1" applyFont="1" applyFill="1" applyBorder="1" applyAlignment="1">
      <alignment horizontal="center"/>
    </xf>
    <xf numFmtId="166" fontId="110" fillId="0" borderId="3" xfId="0" applyNumberFormat="1" applyFont="1" applyBorder="1" applyAlignment="1">
      <alignment horizontal="center"/>
    </xf>
    <xf numFmtId="166" fontId="117" fillId="0" borderId="3" xfId="0" applyNumberFormat="1" applyFont="1" applyBorder="1" applyAlignment="1">
      <alignment horizontal="center"/>
    </xf>
    <xf numFmtId="0" fontId="117" fillId="0" borderId="0" xfId="0" applyFont="1" applyAlignment="1">
      <alignment horizontal="center"/>
    </xf>
    <xf numFmtId="167" fontId="108" fillId="0" borderId="3" xfId="1" applyNumberFormat="1" applyFont="1" applyFill="1" applyBorder="1" applyAlignment="1">
      <alignment horizontal="center"/>
    </xf>
    <xf numFmtId="166" fontId="115" fillId="0" borderId="3" xfId="1" applyNumberFormat="1" applyFont="1" applyFill="1" applyBorder="1" applyAlignment="1">
      <alignment horizontal="center" vertical="center" wrapText="1"/>
    </xf>
    <xf numFmtId="0" fontId="118" fillId="0" borderId="0" xfId="0" applyFont="1" applyAlignment="1">
      <alignment horizontal="center"/>
    </xf>
    <xf numFmtId="0" fontId="118" fillId="0" borderId="0" xfId="0" applyFont="1"/>
    <xf numFmtId="0" fontId="0" fillId="0" borderId="0" xfId="0" applyAlignment="1">
      <alignment vertical="center"/>
    </xf>
    <xf numFmtId="0" fontId="99" fillId="0" borderId="0" xfId="0" applyFont="1" applyAlignment="1">
      <alignment vertical="center"/>
    </xf>
    <xf numFmtId="0" fontId="99" fillId="0" borderId="0" xfId="0" applyFont="1" applyAlignment="1">
      <alignment horizontal="center" vertical="center"/>
    </xf>
    <xf numFmtId="0" fontId="113" fillId="0" borderId="0" xfId="0" applyFont="1" applyAlignment="1">
      <alignment vertical="center"/>
    </xf>
    <xf numFmtId="0" fontId="104" fillId="6" borderId="36" xfId="0" applyFont="1" applyFill="1" applyBorder="1" applyAlignment="1">
      <alignment horizontal="center" vertical="center"/>
    </xf>
    <xf numFmtId="0" fontId="104" fillId="6" borderId="37" xfId="0" applyFont="1" applyFill="1" applyBorder="1" applyAlignment="1">
      <alignment horizontal="center" vertical="center"/>
    </xf>
    <xf numFmtId="0" fontId="111" fillId="0" borderId="3" xfId="0" applyFont="1" applyBorder="1" applyAlignment="1">
      <alignment vertical="center"/>
    </xf>
    <xf numFmtId="0" fontId="121" fillId="0" borderId="8" xfId="0" applyFont="1" applyBorder="1" applyAlignment="1">
      <alignment vertical="center"/>
    </xf>
    <xf numFmtId="0" fontId="100" fillId="0" borderId="0" xfId="0" applyFont="1" applyAlignment="1">
      <alignment vertical="center"/>
    </xf>
    <xf numFmtId="0" fontId="100" fillId="0" borderId="0" xfId="0" applyFont="1" applyAlignment="1">
      <alignment horizontal="center" vertical="center"/>
    </xf>
    <xf numFmtId="0" fontId="111" fillId="0" borderId="0" xfId="0" applyFont="1" applyAlignment="1">
      <alignment vertical="center"/>
    </xf>
    <xf numFmtId="0" fontId="111" fillId="0" borderId="0" xfId="0" applyFont="1" applyAlignment="1">
      <alignment horizontal="center" vertical="center"/>
    </xf>
    <xf numFmtId="0" fontId="106" fillId="0" borderId="0" xfId="0" applyFont="1" applyAlignment="1">
      <alignment vertical="center"/>
    </xf>
    <xf numFmtId="0" fontId="102" fillId="0" borderId="0" xfId="0" applyFont="1" applyAlignment="1">
      <alignment vertical="center"/>
    </xf>
    <xf numFmtId="0" fontId="99" fillId="3" borderId="0" xfId="0" applyFont="1" applyFill="1" applyAlignment="1">
      <alignment vertical="center"/>
    </xf>
    <xf numFmtId="0" fontId="99" fillId="0" borderId="20" xfId="0" applyFont="1" applyBorder="1" applyAlignment="1">
      <alignment vertical="center"/>
    </xf>
    <xf numFmtId="0" fontId="99" fillId="0" borderId="11" xfId="0" applyFont="1" applyBorder="1" applyAlignment="1">
      <alignment horizontal="center" vertical="center"/>
    </xf>
    <xf numFmtId="0" fontId="99" fillId="0" borderId="12" xfId="0" applyFont="1" applyBorder="1" applyAlignment="1">
      <alignment horizontal="center" vertical="center"/>
    </xf>
    <xf numFmtId="2" fontId="99" fillId="0" borderId="10" xfId="0" applyNumberFormat="1" applyFont="1" applyBorder="1" applyAlignment="1">
      <alignment horizontal="center" vertical="center"/>
    </xf>
    <xf numFmtId="2" fontId="99" fillId="0" borderId="20" xfId="0" applyNumberFormat="1" applyFont="1" applyBorder="1" applyAlignment="1">
      <alignment horizontal="center" vertical="center"/>
    </xf>
    <xf numFmtId="0" fontId="99" fillId="0" borderId="9" xfId="0" applyFont="1" applyBorder="1" applyAlignment="1">
      <alignment vertical="center"/>
    </xf>
    <xf numFmtId="0" fontId="99" fillId="0" borderId="13" xfId="0" applyFont="1" applyBorder="1" applyAlignment="1">
      <alignment horizontal="center" vertical="center"/>
    </xf>
    <xf numFmtId="0" fontId="99" fillId="0" borderId="5" xfId="0" applyFont="1" applyBorder="1" applyAlignment="1">
      <alignment horizontal="center" vertical="center"/>
    </xf>
    <xf numFmtId="2" fontId="99" fillId="0" borderId="6" xfId="0" applyNumberFormat="1" applyFont="1" applyBorder="1" applyAlignment="1">
      <alignment horizontal="center" vertical="center"/>
    </xf>
    <xf numFmtId="2" fontId="99" fillId="0" borderId="9" xfId="0" applyNumberFormat="1" applyFont="1" applyBorder="1" applyAlignment="1">
      <alignment horizontal="center" vertical="center"/>
    </xf>
    <xf numFmtId="0" fontId="99" fillId="0" borderId="15" xfId="0" applyFont="1" applyBorder="1" applyAlignment="1">
      <alignment vertical="center"/>
    </xf>
    <xf numFmtId="0" fontId="99" fillId="0" borderId="16" xfId="0" applyFont="1" applyBorder="1" applyAlignment="1">
      <alignment horizontal="center" vertical="center"/>
    </xf>
    <xf numFmtId="0" fontId="105" fillId="0" borderId="0" xfId="0" applyFont="1" applyAlignment="1">
      <alignment horizontal="center" vertical="center"/>
    </xf>
    <xf numFmtId="2" fontId="99" fillId="0" borderId="0" xfId="0" applyNumberFormat="1" applyFont="1" applyAlignment="1">
      <alignment vertical="center"/>
    </xf>
    <xf numFmtId="2" fontId="99" fillId="0" borderId="0" xfId="0" applyNumberFormat="1" applyFont="1" applyAlignment="1">
      <alignment horizontal="center" vertical="center"/>
    </xf>
    <xf numFmtId="0" fontId="122" fillId="0" borderId="0" xfId="0" applyFont="1" applyAlignment="1">
      <alignment vertical="center"/>
    </xf>
    <xf numFmtId="0" fontId="111" fillId="0" borderId="8" xfId="0" applyFont="1" applyBorder="1" applyAlignment="1">
      <alignment horizontal="center" vertical="center"/>
    </xf>
    <xf numFmtId="0" fontId="111" fillId="0" borderId="3" xfId="0" applyFont="1" applyBorder="1" applyAlignment="1">
      <alignment horizontal="center" vertical="center"/>
    </xf>
    <xf numFmtId="0" fontId="111" fillId="0" borderId="46" xfId="0" applyFont="1" applyBorder="1" applyAlignment="1">
      <alignment horizontal="center" vertical="center"/>
    </xf>
    <xf numFmtId="0" fontId="99" fillId="0" borderId="20" xfId="0" applyFont="1" applyBorder="1" applyAlignment="1">
      <alignment horizontal="center" vertical="center"/>
    </xf>
    <xf numFmtId="0" fontId="99" fillId="0" borderId="9" xfId="0" applyFont="1" applyBorder="1" applyAlignment="1">
      <alignment horizontal="center" vertical="center"/>
    </xf>
    <xf numFmtId="0" fontId="99" fillId="0" borderId="15" xfId="0" applyFont="1" applyBorder="1" applyAlignment="1">
      <alignment horizontal="center" vertical="center"/>
    </xf>
    <xf numFmtId="0" fontId="98" fillId="0" borderId="0" xfId="0" applyFont="1" applyAlignment="1">
      <alignment vertical="center"/>
    </xf>
    <xf numFmtId="1" fontId="99" fillId="0" borderId="0" xfId="1" applyNumberFormat="1" applyFont="1" applyAlignment="1">
      <alignment horizontal="center" vertical="center"/>
    </xf>
    <xf numFmtId="0" fontId="101" fillId="0" borderId="0" xfId="0" applyFont="1" applyAlignment="1">
      <alignment vertical="center"/>
    </xf>
    <xf numFmtId="1" fontId="99" fillId="0" borderId="0" xfId="1" applyNumberFormat="1" applyFont="1" applyBorder="1" applyAlignment="1">
      <alignment horizontal="center" vertical="center"/>
    </xf>
    <xf numFmtId="0" fontId="122" fillId="0" borderId="3" xfId="0" applyFont="1" applyBorder="1" applyAlignment="1">
      <alignment horizontal="center" vertical="center"/>
    </xf>
    <xf numFmtId="0" fontId="112" fillId="0" borderId="0" xfId="0" applyFont="1" applyAlignment="1">
      <alignment vertical="center"/>
    </xf>
    <xf numFmtId="0" fontId="99" fillId="0" borderId="23" xfId="0" applyFont="1" applyBorder="1" applyAlignment="1">
      <alignment horizontal="center" vertical="center"/>
    </xf>
    <xf numFmtId="0" fontId="99" fillId="0" borderId="4" xfId="0" applyFont="1" applyBorder="1" applyAlignment="1">
      <alignment horizontal="center" vertical="center"/>
    </xf>
    <xf numFmtId="0" fontId="99" fillId="0" borderId="50" xfId="0" applyFont="1" applyBorder="1" applyAlignment="1">
      <alignment horizontal="center" vertical="center"/>
    </xf>
    <xf numFmtId="0" fontId="111" fillId="0" borderId="49" xfId="0" applyFont="1" applyBorder="1" applyAlignment="1">
      <alignment horizontal="center" vertical="center"/>
    </xf>
    <xf numFmtId="0" fontId="117" fillId="0" borderId="3" xfId="0" applyFont="1" applyBorder="1" applyAlignment="1">
      <alignment horizontal="center"/>
    </xf>
    <xf numFmtId="0" fontId="12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1" fillId="0" borderId="8" xfId="0" applyFont="1" applyBorder="1" applyAlignment="1">
      <alignment vertical="center"/>
    </xf>
    <xf numFmtId="0" fontId="96" fillId="0" borderId="8" xfId="0" applyFont="1" applyBorder="1" applyAlignment="1">
      <alignment vertical="center"/>
    </xf>
    <xf numFmtId="0" fontId="97" fillId="0" borderId="3" xfId="0" applyFont="1" applyBorder="1" applyAlignment="1">
      <alignment horizontal="center" vertical="center"/>
    </xf>
    <xf numFmtId="0" fontId="96" fillId="0" borderId="3" xfId="0" applyFont="1" applyBorder="1" applyAlignment="1">
      <alignment vertical="center"/>
    </xf>
    <xf numFmtId="0" fontId="96" fillId="0" borderId="3" xfId="0" applyFont="1" applyBorder="1" applyAlignment="1">
      <alignment horizontal="center" vertical="center"/>
    </xf>
    <xf numFmtId="0" fontId="111" fillId="0" borderId="7" xfId="0" applyFont="1" applyBorder="1" applyAlignment="1">
      <alignment vertical="center"/>
    </xf>
    <xf numFmtId="0" fontId="93" fillId="0" borderId="8" xfId="0" applyFont="1" applyBorder="1" applyAlignment="1">
      <alignment vertical="center"/>
    </xf>
    <xf numFmtId="0" fontId="93" fillId="0" borderId="6" xfId="0" applyFont="1" applyBorder="1" applyAlignment="1">
      <alignment vertical="center"/>
    </xf>
    <xf numFmtId="0" fontId="126" fillId="6" borderId="35" xfId="0" applyFont="1" applyFill="1" applyBorder="1" applyAlignment="1">
      <alignment horizontal="center" vertical="center"/>
    </xf>
    <xf numFmtId="0" fontId="104" fillId="6" borderId="55" xfId="0" applyFont="1" applyFill="1" applyBorder="1" applyAlignment="1">
      <alignment horizontal="center" vertical="center"/>
    </xf>
    <xf numFmtId="0" fontId="94" fillId="0" borderId="3" xfId="0" applyFont="1" applyBorder="1" applyAlignment="1">
      <alignment vertical="center"/>
    </xf>
    <xf numFmtId="0" fontId="93" fillId="0" borderId="3" xfId="0" applyFont="1" applyBorder="1" applyAlignment="1">
      <alignment vertical="center"/>
    </xf>
    <xf numFmtId="0" fontId="108" fillId="3" borderId="0" xfId="0" applyFont="1" applyFill="1"/>
    <xf numFmtId="0" fontId="104" fillId="6" borderId="57" xfId="0" applyFont="1" applyFill="1" applyBorder="1" applyAlignment="1">
      <alignment horizontal="center" vertical="center"/>
    </xf>
    <xf numFmtId="0" fontId="126" fillId="6" borderId="56" xfId="0" applyFont="1" applyFill="1" applyBorder="1" applyAlignment="1">
      <alignment horizontal="center" vertical="center"/>
    </xf>
    <xf numFmtId="0" fontId="108" fillId="0" borderId="3" xfId="0" applyFont="1" applyBorder="1" applyAlignment="1">
      <alignment horizontal="center"/>
    </xf>
    <xf numFmtId="0" fontId="109" fillId="0" borderId="3" xfId="0" applyFont="1" applyBorder="1" applyAlignment="1">
      <alignment horizontal="center"/>
    </xf>
    <xf numFmtId="166" fontId="110" fillId="0" borderId="7" xfId="0" applyNumberFormat="1" applyFont="1" applyBorder="1" applyAlignment="1">
      <alignment horizontal="center"/>
    </xf>
    <xf numFmtId="0" fontId="89" fillId="0" borderId="8" xfId="0" applyFont="1" applyBorder="1" applyAlignment="1">
      <alignment vertical="center"/>
    </xf>
    <xf numFmtId="0" fontId="110" fillId="0" borderId="3" xfId="0" applyFont="1" applyBorder="1" applyAlignment="1">
      <alignment horizontal="center"/>
    </xf>
    <xf numFmtId="0" fontId="128" fillId="0" borderId="3" xfId="0" applyFont="1" applyBorder="1" applyAlignment="1">
      <alignment horizontal="center"/>
    </xf>
    <xf numFmtId="0" fontId="91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128" fillId="0" borderId="0" xfId="0" applyFont="1" applyAlignment="1">
      <alignment horizontal="center"/>
    </xf>
    <xf numFmtId="0" fontId="110" fillId="0" borderId="7" xfId="0" applyFont="1" applyBorder="1" applyAlignment="1">
      <alignment horizontal="center"/>
    </xf>
    <xf numFmtId="0" fontId="128" fillId="0" borderId="7" xfId="0" applyFont="1" applyBorder="1" applyAlignment="1">
      <alignment horizontal="center"/>
    </xf>
    <xf numFmtId="0" fontId="112" fillId="0" borderId="0" xfId="0" applyFont="1" applyAlignment="1">
      <alignment horizontal="center" vertical="center"/>
    </xf>
    <xf numFmtId="0" fontId="111" fillId="0" borderId="5" xfId="0" applyFont="1" applyBorder="1" applyAlignment="1">
      <alignment horizontal="center" vertical="center"/>
    </xf>
    <xf numFmtId="0" fontId="111" fillId="0" borderId="6" xfId="0" applyFont="1" applyBorder="1" applyAlignment="1">
      <alignment horizontal="center" vertical="center"/>
    </xf>
    <xf numFmtId="0" fontId="111" fillId="0" borderId="51" xfId="0" applyFont="1" applyBorder="1" applyAlignment="1">
      <alignment horizontal="center" vertical="center"/>
    </xf>
    <xf numFmtId="0" fontId="111" fillId="0" borderId="53" xfId="0" applyFont="1" applyBorder="1" applyAlignment="1">
      <alignment horizontal="center" vertical="center"/>
    </xf>
    <xf numFmtId="0" fontId="111" fillId="0" borderId="38" xfId="0" applyFont="1" applyBorder="1" applyAlignment="1">
      <alignment horizontal="center" vertical="center"/>
    </xf>
    <xf numFmtId="0" fontId="111" fillId="0" borderId="39" xfId="0" applyFont="1" applyBorder="1" applyAlignment="1">
      <alignment horizontal="center" vertical="center"/>
    </xf>
    <xf numFmtId="0" fontId="111" fillId="0" borderId="7" xfId="0" applyFont="1" applyBorder="1" applyAlignment="1">
      <alignment horizontal="center" vertical="center"/>
    </xf>
    <xf numFmtId="0" fontId="122" fillId="0" borderId="5" xfId="0" applyFont="1" applyBorder="1" applyAlignment="1">
      <alignment horizontal="center" vertical="center"/>
    </xf>
    <xf numFmtId="0" fontId="122" fillId="0" borderId="6" xfId="0" applyFont="1" applyBorder="1" applyAlignment="1">
      <alignment horizontal="center" vertical="center"/>
    </xf>
    <xf numFmtId="0" fontId="111" fillId="0" borderId="54" xfId="0" applyFont="1" applyBorder="1" applyAlignment="1">
      <alignment horizontal="center" vertical="center"/>
    </xf>
    <xf numFmtId="0" fontId="111" fillId="0" borderId="42" xfId="0" applyFont="1" applyBorder="1" applyAlignment="1">
      <alignment horizontal="center" vertical="center"/>
    </xf>
    <xf numFmtId="0" fontId="93" fillId="0" borderId="7" xfId="0" applyFont="1" applyBorder="1" applyAlignment="1">
      <alignment vertical="center"/>
    </xf>
    <xf numFmtId="0" fontId="87" fillId="0" borderId="7" xfId="0" applyFont="1" applyBorder="1" applyAlignment="1">
      <alignment vertical="center"/>
    </xf>
    <xf numFmtId="0" fontId="97" fillId="0" borderId="6" xfId="0" applyFont="1" applyBorder="1" applyAlignment="1">
      <alignment horizontal="center" vertical="center"/>
    </xf>
    <xf numFmtId="0" fontId="97" fillId="0" borderId="5" xfId="0" applyFont="1" applyBorder="1" applyAlignment="1">
      <alignment horizontal="center" vertical="center"/>
    </xf>
    <xf numFmtId="0" fontId="121" fillId="0" borderId="5" xfId="0" applyFont="1" applyBorder="1" applyAlignment="1">
      <alignment horizontal="center" vertical="center"/>
    </xf>
    <xf numFmtId="0" fontId="121" fillId="0" borderId="51" xfId="0" applyFont="1" applyBorder="1" applyAlignment="1">
      <alignment horizontal="center" vertical="center"/>
    </xf>
    <xf numFmtId="0" fontId="121" fillId="0" borderId="3" xfId="0" applyFont="1" applyBorder="1" applyAlignment="1">
      <alignment vertical="center"/>
    </xf>
    <xf numFmtId="0" fontId="121" fillId="0" borderId="7" xfId="0" applyFont="1" applyBorder="1" applyAlignment="1">
      <alignment horizontal="center" vertical="center"/>
    </xf>
    <xf numFmtId="0" fontId="121" fillId="0" borderId="6" xfId="0" applyFont="1" applyBorder="1" applyAlignment="1">
      <alignment horizontal="center" vertical="center"/>
    </xf>
    <xf numFmtId="0" fontId="122" fillId="0" borderId="8" xfId="0" applyFont="1" applyBorder="1" applyAlignment="1">
      <alignment vertical="center"/>
    </xf>
    <xf numFmtId="0" fontId="94" fillId="0" borderId="8" xfId="0" applyFont="1" applyBorder="1" applyAlignment="1">
      <alignment vertical="center"/>
    </xf>
    <xf numFmtId="0" fontId="122" fillId="0" borderId="7" xfId="0" applyFont="1" applyBorder="1" applyAlignment="1">
      <alignment vertical="center"/>
    </xf>
    <xf numFmtId="0" fontId="84" fillId="0" borderId="3" xfId="0" applyFont="1" applyBorder="1" applyAlignment="1">
      <alignment vertical="center"/>
    </xf>
    <xf numFmtId="0" fontId="97" fillId="0" borderId="8" xfId="0" applyFont="1" applyBorder="1" applyAlignment="1">
      <alignment vertical="center"/>
    </xf>
    <xf numFmtId="0" fontId="84" fillId="0" borderId="8" xfId="0" applyFont="1" applyBorder="1" applyAlignment="1">
      <alignment vertical="center"/>
    </xf>
    <xf numFmtId="0" fontId="132" fillId="11" borderId="3" xfId="0" applyFont="1" applyFill="1" applyBorder="1" applyAlignment="1">
      <alignment horizontal="center" vertical="center"/>
    </xf>
    <xf numFmtId="0" fontId="90" fillId="0" borderId="8" xfId="0" applyFont="1" applyBorder="1" applyAlignment="1">
      <alignment vertical="center"/>
    </xf>
    <xf numFmtId="0" fontId="95" fillId="0" borderId="8" xfId="0" applyFont="1" applyBorder="1" applyAlignment="1">
      <alignment vertical="center"/>
    </xf>
    <xf numFmtId="0" fontId="84" fillId="0" borderId="7" xfId="0" applyFont="1" applyBorder="1" applyAlignment="1">
      <alignment vertical="center"/>
    </xf>
    <xf numFmtId="0" fontId="97" fillId="0" borderId="7" xfId="0" applyFont="1" applyBorder="1" applyAlignment="1">
      <alignment vertical="center"/>
    </xf>
    <xf numFmtId="0" fontId="89" fillId="0" borderId="7" xfId="0" applyFont="1" applyBorder="1" applyAlignment="1">
      <alignment vertical="center"/>
    </xf>
    <xf numFmtId="0" fontId="120" fillId="0" borderId="51" xfId="0" applyFont="1" applyBorder="1" applyAlignment="1">
      <alignment horizontal="center" vertical="center"/>
    </xf>
    <xf numFmtId="0" fontId="80" fillId="0" borderId="8" xfId="0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122" fillId="14" borderId="3" xfId="0" applyFont="1" applyFill="1" applyBorder="1" applyAlignment="1">
      <alignment horizontal="center" vertical="center"/>
    </xf>
    <xf numFmtId="0" fontId="115" fillId="0" borderId="0" xfId="0" applyFont="1" applyAlignment="1">
      <alignment horizontal="center" vertical="center"/>
    </xf>
    <xf numFmtId="0" fontId="78" fillId="0" borderId="8" xfId="0" applyFont="1" applyBorder="1" applyAlignment="1">
      <alignment vertical="center"/>
    </xf>
    <xf numFmtId="0" fontId="112" fillId="5" borderId="0" xfId="0" applyFont="1" applyFill="1" applyAlignment="1">
      <alignment horizontal="center" vertical="center"/>
    </xf>
    <xf numFmtId="0" fontId="76" fillId="0" borderId="7" xfId="0" applyFont="1" applyBorder="1" applyAlignment="1">
      <alignment vertical="center"/>
    </xf>
    <xf numFmtId="0" fontId="75" fillId="0" borderId="8" xfId="0" applyFont="1" applyBorder="1" applyAlignment="1">
      <alignment vertical="center"/>
    </xf>
    <xf numFmtId="0" fontId="99" fillId="14" borderId="7" xfId="0" applyFont="1" applyFill="1" applyBorder="1" applyAlignment="1">
      <alignment horizontal="center" vertical="center"/>
    </xf>
    <xf numFmtId="0" fontId="74" fillId="0" borderId="7" xfId="0" applyFont="1" applyBorder="1" applyAlignment="1">
      <alignment vertical="center"/>
    </xf>
    <xf numFmtId="0" fontId="74" fillId="0" borderId="8" xfId="0" applyFont="1" applyBorder="1" applyAlignment="1">
      <alignment vertical="center"/>
    </xf>
    <xf numFmtId="0" fontId="73" fillId="0" borderId="8" xfId="0" applyFont="1" applyBorder="1" applyAlignment="1">
      <alignment vertical="center"/>
    </xf>
    <xf numFmtId="0" fontId="71" fillId="0" borderId="3" xfId="0" applyFont="1" applyBorder="1" applyAlignment="1">
      <alignment vertical="center"/>
    </xf>
    <xf numFmtId="0" fontId="71" fillId="0" borderId="8" xfId="0" applyFont="1" applyBorder="1" applyAlignment="1">
      <alignment vertical="center"/>
    </xf>
    <xf numFmtId="0" fontId="71" fillId="0" borderId="7" xfId="0" applyFont="1" applyBorder="1" applyAlignment="1">
      <alignment vertical="center"/>
    </xf>
    <xf numFmtId="0" fontId="69" fillId="0" borderId="3" xfId="0" applyFont="1" applyBorder="1" applyAlignment="1">
      <alignment vertical="center"/>
    </xf>
    <xf numFmtId="0" fontId="111" fillId="16" borderId="3" xfId="0" applyFont="1" applyFill="1" applyBorder="1" applyAlignment="1">
      <alignment horizontal="center" vertical="center"/>
    </xf>
    <xf numFmtId="0" fontId="134" fillId="0" borderId="0" xfId="0" applyFont="1" applyAlignment="1">
      <alignment horizontal="left" vertical="center"/>
    </xf>
    <xf numFmtId="0" fontId="116" fillId="0" borderId="3" xfId="0" applyFont="1" applyBorder="1" applyAlignment="1">
      <alignment horizontal="center" vertical="center"/>
    </xf>
    <xf numFmtId="166" fontId="124" fillId="6" borderId="49" xfId="0" applyNumberFormat="1" applyFont="1" applyFill="1" applyBorder="1" applyAlignment="1">
      <alignment horizontal="center"/>
    </xf>
    <xf numFmtId="0" fontId="131" fillId="0" borderId="3" xfId="0" applyFont="1" applyBorder="1" applyAlignment="1">
      <alignment horizontal="center" vertical="center"/>
    </xf>
    <xf numFmtId="0" fontId="115" fillId="0" borderId="7" xfId="0" applyFont="1" applyBorder="1" applyAlignment="1">
      <alignment horizontal="center" vertical="center" wrapText="1"/>
    </xf>
    <xf numFmtId="0" fontId="115" fillId="0" borderId="54" xfId="0" applyFont="1" applyBorder="1" applyAlignment="1">
      <alignment horizontal="center" vertical="center"/>
    </xf>
    <xf numFmtId="0" fontId="66" fillId="0" borderId="7" xfId="0" applyFont="1" applyBorder="1" applyAlignment="1">
      <alignment vertical="center"/>
    </xf>
    <xf numFmtId="0" fontId="66" fillId="0" borderId="8" xfId="0" applyFont="1" applyBorder="1" applyAlignment="1">
      <alignment vertical="center"/>
    </xf>
    <xf numFmtId="0" fontId="114" fillId="6" borderId="0" xfId="0" applyFont="1" applyFill="1" applyAlignment="1">
      <alignment horizontal="center"/>
    </xf>
    <xf numFmtId="0" fontId="76" fillId="0" borderId="8" xfId="0" applyFont="1" applyBorder="1" applyAlignment="1">
      <alignment vertical="center"/>
    </xf>
    <xf numFmtId="0" fontId="126" fillId="6" borderId="58" xfId="0" applyFont="1" applyFill="1" applyBorder="1" applyAlignment="1">
      <alignment horizontal="center" vertical="center"/>
    </xf>
    <xf numFmtId="0" fontId="135" fillId="14" borderId="3" xfId="0" applyFont="1" applyFill="1" applyBorder="1" applyAlignment="1">
      <alignment horizontal="center" vertical="center"/>
    </xf>
    <xf numFmtId="0" fontId="135" fillId="14" borderId="58" xfId="0" applyFont="1" applyFill="1" applyBorder="1" applyAlignment="1">
      <alignment horizontal="center" vertical="center"/>
    </xf>
    <xf numFmtId="1" fontId="135" fillId="14" borderId="58" xfId="0" applyNumberFormat="1" applyFont="1" applyFill="1" applyBorder="1" applyAlignment="1">
      <alignment horizontal="center" vertical="center"/>
    </xf>
    <xf numFmtId="1" fontId="135" fillId="14" borderId="3" xfId="0" applyNumberFormat="1" applyFont="1" applyFill="1" applyBorder="1" applyAlignment="1">
      <alignment horizontal="center" vertical="center"/>
    </xf>
    <xf numFmtId="0" fontId="96" fillId="4" borderId="3" xfId="0" applyFont="1" applyFill="1" applyBorder="1" applyAlignment="1">
      <alignment horizontal="center" vertical="center"/>
    </xf>
    <xf numFmtId="1" fontId="135" fillId="14" borderId="27" xfId="0" applyNumberFormat="1" applyFont="1" applyFill="1" applyBorder="1" applyAlignment="1">
      <alignment horizontal="center" vertical="center"/>
    </xf>
    <xf numFmtId="0" fontId="85" fillId="0" borderId="5" xfId="0" applyFont="1" applyBorder="1" applyAlignment="1">
      <alignment vertical="center"/>
    </xf>
    <xf numFmtId="0" fontId="70" fillId="0" borderId="51" xfId="0" applyFont="1" applyBorder="1" applyAlignment="1">
      <alignment vertical="center"/>
    </xf>
    <xf numFmtId="0" fontId="111" fillId="0" borderId="38" xfId="0" applyFont="1" applyBorder="1" applyAlignment="1">
      <alignment vertical="center"/>
    </xf>
    <xf numFmtId="0" fontId="111" fillId="0" borderId="10" xfId="0" applyFont="1" applyBorder="1" applyAlignment="1">
      <alignment horizontal="center" vertical="center"/>
    </xf>
    <xf numFmtId="0" fontId="111" fillId="0" borderId="48" xfId="0" applyFont="1" applyBorder="1" applyAlignment="1">
      <alignment horizontal="center" vertical="center"/>
    </xf>
    <xf numFmtId="0" fontId="85" fillId="0" borderId="8" xfId="0" applyFont="1" applyBorder="1" applyAlignment="1">
      <alignment vertical="center"/>
    </xf>
    <xf numFmtId="0" fontId="62" fillId="0" borderId="7" xfId="0" applyFont="1" applyBorder="1" applyAlignment="1">
      <alignment vertical="center"/>
    </xf>
    <xf numFmtId="0" fontId="62" fillId="0" borderId="8" xfId="0" applyFont="1" applyBorder="1" applyAlignment="1">
      <alignment vertical="center"/>
    </xf>
    <xf numFmtId="0" fontId="62" fillId="0" borderId="3" xfId="0" applyFont="1" applyBorder="1" applyAlignment="1">
      <alignment vertical="center"/>
    </xf>
    <xf numFmtId="0" fontId="70" fillId="0" borderId="48" xfId="0" applyFont="1" applyBorder="1" applyAlignment="1">
      <alignment vertical="center"/>
    </xf>
    <xf numFmtId="0" fontId="111" fillId="0" borderId="40" xfId="0" applyFont="1" applyBorder="1" applyAlignment="1">
      <alignment vertical="center"/>
    </xf>
    <xf numFmtId="0" fontId="122" fillId="14" borderId="7" xfId="0" applyFont="1" applyFill="1" applyBorder="1" applyAlignment="1">
      <alignment horizontal="center" vertical="center"/>
    </xf>
    <xf numFmtId="0" fontId="61" fillId="0" borderId="7" xfId="0" applyFont="1" applyBorder="1" applyAlignment="1">
      <alignment vertical="center"/>
    </xf>
    <xf numFmtId="0" fontId="61" fillId="0" borderId="8" xfId="0" applyFont="1" applyBorder="1" applyAlignment="1">
      <alignment vertical="center"/>
    </xf>
    <xf numFmtId="0" fontId="61" fillId="0" borderId="3" xfId="0" applyFont="1" applyBorder="1" applyAlignment="1">
      <alignment vertical="center"/>
    </xf>
    <xf numFmtId="0" fontId="60" fillId="0" borderId="8" xfId="0" applyFont="1" applyBorder="1" applyAlignment="1">
      <alignment vertical="center"/>
    </xf>
    <xf numFmtId="0" fontId="97" fillId="0" borderId="9" xfId="0" applyFont="1" applyBorder="1" applyAlignment="1">
      <alignment horizontal="center" vertical="center"/>
    </xf>
    <xf numFmtId="0" fontId="135" fillId="14" borderId="39" xfId="0" applyFont="1" applyFill="1" applyBorder="1" applyAlignment="1">
      <alignment horizontal="center" vertical="center"/>
    </xf>
    <xf numFmtId="0" fontId="57" fillId="0" borderId="8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56" fillId="0" borderId="7" xfId="0" applyFont="1" applyBorder="1" applyAlignment="1">
      <alignment vertical="center"/>
    </xf>
    <xf numFmtId="0" fontId="56" fillId="0" borderId="8" xfId="0" applyFont="1" applyBorder="1" applyAlignment="1">
      <alignment vertical="center"/>
    </xf>
    <xf numFmtId="0" fontId="126" fillId="6" borderId="32" xfId="0" applyFont="1" applyFill="1" applyBorder="1" applyAlignment="1">
      <alignment horizontal="center" vertical="center"/>
    </xf>
    <xf numFmtId="0" fontId="121" fillId="0" borderId="38" xfId="0" applyFont="1" applyBorder="1" applyAlignment="1">
      <alignment horizontal="center" vertical="center"/>
    </xf>
    <xf numFmtId="0" fontId="135" fillId="14" borderId="27" xfId="0" applyFont="1" applyFill="1" applyBorder="1" applyAlignment="1">
      <alignment horizontal="center" vertical="center"/>
    </xf>
    <xf numFmtId="0" fontId="120" fillId="0" borderId="38" xfId="0" applyFont="1" applyBorder="1" applyAlignment="1">
      <alignment horizontal="center" vertical="center"/>
    </xf>
    <xf numFmtId="0" fontId="135" fillId="14" borderId="59" xfId="0" applyFont="1" applyFill="1" applyBorder="1" applyAlignment="1">
      <alignment horizontal="center" vertical="center"/>
    </xf>
    <xf numFmtId="0" fontId="55" fillId="0" borderId="8" xfId="0" applyFont="1" applyBorder="1" applyAlignment="1">
      <alignment vertical="center"/>
    </xf>
    <xf numFmtId="0" fontId="55" fillId="0" borderId="3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135" fillId="14" borderId="46" xfId="0" applyFont="1" applyFill="1" applyBorder="1" applyAlignment="1">
      <alignment horizontal="center" vertical="center"/>
    </xf>
    <xf numFmtId="0" fontId="54" fillId="0" borderId="8" xfId="0" applyFont="1" applyBorder="1" applyAlignment="1">
      <alignment vertical="center"/>
    </xf>
    <xf numFmtId="0" fontId="126" fillId="15" borderId="5" xfId="0" applyFont="1" applyFill="1" applyBorder="1" applyAlignment="1">
      <alignment horizontal="center" vertical="center"/>
    </xf>
    <xf numFmtId="0" fontId="127" fillId="3" borderId="6" xfId="0" applyFont="1" applyFill="1" applyBorder="1" applyAlignment="1">
      <alignment horizontal="center" vertical="center"/>
    </xf>
    <xf numFmtId="0" fontId="127" fillId="15" borderId="38" xfId="0" applyFont="1" applyFill="1" applyBorder="1" applyAlignment="1">
      <alignment horizontal="center" vertical="center"/>
    </xf>
    <xf numFmtId="0" fontId="126" fillId="13" borderId="39" xfId="0" applyFont="1" applyFill="1" applyBorder="1" applyAlignment="1">
      <alignment horizontal="center" vertical="center"/>
    </xf>
    <xf numFmtId="0" fontId="135" fillId="14" borderId="40" xfId="0" applyFont="1" applyFill="1" applyBorder="1" applyAlignment="1">
      <alignment horizontal="center" vertical="center"/>
    </xf>
    <xf numFmtId="0" fontId="135" fillId="14" borderId="44" xfId="0" applyFont="1" applyFill="1" applyBorder="1" applyAlignment="1">
      <alignment horizontal="center" vertical="center"/>
    </xf>
    <xf numFmtId="0" fontId="99" fillId="0" borderId="28" xfId="0" applyFont="1" applyBorder="1" applyAlignment="1">
      <alignment vertical="center"/>
    </xf>
    <xf numFmtId="0" fontId="121" fillId="0" borderId="25" xfId="0" applyFont="1" applyBorder="1" applyAlignment="1">
      <alignment horizontal="center" vertical="center"/>
    </xf>
    <xf numFmtId="0" fontId="99" fillId="14" borderId="5" xfId="0" applyFont="1" applyFill="1" applyBorder="1" applyAlignment="1">
      <alignment horizontal="center" vertical="center"/>
    </xf>
    <xf numFmtId="0" fontId="126" fillId="14" borderId="5" xfId="0" applyFont="1" applyFill="1" applyBorder="1" applyAlignment="1">
      <alignment horizontal="center" vertical="center"/>
    </xf>
    <xf numFmtId="0" fontId="126" fillId="14" borderId="38" xfId="0" applyFont="1" applyFill="1" applyBorder="1" applyAlignment="1">
      <alignment horizontal="center" vertical="center"/>
    </xf>
    <xf numFmtId="0" fontId="126" fillId="10" borderId="39" xfId="0" applyFont="1" applyFill="1" applyBorder="1" applyAlignment="1">
      <alignment horizontal="center" vertical="center"/>
    </xf>
    <xf numFmtId="0" fontId="125" fillId="10" borderId="17" xfId="0" applyFont="1" applyFill="1" applyBorder="1" applyAlignment="1">
      <alignment horizontal="center" vertical="center"/>
    </xf>
    <xf numFmtId="0" fontId="125" fillId="14" borderId="18" xfId="0" applyFont="1" applyFill="1" applyBorder="1" applyAlignment="1">
      <alignment horizontal="center" vertical="center"/>
    </xf>
    <xf numFmtId="0" fontId="99" fillId="10" borderId="5" xfId="0" applyFont="1" applyFill="1" applyBorder="1" applyAlignment="1">
      <alignment horizontal="center" vertical="center"/>
    </xf>
    <xf numFmtId="0" fontId="126" fillId="10" borderId="5" xfId="0" applyFont="1" applyFill="1" applyBorder="1" applyAlignment="1">
      <alignment horizontal="center" vertical="center"/>
    </xf>
    <xf numFmtId="0" fontId="127" fillId="10" borderId="38" xfId="0" applyFont="1" applyFill="1" applyBorder="1" applyAlignment="1">
      <alignment horizontal="center" vertical="center"/>
    </xf>
    <xf numFmtId="0" fontId="127" fillId="3" borderId="39" xfId="0" applyFont="1" applyFill="1" applyBorder="1" applyAlignment="1">
      <alignment horizontal="center" vertical="center"/>
    </xf>
    <xf numFmtId="0" fontId="53" fillId="0" borderId="8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51" fillId="0" borderId="8" xfId="0" applyFont="1" applyBorder="1" applyAlignment="1">
      <alignment vertical="center"/>
    </xf>
    <xf numFmtId="0" fontId="51" fillId="0" borderId="3" xfId="0" applyFont="1" applyBorder="1" applyAlignment="1">
      <alignment vertical="center"/>
    </xf>
    <xf numFmtId="1" fontId="135" fillId="14" borderId="39" xfId="0" applyNumberFormat="1" applyFont="1" applyFill="1" applyBorder="1" applyAlignment="1">
      <alignment horizontal="center" vertical="center"/>
    </xf>
    <xf numFmtId="0" fontId="108" fillId="0" borderId="3" xfId="0" applyFont="1" applyBorder="1" applyAlignment="1">
      <alignment vertical="center"/>
    </xf>
    <xf numFmtId="14" fontId="115" fillId="0" borderId="3" xfId="0" applyNumberFormat="1" applyFont="1" applyBorder="1" applyAlignment="1">
      <alignment horizontal="center" vertical="center"/>
    </xf>
    <xf numFmtId="0" fontId="108" fillId="0" borderId="0" xfId="0" applyFont="1" applyAlignment="1">
      <alignment vertical="center"/>
    </xf>
    <xf numFmtId="0" fontId="86" fillId="0" borderId="3" xfId="0" applyFont="1" applyBorder="1" applyAlignment="1">
      <alignment vertical="center"/>
    </xf>
    <xf numFmtId="0" fontId="75" fillId="0" borderId="3" xfId="0" applyFont="1" applyBorder="1" applyAlignment="1">
      <alignment vertical="center"/>
    </xf>
    <xf numFmtId="0" fontId="65" fillId="0" borderId="3" xfId="0" applyFont="1" applyBorder="1" applyAlignment="1">
      <alignment vertical="center"/>
    </xf>
    <xf numFmtId="0" fontId="50" fillId="0" borderId="3" xfId="0" applyFont="1" applyBorder="1" applyAlignment="1">
      <alignment vertical="center"/>
    </xf>
    <xf numFmtId="1" fontId="122" fillId="0" borderId="3" xfId="0" applyNumberFormat="1" applyFont="1" applyBorder="1" applyAlignment="1">
      <alignment horizontal="center" vertical="center"/>
    </xf>
    <xf numFmtId="0" fontId="47" fillId="0" borderId="7" xfId="0" applyFont="1" applyBorder="1" applyAlignment="1">
      <alignment vertical="center"/>
    </xf>
    <xf numFmtId="0" fontId="47" fillId="0" borderId="8" xfId="0" applyFont="1" applyBorder="1" applyAlignment="1">
      <alignment vertical="center"/>
    </xf>
    <xf numFmtId="0" fontId="96" fillId="19" borderId="3" xfId="0" applyFont="1" applyFill="1" applyBorder="1" applyAlignment="1">
      <alignment horizontal="center" vertical="center"/>
    </xf>
    <xf numFmtId="0" fontId="122" fillId="0" borderId="5" xfId="0" applyFont="1" applyBorder="1" applyAlignment="1">
      <alignment vertical="center"/>
    </xf>
    <xf numFmtId="0" fontId="122" fillId="0" borderId="6" xfId="0" applyFont="1" applyBorder="1" applyAlignment="1">
      <alignment vertical="center"/>
    </xf>
    <xf numFmtId="0" fontId="95" fillId="0" borderId="7" xfId="0" applyFont="1" applyBorder="1" applyAlignment="1">
      <alignment vertical="center"/>
    </xf>
    <xf numFmtId="0" fontId="72" fillId="0" borderId="7" xfId="0" applyFont="1" applyBorder="1" applyAlignment="1">
      <alignment vertical="center"/>
    </xf>
    <xf numFmtId="0" fontId="79" fillId="0" borderId="3" xfId="0" applyFont="1" applyBorder="1" applyAlignment="1">
      <alignment vertical="center"/>
    </xf>
    <xf numFmtId="0" fontId="121" fillId="0" borderId="24" xfId="0" applyFont="1" applyBorder="1" applyAlignment="1">
      <alignment horizontal="center" vertical="center"/>
    </xf>
    <xf numFmtId="0" fontId="60" fillId="0" borderId="5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0" fontId="74" fillId="0" borderId="5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61" fillId="0" borderId="5" xfId="0" applyFont="1" applyBorder="1" applyAlignment="1">
      <alignment vertical="center"/>
    </xf>
    <xf numFmtId="0" fontId="55" fillId="0" borderId="6" xfId="0" applyFont="1" applyBorder="1" applyAlignment="1">
      <alignment vertical="center"/>
    </xf>
    <xf numFmtId="0" fontId="111" fillId="0" borderId="5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55" fillId="0" borderId="5" xfId="0" applyFont="1" applyBorder="1" applyAlignment="1">
      <alignment vertical="center"/>
    </xf>
    <xf numFmtId="0" fontId="73" fillId="0" borderId="5" xfId="0" applyFont="1" applyBorder="1" applyAlignment="1">
      <alignment vertical="center"/>
    </xf>
    <xf numFmtId="0" fontId="97" fillId="0" borderId="18" xfId="0" applyFont="1" applyBorder="1" applyAlignment="1">
      <alignment horizontal="center" vertical="center"/>
    </xf>
    <xf numFmtId="0" fontId="93" fillId="0" borderId="5" xfId="0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80" fillId="0" borderId="38" xfId="0" applyFont="1" applyBorder="1" applyAlignment="1">
      <alignment vertical="center"/>
    </xf>
    <xf numFmtId="0" fontId="97" fillId="0" borderId="46" xfId="0" applyFont="1" applyBorder="1" applyAlignment="1">
      <alignment horizontal="center" vertical="center"/>
    </xf>
    <xf numFmtId="0" fontId="80" fillId="0" borderId="39" xfId="0" applyFont="1" applyBorder="1" applyAlignment="1">
      <alignment vertical="center"/>
    </xf>
    <xf numFmtId="0" fontId="99" fillId="3" borderId="6" xfId="0" applyFont="1" applyFill="1" applyBorder="1" applyAlignment="1">
      <alignment horizontal="center" vertical="center"/>
    </xf>
    <xf numFmtId="0" fontId="139" fillId="14" borderId="42" xfId="0" applyFont="1" applyFill="1" applyBorder="1" applyAlignment="1">
      <alignment horizontal="center" vertical="center"/>
    </xf>
    <xf numFmtId="168" fontId="119" fillId="10" borderId="46" xfId="0" applyNumberFormat="1" applyFont="1" applyFill="1" applyBorder="1" applyAlignment="1">
      <alignment horizontal="center" vertical="center"/>
    </xf>
    <xf numFmtId="0" fontId="139" fillId="14" borderId="46" xfId="0" applyFont="1" applyFill="1" applyBorder="1" applyAlignment="1">
      <alignment horizontal="center" vertical="center"/>
    </xf>
    <xf numFmtId="168" fontId="119" fillId="10" borderId="39" xfId="0" applyNumberFormat="1" applyFont="1" applyFill="1" applyBorder="1" applyAlignment="1">
      <alignment horizontal="center" vertical="center"/>
    </xf>
    <xf numFmtId="1" fontId="122" fillId="10" borderId="39" xfId="0" applyNumberFormat="1" applyFont="1" applyFill="1" applyBorder="1" applyAlignment="1">
      <alignment horizontal="center" vertical="center"/>
    </xf>
    <xf numFmtId="0" fontId="121" fillId="0" borderId="6" xfId="0" applyFont="1" applyBorder="1" applyAlignment="1">
      <alignment vertical="center"/>
    </xf>
    <xf numFmtId="0" fontId="79" fillId="0" borderId="5" xfId="0" applyFont="1" applyBorder="1" applyAlignment="1">
      <alignment vertical="center"/>
    </xf>
    <xf numFmtId="0" fontId="79" fillId="0" borderId="6" xfId="0" applyFont="1" applyBorder="1" applyAlignment="1">
      <alignment vertical="center"/>
    </xf>
    <xf numFmtId="0" fontId="84" fillId="0" borderId="38" xfId="0" applyFont="1" applyBorder="1" applyAlignment="1">
      <alignment vertical="center"/>
    </xf>
    <xf numFmtId="0" fontId="121" fillId="0" borderId="39" xfId="0" applyFont="1" applyBorder="1" applyAlignment="1">
      <alignment vertical="center"/>
    </xf>
    <xf numFmtId="0" fontId="129" fillId="8" borderId="0" xfId="0" applyFont="1" applyFill="1" applyAlignment="1">
      <alignment horizontal="center" vertical="center"/>
    </xf>
    <xf numFmtId="0" fontId="75" fillId="0" borderId="6" xfId="0" applyFont="1" applyBorder="1" applyAlignment="1">
      <alignment vertical="center"/>
    </xf>
    <xf numFmtId="0" fontId="67" fillId="0" borderId="5" xfId="0" applyFont="1" applyBorder="1" applyAlignment="1">
      <alignment vertical="center"/>
    </xf>
    <xf numFmtId="0" fontId="91" fillId="0" borderId="38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97" fillId="0" borderId="20" xfId="0" applyFont="1" applyBorder="1" applyAlignment="1">
      <alignment horizontal="center" vertical="center"/>
    </xf>
    <xf numFmtId="0" fontId="122" fillId="14" borderId="24" xfId="0" applyFont="1" applyFill="1" applyBorder="1" applyAlignment="1">
      <alignment horizontal="center" vertical="center"/>
    </xf>
    <xf numFmtId="0" fontId="122" fillId="14" borderId="59" xfId="0" applyFont="1" applyFill="1" applyBorder="1" applyAlignment="1">
      <alignment horizontal="center" vertical="center"/>
    </xf>
    <xf numFmtId="0" fontId="125" fillId="15" borderId="55" xfId="0" applyFont="1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9" fontId="122" fillId="14" borderId="57" xfId="0" applyNumberFormat="1" applyFont="1" applyFill="1" applyBorder="1" applyAlignment="1">
      <alignment horizontal="center" vertical="center"/>
    </xf>
    <xf numFmtId="9" fontId="122" fillId="14" borderId="62" xfId="0" applyNumberFormat="1" applyFont="1" applyFill="1" applyBorder="1" applyAlignment="1">
      <alignment horizontal="center" vertical="center"/>
    </xf>
    <xf numFmtId="0" fontId="99" fillId="10" borderId="56" xfId="0" applyFont="1" applyFill="1" applyBorder="1" applyAlignment="1">
      <alignment horizontal="center" vertical="center"/>
    </xf>
    <xf numFmtId="9" fontId="99" fillId="10" borderId="62" xfId="0" applyNumberFormat="1" applyFont="1" applyFill="1" applyBorder="1" applyAlignment="1">
      <alignment horizontal="center" vertical="center"/>
    </xf>
    <xf numFmtId="0" fontId="99" fillId="14" borderId="12" xfId="0" applyFont="1" applyFill="1" applyBorder="1" applyAlignment="1">
      <alignment horizontal="center" vertical="center"/>
    </xf>
    <xf numFmtId="0" fontId="125" fillId="14" borderId="55" xfId="0" applyFont="1" applyFill="1" applyBorder="1" applyAlignment="1">
      <alignment horizontal="center" vertical="center"/>
    </xf>
    <xf numFmtId="0" fontId="125" fillId="10" borderId="56" xfId="0" applyFont="1" applyFill="1" applyBorder="1" applyAlignment="1">
      <alignment horizontal="center" vertical="center"/>
    </xf>
    <xf numFmtId="0" fontId="39" fillId="0" borderId="7" xfId="0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111" fillId="0" borderId="9" xfId="0" applyFont="1" applyBorder="1" applyAlignment="1">
      <alignment horizontal="center" vertical="center"/>
    </xf>
    <xf numFmtId="0" fontId="140" fillId="15" borderId="5" xfId="0" applyFont="1" applyFill="1" applyBorder="1" applyAlignment="1">
      <alignment horizontal="center" vertical="center"/>
    </xf>
    <xf numFmtId="0" fontId="79" fillId="0" borderId="8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35" fillId="0" borderId="5" xfId="0" applyFont="1" applyBorder="1" applyAlignment="1">
      <alignment vertical="center"/>
    </xf>
    <xf numFmtId="0" fontId="83" fillId="0" borderId="7" xfId="0" applyFont="1" applyBorder="1" applyAlignment="1">
      <alignment vertical="center"/>
    </xf>
    <xf numFmtId="0" fontId="32" fillId="0" borderId="5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2" fontId="108" fillId="0" borderId="0" xfId="0" applyNumberFormat="1" applyFont="1" applyAlignment="1">
      <alignment horizontal="center" vertical="center"/>
    </xf>
    <xf numFmtId="0" fontId="110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31" fillId="0" borderId="8" xfId="0" applyFont="1" applyBorder="1" applyAlignment="1">
      <alignment vertical="center"/>
    </xf>
    <xf numFmtId="0" fontId="31" fillId="0" borderId="5" xfId="0" applyFont="1" applyBorder="1" applyAlignment="1">
      <alignment vertical="center"/>
    </xf>
    <xf numFmtId="0" fontId="126" fillId="15" borderId="7" xfId="0" applyFont="1" applyFill="1" applyBorder="1" applyAlignment="1">
      <alignment horizontal="center" vertical="center"/>
    </xf>
    <xf numFmtId="0" fontId="138" fillId="15" borderId="7" xfId="0" applyFont="1" applyFill="1" applyBorder="1" applyAlignment="1">
      <alignment horizontal="center" vertical="center"/>
    </xf>
    <xf numFmtId="0" fontId="127" fillId="15" borderId="42" xfId="0" applyFont="1" applyFill="1" applyBorder="1" applyAlignment="1">
      <alignment horizontal="center" vertical="center"/>
    </xf>
    <xf numFmtId="0" fontId="30" fillId="0" borderId="5" xfId="0" applyFont="1" applyBorder="1" applyAlignment="1">
      <alignment vertical="center"/>
    </xf>
    <xf numFmtId="0" fontId="74" fillId="0" borderId="51" xfId="0" applyFont="1" applyBorder="1" applyAlignment="1">
      <alignment vertical="center"/>
    </xf>
    <xf numFmtId="166" fontId="108" fillId="0" borderId="0" xfId="0" applyNumberFormat="1" applyFont="1" applyAlignment="1">
      <alignment horizontal="center"/>
    </xf>
    <xf numFmtId="0" fontId="29" fillId="0" borderId="8" xfId="0" applyFont="1" applyBorder="1" applyAlignment="1">
      <alignment vertical="center"/>
    </xf>
    <xf numFmtId="0" fontId="45" fillId="0" borderId="8" xfId="0" applyFont="1" applyBorder="1" applyAlignment="1">
      <alignment vertical="center"/>
    </xf>
    <xf numFmtId="0" fontId="28" fillId="0" borderId="7" xfId="0" applyFont="1" applyBorder="1" applyAlignment="1">
      <alignment vertical="center"/>
    </xf>
    <xf numFmtId="0" fontId="28" fillId="0" borderId="8" xfId="0" applyFont="1" applyBorder="1" applyAlignment="1">
      <alignment vertical="center"/>
    </xf>
    <xf numFmtId="166" fontId="110" fillId="0" borderId="49" xfId="0" applyNumberFormat="1" applyFont="1" applyBorder="1" applyAlignment="1">
      <alignment horizontal="center"/>
    </xf>
    <xf numFmtId="2" fontId="119" fillId="0" borderId="58" xfId="0" applyNumberFormat="1" applyFont="1" applyBorder="1" applyAlignment="1">
      <alignment horizontal="center"/>
    </xf>
    <xf numFmtId="0" fontId="74" fillId="0" borderId="38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0" fontId="26" fillId="0" borderId="8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0" fontId="120" fillId="0" borderId="42" xfId="0" applyFont="1" applyBorder="1" applyAlignment="1">
      <alignment horizontal="center" vertical="center"/>
    </xf>
    <xf numFmtId="0" fontId="122" fillId="14" borderId="17" xfId="0" applyFont="1" applyFill="1" applyBorder="1" applyAlignment="1">
      <alignment horizontal="center" vertical="center"/>
    </xf>
    <xf numFmtId="0" fontId="122" fillId="14" borderId="12" xfId="0" applyFont="1" applyFill="1" applyBorder="1" applyAlignment="1">
      <alignment horizontal="center" vertical="center"/>
    </xf>
    <xf numFmtId="0" fontId="122" fillId="14" borderId="5" xfId="0" applyFont="1" applyFill="1" applyBorder="1" applyAlignment="1">
      <alignment horizontal="center" vertical="center"/>
    </xf>
    <xf numFmtId="0" fontId="111" fillId="0" borderId="40" xfId="0" applyFont="1" applyBorder="1" applyAlignment="1">
      <alignment horizontal="center" vertical="center"/>
    </xf>
    <xf numFmtId="0" fontId="135" fillId="14" borderId="32" xfId="0" applyFont="1" applyFill="1" applyBorder="1" applyAlignment="1">
      <alignment horizontal="center" vertical="center"/>
    </xf>
    <xf numFmtId="0" fontId="121" fillId="0" borderId="65" xfId="0" applyFont="1" applyBorder="1" applyAlignment="1">
      <alignment horizontal="center" vertical="center"/>
    </xf>
    <xf numFmtId="0" fontId="46" fillId="0" borderId="8" xfId="0" applyFont="1" applyBorder="1" applyAlignment="1">
      <alignment vertical="center"/>
    </xf>
    <xf numFmtId="0" fontId="99" fillId="4" borderId="58" xfId="0" applyFont="1" applyFill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0" fontId="88" fillId="0" borderId="8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0" fontId="57" fillId="0" borderId="3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121" fillId="0" borderId="3" xfId="0" applyFont="1" applyBorder="1" applyAlignment="1">
      <alignment horizontal="left" vertical="center"/>
    </xf>
    <xf numFmtId="0" fontId="111" fillId="0" borderId="20" xfId="0" applyFont="1" applyBorder="1" applyAlignment="1">
      <alignment horizontal="center" vertical="center"/>
    </xf>
    <xf numFmtId="0" fontId="27" fillId="0" borderId="51" xfId="0" applyFont="1" applyBorder="1" applyAlignment="1">
      <alignment vertical="center"/>
    </xf>
    <xf numFmtId="0" fontId="49" fillId="0" borderId="6" xfId="0" applyFont="1" applyBorder="1" applyAlignment="1">
      <alignment vertical="center"/>
    </xf>
    <xf numFmtId="0" fontId="111" fillId="0" borderId="43" xfId="0" applyFont="1" applyBorder="1" applyAlignment="1">
      <alignment horizontal="center" vertical="center"/>
    </xf>
    <xf numFmtId="0" fontId="97" fillId="0" borderId="66" xfId="0" applyFont="1" applyBorder="1" applyAlignment="1">
      <alignment horizontal="center" vertical="center"/>
    </xf>
    <xf numFmtId="0" fontId="111" fillId="0" borderId="66" xfId="0" applyFont="1" applyBorder="1" applyAlignment="1">
      <alignment horizontal="center" vertical="center"/>
    </xf>
    <xf numFmtId="0" fontId="97" fillId="0" borderId="8" xfId="0" applyFont="1" applyBorder="1" applyAlignment="1">
      <alignment horizontal="center" vertical="center"/>
    </xf>
    <xf numFmtId="0" fontId="135" fillId="14" borderId="8" xfId="0" applyFont="1" applyFill="1" applyBorder="1" applyAlignment="1">
      <alignment horizontal="center" vertical="center"/>
    </xf>
    <xf numFmtId="1" fontId="135" fillId="14" borderId="40" xfId="0" applyNumberFormat="1" applyFont="1" applyFill="1" applyBorder="1" applyAlignment="1">
      <alignment horizontal="center" vertical="center"/>
    </xf>
    <xf numFmtId="0" fontId="126" fillId="15" borderId="24" xfId="0" applyFont="1" applyFill="1" applyBorder="1" applyAlignment="1">
      <alignment horizontal="center" vertical="center"/>
    </xf>
    <xf numFmtId="0" fontId="72" fillId="0" borderId="8" xfId="0" applyFont="1" applyBorder="1" applyAlignment="1">
      <alignment vertical="center"/>
    </xf>
    <xf numFmtId="0" fontId="64" fillId="0" borderId="8" xfId="0" applyFont="1" applyBorder="1" applyAlignment="1">
      <alignment vertical="center"/>
    </xf>
    <xf numFmtId="0" fontId="25" fillId="0" borderId="8" xfId="0" applyFont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25" fillId="0" borderId="7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97" fillId="0" borderId="17" xfId="0" applyFont="1" applyBorder="1" applyAlignment="1">
      <alignment horizontal="center" vertical="center"/>
    </xf>
    <xf numFmtId="0" fontId="97" fillId="0" borderId="51" xfId="0" applyFont="1" applyBorder="1" applyAlignment="1">
      <alignment horizontal="center" vertical="center"/>
    </xf>
    <xf numFmtId="0" fontId="32" fillId="0" borderId="7" xfId="0" applyFont="1" applyBorder="1" applyAlignment="1">
      <alignment vertical="center"/>
    </xf>
    <xf numFmtId="0" fontId="39" fillId="0" borderId="5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80" fillId="0" borderId="40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80" fillId="0" borderId="42" xfId="0" applyFont="1" applyBorder="1" applyAlignment="1">
      <alignment vertical="center"/>
    </xf>
    <xf numFmtId="0" fontId="121" fillId="0" borderId="17" xfId="0" applyFont="1" applyBorder="1" applyAlignment="1">
      <alignment horizontal="center" vertical="center"/>
    </xf>
    <xf numFmtId="0" fontId="121" fillId="0" borderId="12" xfId="0" applyFont="1" applyBorder="1" applyAlignment="1">
      <alignment horizontal="center" vertical="center"/>
    </xf>
    <xf numFmtId="0" fontId="122" fillId="0" borderId="51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14" borderId="42" xfId="0" applyFont="1" applyFill="1" applyBorder="1" applyAlignment="1">
      <alignment horizontal="center" vertical="center"/>
    </xf>
    <xf numFmtId="0" fontId="20" fillId="14" borderId="46" xfId="0" applyFont="1" applyFill="1" applyBorder="1" applyAlignment="1">
      <alignment horizontal="center" vertical="center"/>
    </xf>
    <xf numFmtId="0" fontId="111" fillId="0" borderId="12" xfId="0" applyFont="1" applyBorder="1" applyAlignment="1">
      <alignment horizontal="center" vertical="center"/>
    </xf>
    <xf numFmtId="0" fontId="54" fillId="0" borderId="7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92" fillId="0" borderId="7" xfId="0" applyFont="1" applyBorder="1" applyAlignment="1">
      <alignment vertical="center"/>
    </xf>
    <xf numFmtId="0" fontId="111" fillId="0" borderId="45" xfId="0" applyFont="1" applyBorder="1" applyAlignment="1">
      <alignment horizontal="center" vertical="center"/>
    </xf>
    <xf numFmtId="0" fontId="37" fillId="0" borderId="5" xfId="0" applyFont="1" applyBorder="1" applyAlignment="1">
      <alignment vertical="center"/>
    </xf>
    <xf numFmtId="0" fontId="42" fillId="0" borderId="6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41" fillId="0" borderId="8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59" fillId="0" borderId="5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82" fillId="0" borderId="5" xfId="0" applyFont="1" applyBorder="1" applyAlignment="1">
      <alignment vertical="center"/>
    </xf>
    <xf numFmtId="0" fontId="58" fillId="0" borderId="8" xfId="0" applyFont="1" applyBorder="1" applyAlignment="1">
      <alignment vertical="center"/>
    </xf>
    <xf numFmtId="0" fontId="70" fillId="0" borderId="8" xfId="0" applyFont="1" applyBorder="1" applyAlignment="1">
      <alignment vertical="center"/>
    </xf>
    <xf numFmtId="0" fontId="67" fillId="0" borderId="8" xfId="0" applyFont="1" applyBorder="1" applyAlignment="1">
      <alignment vertical="center"/>
    </xf>
    <xf numFmtId="0" fontId="82" fillId="0" borderId="8" xfId="0" applyFont="1" applyBorder="1" applyAlignment="1">
      <alignment vertical="center"/>
    </xf>
    <xf numFmtId="0" fontId="44" fillId="0" borderId="8" xfId="0" applyFont="1" applyBorder="1" applyAlignment="1">
      <alignment vertical="center"/>
    </xf>
    <xf numFmtId="0" fontId="91" fillId="0" borderId="40" xfId="0" applyFont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75" fillId="0" borderId="5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111" fillId="0" borderId="36" xfId="0" applyFont="1" applyBorder="1" applyAlignment="1">
      <alignment horizontal="center" vertical="center"/>
    </xf>
    <xf numFmtId="0" fontId="96" fillId="0" borderId="5" xfId="0" applyFont="1" applyBorder="1" applyAlignment="1">
      <alignment horizontal="center" vertical="center"/>
    </xf>
    <xf numFmtId="0" fontId="96" fillId="0" borderId="9" xfId="0" applyFont="1" applyBorder="1" applyAlignment="1">
      <alignment horizontal="center" vertical="center"/>
    </xf>
    <xf numFmtId="0" fontId="96" fillId="0" borderId="6" xfId="0" applyFont="1" applyBorder="1" applyAlignment="1">
      <alignment horizontal="center" vertical="center"/>
    </xf>
    <xf numFmtId="0" fontId="96" fillId="0" borderId="51" xfId="0" applyFont="1" applyBorder="1" applyAlignment="1">
      <alignment horizontal="center" vertical="center"/>
    </xf>
    <xf numFmtId="0" fontId="96" fillId="0" borderId="53" xfId="0" applyFont="1" applyBorder="1" applyAlignment="1">
      <alignment horizontal="center" vertical="center"/>
    </xf>
    <xf numFmtId="0" fontId="96" fillId="0" borderId="38" xfId="0" applyFont="1" applyBorder="1" applyAlignment="1">
      <alignment horizontal="center" vertical="center"/>
    </xf>
    <xf numFmtId="0" fontId="96" fillId="0" borderId="39" xfId="0" applyFont="1" applyBorder="1" applyAlignment="1">
      <alignment horizontal="center" vertical="center"/>
    </xf>
    <xf numFmtId="0" fontId="59" fillId="0" borderId="51" xfId="0" applyFont="1" applyBorder="1" applyAlignment="1">
      <alignment vertical="center"/>
    </xf>
    <xf numFmtId="0" fontId="87" fillId="0" borderId="38" xfId="0" applyFont="1" applyBorder="1" applyAlignment="1">
      <alignment vertical="center"/>
    </xf>
    <xf numFmtId="0" fontId="44" fillId="0" borderId="48" xfId="0" applyFont="1" applyBorder="1" applyAlignment="1">
      <alignment vertical="center"/>
    </xf>
    <xf numFmtId="0" fontId="87" fillId="0" borderId="40" xfId="0" applyFont="1" applyBorder="1" applyAlignment="1">
      <alignment vertical="center"/>
    </xf>
    <xf numFmtId="0" fontId="96" fillId="0" borderId="5" xfId="0" applyFont="1" applyBorder="1" applyAlignment="1">
      <alignment vertical="center"/>
    </xf>
    <xf numFmtId="0" fontId="45" fillId="0" borderId="5" xfId="0" applyFont="1" applyBorder="1" applyAlignment="1">
      <alignment vertical="center"/>
    </xf>
    <xf numFmtId="0" fontId="125" fillId="15" borderId="63" xfId="0" applyFont="1" applyFill="1" applyBorder="1" applyAlignment="1">
      <alignment horizontal="center" vertical="center"/>
    </xf>
    <xf numFmtId="0" fontId="0" fillId="13" borderId="61" xfId="0" applyFill="1" applyBorder="1" applyAlignment="1">
      <alignment horizontal="center" vertical="center"/>
    </xf>
    <xf numFmtId="9" fontId="122" fillId="14" borderId="67" xfId="0" applyNumberFormat="1" applyFont="1" applyFill="1" applyBorder="1" applyAlignment="1">
      <alignment horizontal="center" vertical="center"/>
    </xf>
    <xf numFmtId="0" fontId="99" fillId="10" borderId="61" xfId="0" applyFont="1" applyFill="1" applyBorder="1" applyAlignment="1">
      <alignment horizontal="center" vertical="center"/>
    </xf>
    <xf numFmtId="9" fontId="122" fillId="14" borderId="55" xfId="0" applyNumberFormat="1" applyFont="1" applyFill="1" applyBorder="1" applyAlignment="1">
      <alignment horizontal="center" vertical="center"/>
    </xf>
    <xf numFmtId="0" fontId="19" fillId="0" borderId="7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77" fillId="0" borderId="8" xfId="0" applyFont="1" applyBorder="1" applyAlignment="1">
      <alignment vertical="center"/>
    </xf>
    <xf numFmtId="168" fontId="122" fillId="10" borderId="46" xfId="0" applyNumberFormat="1" applyFont="1" applyFill="1" applyBorder="1" applyAlignment="1">
      <alignment horizontal="center" vertical="center"/>
    </xf>
    <xf numFmtId="0" fontId="111" fillId="4" borderId="3" xfId="0" applyFont="1" applyFill="1" applyBorder="1" applyAlignment="1">
      <alignment horizontal="center" vertical="center"/>
    </xf>
    <xf numFmtId="0" fontId="97" fillId="0" borderId="53" xfId="0" applyFont="1" applyBorder="1" applyAlignment="1">
      <alignment horizontal="center" vertical="center"/>
    </xf>
    <xf numFmtId="0" fontId="19" fillId="0" borderId="5" xfId="0" applyFont="1" applyBorder="1" applyAlignment="1">
      <alignment vertical="center"/>
    </xf>
    <xf numFmtId="0" fontId="93" fillId="0" borderId="48" xfId="0" applyFont="1" applyBorder="1" applyAlignment="1">
      <alignment vertical="center"/>
    </xf>
    <xf numFmtId="0" fontId="111" fillId="0" borderId="31" xfId="0" applyFont="1" applyBorder="1" applyAlignment="1">
      <alignment horizontal="center" vertical="center"/>
    </xf>
    <xf numFmtId="0" fontId="19" fillId="4" borderId="6" xfId="0" applyFont="1" applyFill="1" applyBorder="1" applyAlignment="1">
      <alignment vertical="center"/>
    </xf>
    <xf numFmtId="0" fontId="49" fillId="0" borderId="8" xfId="0" applyFont="1" applyBorder="1" applyAlignment="1">
      <alignment vertical="center"/>
    </xf>
    <xf numFmtId="0" fontId="122" fillId="0" borderId="54" xfId="0" applyFont="1" applyBorder="1" applyAlignment="1">
      <alignment horizontal="center" vertical="center"/>
    </xf>
    <xf numFmtId="0" fontId="121" fillId="0" borderId="54" xfId="0" applyFont="1" applyBorder="1" applyAlignment="1">
      <alignment horizontal="center" vertical="center"/>
    </xf>
    <xf numFmtId="0" fontId="121" fillId="0" borderId="42" xfId="0" applyFont="1" applyBorder="1" applyAlignment="1">
      <alignment horizontal="center" vertical="center"/>
    </xf>
    <xf numFmtId="0" fontId="142" fillId="14" borderId="21" xfId="0" applyFont="1" applyFill="1" applyBorder="1" applyAlignment="1">
      <alignment horizontal="center" vertical="center" wrapText="1"/>
    </xf>
    <xf numFmtId="2" fontId="123" fillId="14" borderId="19" xfId="0" applyNumberFormat="1" applyFont="1" applyFill="1" applyBorder="1" applyAlignment="1">
      <alignment horizontal="center" vertical="center"/>
    </xf>
    <xf numFmtId="2" fontId="123" fillId="14" borderId="13" xfId="0" applyNumberFormat="1" applyFont="1" applyFill="1" applyBorder="1" applyAlignment="1">
      <alignment horizontal="center" vertical="center"/>
    </xf>
    <xf numFmtId="2" fontId="123" fillId="14" borderId="16" xfId="0" applyNumberFormat="1" applyFont="1" applyFill="1" applyBorder="1" applyAlignment="1">
      <alignment horizontal="center" vertical="center"/>
    </xf>
    <xf numFmtId="0" fontId="121" fillId="0" borderId="47" xfId="0" applyFont="1" applyBorder="1" applyAlignment="1">
      <alignment horizontal="center" vertical="center"/>
    </xf>
    <xf numFmtId="0" fontId="122" fillId="0" borderId="7" xfId="0" applyFont="1" applyBorder="1" applyAlignment="1">
      <alignment horizontal="center" vertical="center"/>
    </xf>
    <xf numFmtId="0" fontId="49" fillId="0" borderId="7" xfId="0" applyFont="1" applyBorder="1" applyAlignment="1">
      <alignment vertical="center"/>
    </xf>
    <xf numFmtId="0" fontId="70" fillId="0" borderId="5" xfId="0" applyFont="1" applyBorder="1" applyAlignment="1">
      <alignment vertical="center"/>
    </xf>
    <xf numFmtId="0" fontId="23" fillId="0" borderId="51" xfId="0" applyFont="1" applyBorder="1" applyAlignment="1">
      <alignment vertical="center"/>
    </xf>
    <xf numFmtId="0" fontId="30" fillId="0" borderId="51" xfId="0" applyFont="1" applyBorder="1" applyAlignment="1">
      <alignment vertical="center"/>
    </xf>
    <xf numFmtId="0" fontId="21" fillId="0" borderId="51" xfId="0" applyFont="1" applyBorder="1" applyAlignment="1">
      <alignment vertical="center"/>
    </xf>
    <xf numFmtId="0" fontId="18" fillId="0" borderId="0" xfId="0" applyFont="1"/>
    <xf numFmtId="0" fontId="97" fillId="0" borderId="7" xfId="0" applyFont="1" applyBorder="1" applyAlignment="1">
      <alignment horizontal="center" vertical="center"/>
    </xf>
    <xf numFmtId="0" fontId="97" fillId="0" borderId="54" xfId="0" applyFont="1" applyBorder="1" applyAlignment="1">
      <alignment horizontal="center" vertical="center"/>
    </xf>
    <xf numFmtId="0" fontId="17" fillId="0" borderId="8" xfId="0" applyFont="1" applyBorder="1" applyAlignment="1">
      <alignment vertical="center"/>
    </xf>
    <xf numFmtId="0" fontId="83" fillId="0" borderId="8" xfId="0" applyFont="1" applyBorder="1" applyAlignment="1">
      <alignment vertical="center"/>
    </xf>
    <xf numFmtId="0" fontId="122" fillId="0" borderId="54" xfId="0" applyFont="1" applyBorder="1" applyAlignment="1">
      <alignment vertical="center"/>
    </xf>
    <xf numFmtId="0" fontId="122" fillId="0" borderId="49" xfId="0" applyFont="1" applyBorder="1" applyAlignment="1">
      <alignment horizontal="center" vertical="center"/>
    </xf>
    <xf numFmtId="0" fontId="96" fillId="0" borderId="48" xfId="0" applyFont="1" applyBorder="1" applyAlignment="1">
      <alignment vertical="center"/>
    </xf>
    <xf numFmtId="0" fontId="19" fillId="0" borderId="48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78" fillId="0" borderId="7" xfId="0" applyFont="1" applyBorder="1" applyAlignment="1">
      <alignment vertical="center"/>
    </xf>
    <xf numFmtId="0" fontId="143" fillId="0" borderId="8" xfId="0" applyFont="1" applyBorder="1" applyAlignment="1">
      <alignment vertical="center"/>
    </xf>
    <xf numFmtId="0" fontId="34" fillId="0" borderId="6" xfId="0" applyFont="1" applyBorder="1" applyAlignment="1">
      <alignment vertical="center"/>
    </xf>
    <xf numFmtId="0" fontId="142" fillId="15" borderId="21" xfId="0" applyFont="1" applyFill="1" applyBorder="1" applyAlignment="1">
      <alignment horizontal="center" vertical="center" wrapText="1"/>
    </xf>
    <xf numFmtId="0" fontId="142" fillId="15" borderId="58" xfId="0" applyFont="1" applyFill="1" applyBorder="1" applyAlignment="1">
      <alignment horizontal="center" vertical="center" wrapText="1"/>
    </xf>
    <xf numFmtId="2" fontId="123" fillId="15" borderId="23" xfId="0" applyNumberFormat="1" applyFont="1" applyFill="1" applyBorder="1" applyAlignment="1">
      <alignment horizontal="center" vertical="center"/>
    </xf>
    <xf numFmtId="2" fontId="123" fillId="15" borderId="4" xfId="0" applyNumberFormat="1" applyFont="1" applyFill="1" applyBorder="1" applyAlignment="1">
      <alignment horizontal="center" vertical="center"/>
    </xf>
    <xf numFmtId="2" fontId="123" fillId="15" borderId="50" xfId="0" applyNumberFormat="1" applyFont="1" applyFill="1" applyBorder="1" applyAlignment="1">
      <alignment horizontal="center" vertical="center"/>
    </xf>
    <xf numFmtId="168" fontId="115" fillId="15" borderId="68" xfId="0" applyNumberFormat="1" applyFont="1" applyFill="1" applyBorder="1" applyAlignment="1">
      <alignment horizontal="center" vertical="center"/>
    </xf>
    <xf numFmtId="168" fontId="115" fillId="15" borderId="9" xfId="0" applyNumberFormat="1" applyFont="1" applyFill="1" applyBorder="1" applyAlignment="1">
      <alignment horizontal="center" vertical="center"/>
    </xf>
    <xf numFmtId="168" fontId="115" fillId="15" borderId="15" xfId="0" applyNumberFormat="1" applyFont="1" applyFill="1" applyBorder="1" applyAlignment="1">
      <alignment horizontal="center" vertical="center"/>
    </xf>
    <xf numFmtId="168" fontId="115" fillId="14" borderId="17" xfId="0" applyNumberFormat="1" applyFont="1" applyFill="1" applyBorder="1" applyAlignment="1">
      <alignment horizontal="center" vertical="center"/>
    </xf>
    <xf numFmtId="2" fontId="123" fillId="14" borderId="5" xfId="0" applyNumberFormat="1" applyFont="1" applyFill="1" applyBorder="1" applyAlignment="1">
      <alignment horizontal="center" vertical="center"/>
    </xf>
    <xf numFmtId="2" fontId="123" fillId="14" borderId="38" xfId="0" applyNumberFormat="1" applyFont="1" applyFill="1" applyBorder="1" applyAlignment="1">
      <alignment horizontal="center" vertical="center"/>
    </xf>
    <xf numFmtId="0" fontId="142" fillId="14" borderId="32" xfId="0" applyFont="1" applyFill="1" applyBorder="1" applyAlignment="1">
      <alignment horizontal="center" vertical="center" wrapText="1"/>
    </xf>
    <xf numFmtId="1" fontId="115" fillId="15" borderId="18" xfId="0" applyNumberFormat="1" applyFont="1" applyFill="1" applyBorder="1" applyAlignment="1">
      <alignment horizontal="center" vertical="center"/>
    </xf>
    <xf numFmtId="168" fontId="115" fillId="14" borderId="5" xfId="0" applyNumberFormat="1" applyFont="1" applyFill="1" applyBorder="1" applyAlignment="1">
      <alignment horizontal="center" vertical="center"/>
    </xf>
    <xf numFmtId="1" fontId="115" fillId="15" borderId="6" xfId="0" applyNumberFormat="1" applyFont="1" applyFill="1" applyBorder="1" applyAlignment="1">
      <alignment horizontal="center" vertical="center"/>
    </xf>
    <xf numFmtId="2" fontId="123" fillId="15" borderId="6" xfId="0" applyNumberFormat="1" applyFont="1" applyFill="1" applyBorder="1" applyAlignment="1">
      <alignment horizontal="center" vertical="center"/>
    </xf>
    <xf numFmtId="2" fontId="123" fillId="15" borderId="39" xfId="0" applyNumberFormat="1" applyFont="1" applyFill="1" applyBorder="1" applyAlignment="1">
      <alignment horizontal="center" vertical="center"/>
    </xf>
    <xf numFmtId="168" fontId="115" fillId="15" borderId="6" xfId="0" applyNumberFormat="1" applyFont="1" applyFill="1" applyBorder="1" applyAlignment="1">
      <alignment horizontal="center" vertical="center"/>
    </xf>
    <xf numFmtId="168" fontId="119" fillId="10" borderId="40" xfId="0" applyNumberFormat="1" applyFont="1" applyFill="1" applyBorder="1" applyAlignment="1">
      <alignment horizontal="center" vertical="center"/>
    </xf>
    <xf numFmtId="0" fontId="24" fillId="0" borderId="54" xfId="0" applyFont="1" applyBorder="1" applyAlignment="1">
      <alignment vertical="center"/>
    </xf>
    <xf numFmtId="0" fontId="24" fillId="0" borderId="48" xfId="0" applyFont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5" fillId="0" borderId="8" xfId="0" applyFont="1" applyBorder="1" applyAlignment="1">
      <alignment vertical="center"/>
    </xf>
    <xf numFmtId="0" fontId="104" fillId="6" borderId="58" xfId="0" applyFont="1" applyFill="1" applyBorder="1" applyAlignment="1">
      <alignment horizontal="center" vertical="center"/>
    </xf>
    <xf numFmtId="0" fontId="111" fillId="0" borderId="17" xfId="0" applyFont="1" applyBorder="1" applyAlignment="1">
      <alignment horizontal="center" vertical="center"/>
    </xf>
    <xf numFmtId="0" fontId="30" fillId="0" borderId="7" xfId="0" applyFont="1" applyBorder="1" applyAlignment="1">
      <alignment vertical="center"/>
    </xf>
    <xf numFmtId="0" fontId="64" fillId="0" borderId="5" xfId="0" applyFont="1" applyBorder="1" applyAlignment="1">
      <alignment vertical="center"/>
    </xf>
    <xf numFmtId="0" fontId="32" fillId="0" borderId="51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26" fillId="15" borderId="17" xfId="0" applyFont="1" applyFill="1" applyBorder="1" applyAlignment="1">
      <alignment horizontal="center" vertical="center"/>
    </xf>
    <xf numFmtId="0" fontId="97" fillId="0" borderId="68" xfId="0" applyFont="1" applyBorder="1" applyAlignment="1">
      <alignment horizontal="center" vertical="center"/>
    </xf>
    <xf numFmtId="0" fontId="122" fillId="14" borderId="45" xfId="0" applyFont="1" applyFill="1" applyBorder="1" applyAlignment="1">
      <alignment horizontal="center" vertical="center"/>
    </xf>
    <xf numFmtId="0" fontId="111" fillId="0" borderId="18" xfId="0" applyFont="1" applyBorder="1" applyAlignment="1">
      <alignment horizontal="center" vertical="center"/>
    </xf>
    <xf numFmtId="0" fontId="122" fillId="14" borderId="47" xfId="0" applyFont="1" applyFill="1" applyBorder="1" applyAlignment="1">
      <alignment horizontal="center" vertical="center"/>
    </xf>
    <xf numFmtId="0" fontId="138" fillId="15" borderId="5" xfId="0" applyFont="1" applyFill="1" applyBorder="1" applyAlignment="1">
      <alignment horizontal="center" vertical="center"/>
    </xf>
    <xf numFmtId="0" fontId="96" fillId="0" borderId="12" xfId="0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168" fontId="115" fillId="14" borderId="69" xfId="0" applyNumberFormat="1" applyFont="1" applyFill="1" applyBorder="1" applyAlignment="1">
      <alignment horizontal="center" vertical="center"/>
    </xf>
    <xf numFmtId="168" fontId="115" fillId="14" borderId="4" xfId="0" applyNumberFormat="1" applyFont="1" applyFill="1" applyBorder="1" applyAlignment="1">
      <alignment horizontal="center" vertical="center"/>
    </xf>
    <xf numFmtId="2" fontId="123" fillId="14" borderId="4" xfId="0" applyNumberFormat="1" applyFont="1" applyFill="1" applyBorder="1" applyAlignment="1">
      <alignment horizontal="center" vertical="center"/>
    </xf>
    <xf numFmtId="2" fontId="123" fillId="14" borderId="25" xfId="0" applyNumberFormat="1" applyFont="1" applyFill="1" applyBorder="1" applyAlignment="1">
      <alignment horizontal="center" vertical="center"/>
    </xf>
    <xf numFmtId="1" fontId="115" fillId="15" borderId="19" xfId="0" applyNumberFormat="1" applyFont="1" applyFill="1" applyBorder="1" applyAlignment="1">
      <alignment horizontal="center" vertical="center"/>
    </xf>
    <xf numFmtId="1" fontId="115" fillId="15" borderId="13" xfId="0" applyNumberFormat="1" applyFont="1" applyFill="1" applyBorder="1" applyAlignment="1">
      <alignment horizontal="center" vertical="center"/>
    </xf>
    <xf numFmtId="168" fontId="115" fillId="15" borderId="13" xfId="0" applyNumberFormat="1" applyFont="1" applyFill="1" applyBorder="1" applyAlignment="1">
      <alignment horizontal="center" vertical="center"/>
    </xf>
    <xf numFmtId="168" fontId="115" fillId="15" borderId="16" xfId="0" applyNumberFormat="1" applyFont="1" applyFill="1" applyBorder="1" applyAlignment="1">
      <alignment horizontal="center" vertical="center"/>
    </xf>
    <xf numFmtId="0" fontId="12" fillId="0" borderId="8" xfId="0" applyFont="1" applyBorder="1" applyAlignment="1">
      <alignment vertical="center"/>
    </xf>
    <xf numFmtId="168" fontId="115" fillId="14" borderId="12" xfId="0" applyNumberFormat="1" applyFont="1" applyFill="1" applyBorder="1" applyAlignment="1">
      <alignment horizontal="center" vertical="center"/>
    </xf>
    <xf numFmtId="0" fontId="142" fillId="14" borderId="55" xfId="0" applyFont="1" applyFill="1" applyBorder="1" applyAlignment="1">
      <alignment horizontal="center" vertical="center" wrapText="1"/>
    </xf>
    <xf numFmtId="0" fontId="142" fillId="15" borderId="56" xfId="0" applyFont="1" applyFill="1" applyBorder="1" applyAlignment="1">
      <alignment horizontal="center" vertical="center" wrapText="1"/>
    </xf>
    <xf numFmtId="0" fontId="126" fillId="6" borderId="33" xfId="0" applyFont="1" applyFill="1" applyBorder="1" applyAlignment="1">
      <alignment horizontal="center" vertical="center"/>
    </xf>
    <xf numFmtId="1" fontId="115" fillId="15" borderId="10" xfId="0" applyNumberFormat="1" applyFont="1" applyFill="1" applyBorder="1" applyAlignment="1">
      <alignment horizontal="center" vertical="center"/>
    </xf>
    <xf numFmtId="0" fontId="121" fillId="0" borderId="5" xfId="0" applyFont="1" applyBorder="1" applyAlignment="1">
      <alignment horizontal="center" vertical="center" wrapText="1"/>
    </xf>
    <xf numFmtId="0" fontId="12" fillId="0" borderId="54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2" fontId="123" fillId="14" borderId="52" xfId="0" applyNumberFormat="1" applyFont="1" applyFill="1" applyBorder="1" applyAlignment="1">
      <alignment horizontal="center" vertical="center"/>
    </xf>
    <xf numFmtId="168" fontId="115" fillId="15" borderId="70" xfId="0" applyNumberFormat="1" applyFont="1" applyFill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68" fillId="0" borderId="8" xfId="0" applyFont="1" applyBorder="1" applyAlignment="1">
      <alignment vertical="center"/>
    </xf>
    <xf numFmtId="0" fontId="122" fillId="0" borderId="53" xfId="0" applyFont="1" applyBorder="1" applyAlignment="1">
      <alignment horizontal="center" vertical="center"/>
    </xf>
    <xf numFmtId="0" fontId="122" fillId="0" borderId="12" xfId="0" applyFont="1" applyBorder="1" applyAlignment="1">
      <alignment horizontal="center" vertical="center"/>
    </xf>
    <xf numFmtId="0" fontId="11" fillId="4" borderId="5" xfId="0" applyFont="1" applyFill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20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94" fillId="0" borderId="54" xfId="0" applyFont="1" applyBorder="1" applyAlignment="1">
      <alignment vertical="center"/>
    </xf>
    <xf numFmtId="0" fontId="97" fillId="0" borderId="54" xfId="0" applyFont="1" applyBorder="1" applyAlignment="1">
      <alignment vertical="center"/>
    </xf>
    <xf numFmtId="0" fontId="110" fillId="0" borderId="8" xfId="0" applyFont="1" applyBorder="1" applyAlignment="1">
      <alignment vertical="center"/>
    </xf>
    <xf numFmtId="0" fontId="142" fillId="15" borderId="14" xfId="0" applyFont="1" applyFill="1" applyBorder="1" applyAlignment="1">
      <alignment horizontal="center" vertical="center" wrapText="1"/>
    </xf>
    <xf numFmtId="0" fontId="144" fillId="14" borderId="21" xfId="0" applyFont="1" applyFill="1" applyBorder="1" applyAlignment="1">
      <alignment horizontal="center" vertical="center" wrapText="1"/>
    </xf>
    <xf numFmtId="0" fontId="122" fillId="0" borderId="28" xfId="0" applyFont="1" applyBorder="1" applyAlignment="1">
      <alignment vertical="center"/>
    </xf>
    <xf numFmtId="0" fontId="37" fillId="0" borderId="17" xfId="0" applyFont="1" applyBorder="1" applyAlignment="1">
      <alignment vertical="center"/>
    </xf>
    <xf numFmtId="2" fontId="123" fillId="14" borderId="51" xfId="0" applyNumberFormat="1" applyFont="1" applyFill="1" applyBorder="1" applyAlignment="1">
      <alignment horizontal="center" vertical="center"/>
    </xf>
    <xf numFmtId="2" fontId="123" fillId="15" borderId="53" xfId="0" applyNumberFormat="1" applyFont="1" applyFill="1" applyBorder="1" applyAlignment="1">
      <alignment horizontal="center" vertical="center"/>
    </xf>
    <xf numFmtId="0" fontId="111" fillId="0" borderId="54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9" fillId="0" borderId="4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55" fillId="0" borderId="48" xfId="0" applyFont="1" applyBorder="1" applyAlignment="1">
      <alignment vertical="center"/>
    </xf>
    <xf numFmtId="0" fontId="27" fillId="0" borderId="48" xfId="0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121" fillId="0" borderId="8" xfId="0" applyFont="1" applyBorder="1" applyAlignment="1">
      <alignment horizontal="left" vertical="center"/>
    </xf>
    <xf numFmtId="0" fontId="36" fillId="0" borderId="8" xfId="0" applyFont="1" applyBorder="1" applyAlignment="1">
      <alignment vertical="center"/>
    </xf>
    <xf numFmtId="0" fontId="37" fillId="0" borderId="8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32" fillId="0" borderId="48" xfId="0" applyFont="1" applyBorder="1" applyAlignment="1">
      <alignment vertical="center"/>
    </xf>
    <xf numFmtId="0" fontId="75" fillId="0" borderId="48" xfId="0" applyFont="1" applyBorder="1" applyAlignment="1">
      <alignment vertical="center"/>
    </xf>
    <xf numFmtId="0" fontId="21" fillId="0" borderId="48" xfId="0" applyFont="1" applyBorder="1" applyAlignment="1">
      <alignment vertical="center"/>
    </xf>
    <xf numFmtId="0" fontId="30" fillId="0" borderId="48" xfId="0" applyFont="1" applyBorder="1" applyAlignment="1">
      <alignment vertical="center"/>
    </xf>
    <xf numFmtId="0" fontId="74" fillId="0" borderId="48" xfId="0" applyFont="1" applyBorder="1" applyAlignment="1">
      <alignment vertical="center"/>
    </xf>
    <xf numFmtId="0" fontId="23" fillId="0" borderId="48" xfId="0" applyFont="1" applyBorder="1" applyAlignment="1">
      <alignment vertical="center"/>
    </xf>
    <xf numFmtId="0" fontId="74" fillId="0" borderId="40" xfId="0" applyFont="1" applyBorder="1" applyAlignment="1">
      <alignment vertical="center"/>
    </xf>
    <xf numFmtId="0" fontId="121" fillId="0" borderId="53" xfId="0" applyFont="1" applyBorder="1" applyAlignment="1">
      <alignment horizontal="center" vertical="center"/>
    </xf>
    <xf numFmtId="0" fontId="112" fillId="6" borderId="0" xfId="0" applyFont="1" applyFill="1" applyAlignment="1">
      <alignment horizontal="center" vertical="center"/>
    </xf>
    <xf numFmtId="0" fontId="147" fillId="0" borderId="0" xfId="0" applyFont="1" applyAlignment="1">
      <alignment horizontal="center" vertical="center"/>
    </xf>
    <xf numFmtId="0" fontId="147" fillId="0" borderId="0" xfId="0" applyFont="1" applyAlignment="1">
      <alignment vertical="center"/>
    </xf>
    <xf numFmtId="0" fontId="148" fillId="0" borderId="0" xfId="0" applyFont="1" applyAlignment="1">
      <alignment vertical="center"/>
    </xf>
    <xf numFmtId="0" fontId="148" fillId="0" borderId="0" xfId="0" applyFont="1" applyAlignment="1">
      <alignment horizontal="center" vertical="center"/>
    </xf>
    <xf numFmtId="14" fontId="149" fillId="6" borderId="32" xfId="0" applyNumberFormat="1" applyFont="1" applyFill="1" applyBorder="1" applyAlignment="1">
      <alignment horizontal="center" vertical="center"/>
    </xf>
    <xf numFmtId="0" fontId="149" fillId="6" borderId="33" xfId="0" applyFont="1" applyFill="1" applyBorder="1" applyAlignment="1">
      <alignment horizontal="center" vertical="center"/>
    </xf>
    <xf numFmtId="0" fontId="150" fillId="0" borderId="0" xfId="0" applyFont="1" applyAlignment="1">
      <alignment horizontal="center" vertical="center"/>
    </xf>
    <xf numFmtId="0" fontId="150" fillId="0" borderId="0" xfId="0" applyFont="1" applyAlignment="1">
      <alignment vertical="center"/>
    </xf>
    <xf numFmtId="0" fontId="149" fillId="6" borderId="14" xfId="0" applyFont="1" applyFill="1" applyBorder="1" applyAlignment="1">
      <alignment horizontal="center" vertical="center"/>
    </xf>
    <xf numFmtId="0" fontId="149" fillId="6" borderId="55" xfId="0" applyFont="1" applyFill="1" applyBorder="1" applyAlignment="1">
      <alignment horizontal="center" vertical="center"/>
    </xf>
    <xf numFmtId="0" fontId="149" fillId="6" borderId="62" xfId="0" applyFont="1" applyFill="1" applyBorder="1" applyAlignment="1">
      <alignment horizontal="center" vertical="center"/>
    </xf>
    <xf numFmtId="0" fontId="149" fillId="6" borderId="60" xfId="0" applyFont="1" applyFill="1" applyBorder="1" applyAlignment="1">
      <alignment horizontal="center" vertical="center"/>
    </xf>
    <xf numFmtId="0" fontId="149" fillId="6" borderId="58" xfId="0" applyFont="1" applyFill="1" applyBorder="1" applyAlignment="1">
      <alignment horizontal="center" vertical="center"/>
    </xf>
    <xf numFmtId="0" fontId="149" fillId="6" borderId="56" xfId="0" applyFont="1" applyFill="1" applyBorder="1" applyAlignment="1">
      <alignment horizontal="center" vertical="center"/>
    </xf>
    <xf numFmtId="0" fontId="149" fillId="6" borderId="57" xfId="0" applyFont="1" applyFill="1" applyBorder="1" applyAlignment="1">
      <alignment horizontal="center" vertical="center"/>
    </xf>
    <xf numFmtId="0" fontId="145" fillId="6" borderId="3" xfId="0" applyFont="1" applyFill="1" applyBorder="1" applyAlignment="1">
      <alignment horizontal="center" vertical="center"/>
    </xf>
    <xf numFmtId="2" fontId="145" fillId="6" borderId="11" xfId="0" applyNumberFormat="1" applyFont="1" applyFill="1" applyBorder="1" applyAlignment="1">
      <alignment horizontal="center" vertical="center"/>
    </xf>
    <xf numFmtId="0" fontId="146" fillId="0" borderId="0" xfId="0" applyFont="1" applyAlignment="1">
      <alignment vertical="center"/>
    </xf>
    <xf numFmtId="0" fontId="146" fillId="6" borderId="3" xfId="0" applyFont="1" applyFill="1" applyBorder="1" applyAlignment="1">
      <alignment horizontal="center" vertical="center"/>
    </xf>
    <xf numFmtId="2" fontId="145" fillId="6" borderId="16" xfId="0" applyNumberFormat="1" applyFont="1" applyFill="1" applyBorder="1" applyAlignment="1">
      <alignment horizontal="center" vertical="center"/>
    </xf>
    <xf numFmtId="166" fontId="145" fillId="0" borderId="0" xfId="1" applyNumberFormat="1" applyFont="1" applyFill="1" applyBorder="1" applyAlignment="1">
      <alignment horizontal="center" vertical="center"/>
    </xf>
    <xf numFmtId="2" fontId="148" fillId="0" borderId="0" xfId="0" applyNumberFormat="1" applyFont="1" applyAlignment="1">
      <alignment horizontal="center" vertical="center"/>
    </xf>
    <xf numFmtId="0" fontId="151" fillId="0" borderId="0" xfId="0" applyFont="1" applyAlignment="1">
      <alignment horizontal="center" vertical="center"/>
    </xf>
    <xf numFmtId="0" fontId="151" fillId="0" borderId="0" xfId="0" applyFont="1" applyAlignment="1">
      <alignment vertical="center"/>
    </xf>
    <xf numFmtId="0" fontId="149" fillId="6" borderId="36" xfId="0" applyFont="1" applyFill="1" applyBorder="1" applyAlignment="1">
      <alignment horizontal="center" vertical="center"/>
    </xf>
    <xf numFmtId="0" fontId="145" fillId="6" borderId="8" xfId="0" applyFont="1" applyFill="1" applyBorder="1" applyAlignment="1">
      <alignment horizontal="center" vertical="center"/>
    </xf>
    <xf numFmtId="2" fontId="145" fillId="6" borderId="19" xfId="0" applyNumberFormat="1" applyFont="1" applyFill="1" applyBorder="1" applyAlignment="1">
      <alignment horizontal="center" vertical="center"/>
    </xf>
    <xf numFmtId="0" fontId="152" fillId="0" borderId="0" xfId="0" applyFont="1" applyAlignment="1">
      <alignment vertical="center"/>
    </xf>
    <xf numFmtId="0" fontId="148" fillId="3" borderId="0" xfId="0" applyFont="1" applyFill="1" applyAlignment="1">
      <alignment vertical="center"/>
    </xf>
    <xf numFmtId="0" fontId="153" fillId="20" borderId="1" xfId="0" applyFont="1" applyFill="1" applyBorder="1" applyAlignment="1">
      <alignment horizontal="center" vertical="center" wrapText="1"/>
    </xf>
    <xf numFmtId="0" fontId="149" fillId="6" borderId="2" xfId="0" applyFont="1" applyFill="1" applyBorder="1" applyAlignment="1">
      <alignment horizontal="center" vertical="center"/>
    </xf>
    <xf numFmtId="0" fontId="149" fillId="6" borderId="26" xfId="0" applyFont="1" applyFill="1" applyBorder="1" applyAlignment="1">
      <alignment horizontal="center" vertical="center"/>
    </xf>
    <xf numFmtId="0" fontId="149" fillId="6" borderId="21" xfId="0" applyFont="1" applyFill="1" applyBorder="1" applyAlignment="1">
      <alignment horizontal="center" vertical="center"/>
    </xf>
    <xf numFmtId="0" fontId="149" fillId="6" borderId="32" xfId="0" applyFont="1" applyFill="1" applyBorder="1" applyAlignment="1">
      <alignment horizontal="center" vertical="center"/>
    </xf>
    <xf numFmtId="0" fontId="149" fillId="6" borderId="19" xfId="0" applyFont="1" applyFill="1" applyBorder="1" applyAlignment="1">
      <alignment horizontal="center" vertical="center"/>
    </xf>
    <xf numFmtId="0" fontId="149" fillId="6" borderId="13" xfId="0" applyFont="1" applyFill="1" applyBorder="1" applyAlignment="1">
      <alignment horizontal="center" vertical="center"/>
    </xf>
    <xf numFmtId="0" fontId="149" fillId="6" borderId="52" xfId="0" applyFont="1" applyFill="1" applyBorder="1" applyAlignment="1">
      <alignment horizontal="center" vertical="center"/>
    </xf>
    <xf numFmtId="0" fontId="149" fillId="6" borderId="16" xfId="0" applyFont="1" applyFill="1" applyBorder="1" applyAlignment="1">
      <alignment horizontal="center" vertical="center"/>
    </xf>
    <xf numFmtId="2" fontId="145" fillId="6" borderId="23" xfId="0" applyNumberFormat="1" applyFont="1" applyFill="1" applyBorder="1" applyAlignment="1">
      <alignment horizontal="center" vertical="center"/>
    </xf>
    <xf numFmtId="2" fontId="145" fillId="6" borderId="25" xfId="0" applyNumberFormat="1" applyFont="1" applyFill="1" applyBorder="1" applyAlignment="1">
      <alignment horizontal="center" vertical="center"/>
    </xf>
    <xf numFmtId="0" fontId="149" fillId="2" borderId="11" xfId="0" applyFont="1" applyFill="1" applyBorder="1" applyAlignment="1">
      <alignment horizontal="center" vertical="center"/>
    </xf>
    <xf numFmtId="0" fontId="149" fillId="2" borderId="13" xfId="0" applyFont="1" applyFill="1" applyBorder="1" applyAlignment="1">
      <alignment horizontal="center" vertical="center"/>
    </xf>
    <xf numFmtId="0" fontId="145" fillId="6" borderId="13" xfId="0" applyFont="1" applyFill="1" applyBorder="1" applyAlignment="1">
      <alignment horizontal="center" vertical="center"/>
    </xf>
    <xf numFmtId="0" fontId="145" fillId="6" borderId="52" xfId="0" applyFont="1" applyFill="1" applyBorder="1" applyAlignment="1">
      <alignment horizontal="center" vertical="center"/>
    </xf>
    <xf numFmtId="0" fontId="145" fillId="6" borderId="16" xfId="0" applyFont="1" applyFill="1" applyBorder="1" applyAlignment="1">
      <alignment horizontal="center" vertical="center"/>
    </xf>
    <xf numFmtId="0" fontId="145" fillId="6" borderId="48" xfId="0" applyFont="1" applyFill="1" applyBorder="1" applyAlignment="1">
      <alignment horizontal="center" vertical="center"/>
    </xf>
    <xf numFmtId="0" fontId="145" fillId="6" borderId="50" xfId="0" applyFont="1" applyFill="1" applyBorder="1" applyAlignment="1">
      <alignment horizontal="center" vertical="center"/>
    </xf>
    <xf numFmtId="0" fontId="145" fillId="6" borderId="25" xfId="0" applyFont="1" applyFill="1" applyBorder="1" applyAlignment="1">
      <alignment horizontal="center" vertical="center"/>
    </xf>
    <xf numFmtId="0" fontId="148" fillId="0" borderId="23" xfId="0" applyFont="1" applyBorder="1" applyAlignment="1">
      <alignment horizontal="center" vertical="center"/>
    </xf>
    <xf numFmtId="0" fontId="148" fillId="0" borderId="4" xfId="0" applyFont="1" applyBorder="1" applyAlignment="1">
      <alignment horizontal="center" vertical="center"/>
    </xf>
    <xf numFmtId="0" fontId="148" fillId="0" borderId="50" xfId="0" applyFont="1" applyBorder="1" applyAlignment="1">
      <alignment horizontal="center" vertical="center"/>
    </xf>
    <xf numFmtId="2" fontId="145" fillId="6" borderId="43" xfId="0" applyNumberFormat="1" applyFont="1" applyFill="1" applyBorder="1" applyAlignment="1">
      <alignment horizontal="center" vertical="center"/>
    </xf>
    <xf numFmtId="2" fontId="145" fillId="6" borderId="66" xfId="0" applyNumberFormat="1" applyFont="1" applyFill="1" applyBorder="1" applyAlignment="1">
      <alignment horizontal="center" vertical="center"/>
    </xf>
    <xf numFmtId="0" fontId="145" fillId="6" borderId="43" xfId="0" applyFont="1" applyFill="1" applyBorder="1" applyAlignment="1">
      <alignment horizontal="center" vertical="center"/>
    </xf>
    <xf numFmtId="0" fontId="145" fillId="6" borderId="11" xfId="0" applyFont="1" applyFill="1" applyBorder="1" applyAlignment="1">
      <alignment horizontal="center" vertical="center"/>
    </xf>
    <xf numFmtId="0" fontId="145" fillId="6" borderId="27" xfId="0" applyFont="1" applyFill="1" applyBorder="1" applyAlignment="1">
      <alignment horizontal="center" vertical="center"/>
    </xf>
    <xf numFmtId="2" fontId="145" fillId="6" borderId="4" xfId="0" applyNumberFormat="1" applyFont="1" applyFill="1" applyBorder="1" applyAlignment="1">
      <alignment horizontal="center" vertical="center"/>
    </xf>
    <xf numFmtId="0" fontId="149" fillId="6" borderId="50" xfId="0" applyFont="1" applyFill="1" applyBorder="1" applyAlignment="1">
      <alignment horizontal="center" vertical="center"/>
    </xf>
    <xf numFmtId="0" fontId="149" fillId="6" borderId="38" xfId="0" applyFont="1" applyFill="1" applyBorder="1" applyAlignment="1">
      <alignment horizontal="center" vertical="center"/>
    </xf>
    <xf numFmtId="0" fontId="149" fillId="6" borderId="14" xfId="0" applyFont="1" applyFill="1" applyBorder="1" applyAlignment="1">
      <alignment horizontal="center" wrapText="1"/>
    </xf>
    <xf numFmtId="0" fontId="149" fillId="6" borderId="3" xfId="0" applyFont="1" applyFill="1" applyBorder="1" applyAlignment="1">
      <alignment horizontal="center" vertical="center"/>
    </xf>
    <xf numFmtId="0" fontId="149" fillId="6" borderId="41" xfId="0" applyFont="1" applyFill="1" applyBorder="1" applyAlignment="1">
      <alignment horizontal="center" vertical="center"/>
    </xf>
    <xf numFmtId="0" fontId="149" fillId="6" borderId="66" xfId="0" applyFont="1" applyFill="1" applyBorder="1" applyAlignment="1">
      <alignment horizontal="center" vertical="center"/>
    </xf>
    <xf numFmtId="0" fontId="145" fillId="6" borderId="4" xfId="0" applyFont="1" applyFill="1" applyBorder="1" applyAlignment="1">
      <alignment horizontal="center" vertical="center"/>
    </xf>
    <xf numFmtId="2" fontId="145" fillId="6" borderId="22" xfId="0" applyNumberFormat="1" applyFont="1" applyFill="1" applyBorder="1" applyAlignment="1">
      <alignment horizontal="center" vertical="center"/>
    </xf>
    <xf numFmtId="2" fontId="145" fillId="6" borderId="28" xfId="0" applyNumberFormat="1" applyFont="1" applyFill="1" applyBorder="1" applyAlignment="1">
      <alignment horizontal="center" vertical="center"/>
    </xf>
    <xf numFmtId="2" fontId="145" fillId="6" borderId="13" xfId="0" applyNumberFormat="1" applyFont="1" applyFill="1" applyBorder="1" applyAlignment="1">
      <alignment horizontal="center" vertical="center"/>
    </xf>
    <xf numFmtId="2" fontId="145" fillId="6" borderId="9" xfId="0" applyNumberFormat="1" applyFont="1" applyFill="1" applyBorder="1" applyAlignment="1">
      <alignment horizontal="center" vertical="center"/>
    </xf>
    <xf numFmtId="0" fontId="149" fillId="6" borderId="17" xfId="0" applyFont="1" applyFill="1" applyBorder="1" applyAlignment="1">
      <alignment horizontal="center" vertical="center"/>
    </xf>
    <xf numFmtId="0" fontId="149" fillId="6" borderId="45" xfId="0" applyFont="1" applyFill="1" applyBorder="1" applyAlignment="1">
      <alignment horizontal="center" vertical="center"/>
    </xf>
    <xf numFmtId="0" fontId="149" fillId="6" borderId="22" xfId="0" applyFont="1" applyFill="1" applyBorder="1" applyAlignment="1">
      <alignment horizontal="center" vertical="center"/>
    </xf>
    <xf numFmtId="0" fontId="145" fillId="18" borderId="11" xfId="0" applyFont="1" applyFill="1" applyBorder="1" applyAlignment="1">
      <alignment horizontal="center" vertical="center"/>
    </xf>
    <xf numFmtId="0" fontId="149" fillId="6" borderId="64" xfId="0" applyFont="1" applyFill="1" applyBorder="1" applyAlignment="1">
      <alignment horizontal="center" vertical="center"/>
    </xf>
    <xf numFmtId="0" fontId="145" fillId="0" borderId="0" xfId="0" applyFont="1" applyAlignment="1">
      <alignment horizontal="center" vertical="center"/>
    </xf>
    <xf numFmtId="0" fontId="145" fillId="6" borderId="19" xfId="0" applyFont="1" applyFill="1" applyBorder="1" applyAlignment="1">
      <alignment horizontal="center" vertical="center"/>
    </xf>
    <xf numFmtId="0" fontId="149" fillId="6" borderId="27" xfId="0" applyFont="1" applyFill="1" applyBorder="1" applyAlignment="1">
      <alignment vertical="center"/>
    </xf>
    <xf numFmtId="0" fontId="88" fillId="0" borderId="7" xfId="0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54" xfId="0" applyFont="1" applyBorder="1" applyAlignment="1">
      <alignment vertical="center"/>
    </xf>
    <xf numFmtId="0" fontId="121" fillId="0" borderId="51" xfId="0" applyFont="1" applyBorder="1" applyAlignment="1">
      <alignment horizontal="center" vertical="center" wrapText="1"/>
    </xf>
    <xf numFmtId="0" fontId="97" fillId="10" borderId="20" xfId="0" applyFont="1" applyFill="1" applyBorder="1" applyAlignment="1">
      <alignment horizontal="center" vertical="center"/>
    </xf>
    <xf numFmtId="0" fontId="97" fillId="10" borderId="9" xfId="0" applyFont="1" applyFill="1" applyBorder="1" applyAlignment="1">
      <alignment horizontal="center" vertical="center"/>
    </xf>
    <xf numFmtId="0" fontId="111" fillId="10" borderId="9" xfId="0" applyFont="1" applyFill="1" applyBorder="1" applyAlignment="1">
      <alignment horizontal="center" vertical="center"/>
    </xf>
    <xf numFmtId="0" fontId="97" fillId="10" borderId="6" xfId="0" applyFont="1" applyFill="1" applyBorder="1" applyAlignment="1">
      <alignment horizontal="center" vertical="center"/>
    </xf>
    <xf numFmtId="0" fontId="97" fillId="10" borderId="10" xfId="0" applyFont="1" applyFill="1" applyBorder="1" applyAlignment="1">
      <alignment horizontal="center" vertical="center"/>
    </xf>
    <xf numFmtId="0" fontId="111" fillId="10" borderId="10" xfId="0" applyFont="1" applyFill="1" applyBorder="1" applyAlignment="1">
      <alignment horizontal="center" vertical="center"/>
    </xf>
    <xf numFmtId="0" fontId="121" fillId="0" borderId="71" xfId="0" applyFont="1" applyBorder="1" applyAlignment="1">
      <alignment horizontal="center" vertical="center"/>
    </xf>
    <xf numFmtId="1" fontId="135" fillId="14" borderId="61" xfId="0" applyNumberFormat="1" applyFont="1" applyFill="1" applyBorder="1" applyAlignment="1">
      <alignment horizontal="center" vertical="center"/>
    </xf>
    <xf numFmtId="0" fontId="121" fillId="0" borderId="17" xfId="0" applyFont="1" applyBorder="1" applyAlignment="1">
      <alignment horizontal="center" vertical="center" wrapText="1"/>
    </xf>
    <xf numFmtId="0" fontId="121" fillId="0" borderId="4" xfId="0" applyFont="1" applyBorder="1" applyAlignment="1">
      <alignment horizontal="center" vertical="center" wrapText="1"/>
    </xf>
    <xf numFmtId="0" fontId="111" fillId="0" borderId="16" xfId="0" applyFont="1" applyBorder="1" applyAlignment="1">
      <alignment horizontal="center" vertical="center"/>
    </xf>
    <xf numFmtId="1" fontId="135" fillId="14" borderId="46" xfId="0" applyNumberFormat="1" applyFont="1" applyFill="1" applyBorder="1" applyAlignment="1">
      <alignment horizontal="center" vertical="center"/>
    </xf>
    <xf numFmtId="0" fontId="111" fillId="10" borderId="6" xfId="0" applyFont="1" applyFill="1" applyBorder="1" applyAlignment="1">
      <alignment horizontal="center" vertical="center"/>
    </xf>
    <xf numFmtId="0" fontId="111" fillId="10" borderId="53" xfId="0" applyFont="1" applyFill="1" applyBorder="1" applyAlignment="1">
      <alignment horizontal="center" vertical="center"/>
    </xf>
    <xf numFmtId="0" fontId="16" fillId="0" borderId="53" xfId="0" applyFont="1" applyBorder="1" applyAlignment="1">
      <alignment horizontal="center" vertical="center"/>
    </xf>
    <xf numFmtId="0" fontId="24" fillId="0" borderId="6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58" fillId="0" borderId="51" xfId="0" applyFont="1" applyBorder="1" applyAlignment="1">
      <alignment vertical="center"/>
    </xf>
    <xf numFmtId="0" fontId="35" fillId="0" borderId="51" xfId="0" applyFont="1" applyBorder="1" applyAlignment="1">
      <alignment vertical="center"/>
    </xf>
    <xf numFmtId="0" fontId="58" fillId="0" borderId="48" xfId="0" applyFont="1" applyBorder="1" applyAlignment="1">
      <alignment vertical="center"/>
    </xf>
    <xf numFmtId="0" fontId="35" fillId="0" borderId="48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51" fillId="0" borderId="48" xfId="0" applyFont="1" applyBorder="1" applyAlignment="1">
      <alignment vertical="center"/>
    </xf>
    <xf numFmtId="0" fontId="97" fillId="10" borderId="53" xfId="0" applyFont="1" applyFill="1" applyBorder="1" applyAlignment="1">
      <alignment horizontal="center" vertical="center"/>
    </xf>
    <xf numFmtId="0" fontId="20" fillId="10" borderId="6" xfId="0" applyFont="1" applyFill="1" applyBorder="1" applyAlignment="1">
      <alignment horizontal="center" vertical="center"/>
    </xf>
    <xf numFmtId="168" fontId="115" fillId="15" borderId="19" xfId="0" applyNumberFormat="1" applyFont="1" applyFill="1" applyBorder="1" applyAlignment="1">
      <alignment horizontal="center" vertical="center"/>
    </xf>
    <xf numFmtId="0" fontId="96" fillId="10" borderId="9" xfId="0" applyFont="1" applyFill="1" applyBorder="1" applyAlignment="1">
      <alignment horizontal="center" vertical="center"/>
    </xf>
    <xf numFmtId="0" fontId="96" fillId="10" borderId="6" xfId="0" applyFont="1" applyFill="1" applyBorder="1" applyAlignment="1">
      <alignment horizontal="center" vertical="center"/>
    </xf>
    <xf numFmtId="0" fontId="99" fillId="3" borderId="53" xfId="0" applyFont="1" applyFill="1" applyBorder="1" applyAlignment="1">
      <alignment horizontal="center" vertical="center"/>
    </xf>
    <xf numFmtId="0" fontId="66" fillId="0" borderId="3" xfId="0" applyFont="1" applyBorder="1" applyAlignment="1">
      <alignment vertical="center"/>
    </xf>
    <xf numFmtId="0" fontId="121" fillId="0" borderId="72" xfId="0" applyFont="1" applyBorder="1" applyAlignment="1">
      <alignment horizontal="center" vertical="center"/>
    </xf>
    <xf numFmtId="0" fontId="111" fillId="10" borderId="73" xfId="0" applyFont="1" applyFill="1" applyBorder="1" applyAlignment="1">
      <alignment horizontal="center" vertical="center"/>
    </xf>
    <xf numFmtId="0" fontId="121" fillId="0" borderId="50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39" fontId="119" fillId="0" borderId="0" xfId="0" applyNumberFormat="1" applyFont="1" applyAlignment="1">
      <alignment horizontal="center"/>
    </xf>
    <xf numFmtId="0" fontId="155" fillId="0" borderId="7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73" fillId="0" borderId="7" xfId="0" applyFont="1" applyBorder="1" applyAlignment="1">
      <alignment vertical="center"/>
    </xf>
    <xf numFmtId="0" fontId="122" fillId="0" borderId="51" xfId="0" applyFont="1" applyBorder="1" applyAlignment="1">
      <alignment vertical="center"/>
    </xf>
    <xf numFmtId="0" fontId="28" fillId="0" borderId="48" xfId="0" applyFont="1" applyBorder="1" applyAlignment="1">
      <alignment vertical="center"/>
    </xf>
    <xf numFmtId="0" fontId="111" fillId="0" borderId="41" xfId="0" applyFont="1" applyBorder="1" applyAlignment="1">
      <alignment horizontal="center" vertical="center"/>
    </xf>
    <xf numFmtId="0" fontId="17" fillId="0" borderId="7" xfId="0" applyFont="1" applyBorder="1" applyAlignment="1">
      <alignment vertical="center"/>
    </xf>
    <xf numFmtId="0" fontId="60" fillId="0" borderId="7" xfId="0" applyFont="1" applyBorder="1" applyAlignment="1">
      <alignment vertical="center"/>
    </xf>
    <xf numFmtId="0" fontId="76" fillId="0" borderId="3" xfId="0" applyFont="1" applyBorder="1" applyAlignment="1">
      <alignment vertical="center"/>
    </xf>
    <xf numFmtId="0" fontId="96" fillId="0" borderId="54" xfId="0" applyFont="1" applyBorder="1" applyAlignment="1">
      <alignment vertical="center"/>
    </xf>
    <xf numFmtId="0" fontId="71" fillId="0" borderId="48" xfId="0" applyFont="1" applyBorder="1" applyAlignment="1">
      <alignment vertical="center"/>
    </xf>
    <xf numFmtId="0" fontId="88" fillId="0" borderId="48" xfId="0" applyFont="1" applyBorder="1" applyAlignment="1">
      <alignment vertical="center"/>
    </xf>
    <xf numFmtId="0" fontId="99" fillId="3" borderId="10" xfId="0" applyFont="1" applyFill="1" applyBorder="1" applyAlignment="1">
      <alignment horizontal="center" vertical="center"/>
    </xf>
    <xf numFmtId="0" fontId="121" fillId="0" borderId="50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9" fillId="0" borderId="48" xfId="0" applyFont="1" applyBorder="1" applyAlignment="1">
      <alignment vertical="center"/>
    </xf>
    <xf numFmtId="0" fontId="11" fillId="0" borderId="48" xfId="0" applyFont="1" applyBorder="1" applyAlignment="1">
      <alignment vertical="center"/>
    </xf>
    <xf numFmtId="0" fontId="121" fillId="0" borderId="9" xfId="0" applyFont="1" applyBorder="1" applyAlignment="1">
      <alignment horizontal="center" vertical="center"/>
    </xf>
    <xf numFmtId="0" fontId="97" fillId="0" borderId="49" xfId="0" applyFont="1" applyBorder="1" applyAlignment="1">
      <alignment horizontal="center" vertical="center"/>
    </xf>
    <xf numFmtId="0" fontId="68" fillId="0" borderId="3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97" fillId="0" borderId="10" xfId="0" applyFont="1" applyBorder="1" applyAlignment="1">
      <alignment horizontal="center" vertical="center"/>
    </xf>
    <xf numFmtId="0" fontId="111" fillId="10" borderId="31" xfId="0" applyFont="1" applyFill="1" applyBorder="1" applyAlignment="1">
      <alignment horizontal="center" vertical="center"/>
    </xf>
    <xf numFmtId="0" fontId="34" fillId="0" borderId="7" xfId="0" applyFont="1" applyBorder="1" applyAlignment="1">
      <alignment vertical="center"/>
    </xf>
    <xf numFmtId="0" fontId="74" fillId="0" borderId="3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0" fontId="37" fillId="0" borderId="6" xfId="0" applyFont="1" applyBorder="1" applyAlignment="1">
      <alignment vertical="center"/>
    </xf>
    <xf numFmtId="0" fontId="122" fillId="0" borderId="3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66" fillId="0" borderId="6" xfId="0" applyFont="1" applyBorder="1" applyAlignment="1">
      <alignment vertical="center"/>
    </xf>
    <xf numFmtId="0" fontId="2" fillId="0" borderId="51" xfId="0" applyFont="1" applyBorder="1" applyAlignment="1">
      <alignment vertical="center"/>
    </xf>
    <xf numFmtId="0" fontId="2" fillId="0" borderId="48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93" fillId="0" borderId="51" xfId="0" applyFont="1" applyBorder="1" applyAlignment="1">
      <alignment vertical="center"/>
    </xf>
    <xf numFmtId="0" fontId="26" fillId="0" borderId="17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2" fillId="0" borderId="54" xfId="0" applyFont="1" applyBorder="1" applyAlignment="1">
      <alignment vertical="center"/>
    </xf>
    <xf numFmtId="0" fontId="39" fillId="0" borderId="51" xfId="0" applyFont="1" applyBorder="1" applyAlignment="1">
      <alignment vertical="center"/>
    </xf>
    <xf numFmtId="0" fontId="68" fillId="0" borderId="7" xfId="0" applyFont="1" applyBorder="1" applyAlignment="1">
      <alignment vertical="center"/>
    </xf>
    <xf numFmtId="0" fontId="60" fillId="0" borderId="3" xfId="0" applyFont="1" applyBorder="1" applyAlignment="1">
      <alignment vertical="center"/>
    </xf>
    <xf numFmtId="0" fontId="14" fillId="0" borderId="54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99" fillId="0" borderId="5" xfId="0" applyFont="1" applyBorder="1" applyAlignment="1">
      <alignment vertical="center"/>
    </xf>
    <xf numFmtId="0" fontId="47" fillId="0" borderId="3" xfId="0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97" fillId="0" borderId="3" xfId="0" applyFont="1" applyBorder="1" applyAlignment="1">
      <alignment vertical="center"/>
    </xf>
    <xf numFmtId="0" fontId="45" fillId="0" borderId="7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39" fillId="0" borderId="0" xfId="0" applyFont="1" applyAlignment="1">
      <alignment vertical="center"/>
    </xf>
    <xf numFmtId="0" fontId="28" fillId="0" borderId="3" xfId="0" applyFont="1" applyBorder="1" applyAlignment="1">
      <alignment vertical="center"/>
    </xf>
    <xf numFmtId="0" fontId="121" fillId="0" borderId="47" xfId="0" applyFont="1" applyBorder="1" applyAlignment="1">
      <alignment horizontal="center" vertical="center" wrapText="1"/>
    </xf>
    <xf numFmtId="0" fontId="29" fillId="0" borderId="3" xfId="0" applyFont="1" applyBorder="1" applyAlignment="1">
      <alignment vertical="center"/>
    </xf>
    <xf numFmtId="0" fontId="76" fillId="0" borderId="48" xfId="0" applyFont="1" applyBorder="1" applyAlignment="1">
      <alignment vertical="center"/>
    </xf>
    <xf numFmtId="0" fontId="97" fillId="0" borderId="47" xfId="0" applyFont="1" applyBorder="1" applyAlignment="1">
      <alignment horizontal="center" vertical="center"/>
    </xf>
    <xf numFmtId="0" fontId="121" fillId="10" borderId="9" xfId="0" applyFont="1" applyFill="1" applyBorder="1" applyAlignment="1">
      <alignment horizontal="center" vertical="center"/>
    </xf>
    <xf numFmtId="0" fontId="15" fillId="0" borderId="48" xfId="0" applyFont="1" applyBorder="1" applyAlignment="1">
      <alignment vertical="center"/>
    </xf>
    <xf numFmtId="0" fontId="122" fillId="0" borderId="24" xfId="0" applyFont="1" applyBorder="1" applyAlignment="1">
      <alignment vertical="center"/>
    </xf>
    <xf numFmtId="0" fontId="81" fillId="0" borderId="5" xfId="0" applyFont="1" applyBorder="1" applyAlignment="1">
      <alignment vertical="center"/>
    </xf>
    <xf numFmtId="0" fontId="71" fillId="0" borderId="5" xfId="0" applyFont="1" applyBorder="1" applyAlignment="1">
      <alignment vertical="center"/>
    </xf>
    <xf numFmtId="0" fontId="75" fillId="0" borderId="7" xfId="0" applyFont="1" applyBorder="1" applyAlignment="1">
      <alignment vertical="center"/>
    </xf>
    <xf numFmtId="0" fontId="122" fillId="0" borderId="59" xfId="0" applyFont="1" applyBorder="1" applyAlignment="1">
      <alignment horizontal="center" vertical="center"/>
    </xf>
    <xf numFmtId="0" fontId="122" fillId="0" borderId="44" xfId="0" applyFont="1" applyBorder="1" applyAlignment="1">
      <alignment vertical="center"/>
    </xf>
    <xf numFmtId="0" fontId="81" fillId="0" borderId="6" xfId="0" applyFont="1" applyBorder="1" applyAlignment="1">
      <alignment vertical="center"/>
    </xf>
    <xf numFmtId="0" fontId="47" fillId="0" borderId="6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71" fillId="0" borderId="6" xfId="0" applyFont="1" applyBorder="1" applyAlignment="1">
      <alignment vertical="center"/>
    </xf>
    <xf numFmtId="0" fontId="63" fillId="0" borderId="6" xfId="0" applyFont="1" applyBorder="1" applyAlignment="1">
      <alignment vertical="center"/>
    </xf>
    <xf numFmtId="0" fontId="78" fillId="0" borderId="6" xfId="0" applyFont="1" applyBorder="1" applyAlignment="1">
      <alignment vertical="center"/>
    </xf>
    <xf numFmtId="0" fontId="85" fillId="0" borderId="6" xfId="0" applyFont="1" applyBorder="1" applyAlignment="1">
      <alignment vertical="center"/>
    </xf>
    <xf numFmtId="1" fontId="115" fillId="14" borderId="18" xfId="0" applyNumberFormat="1" applyFont="1" applyFill="1" applyBorder="1" applyAlignment="1">
      <alignment horizontal="center" vertical="center"/>
    </xf>
    <xf numFmtId="1" fontId="115" fillId="14" borderId="6" xfId="0" applyNumberFormat="1" applyFont="1" applyFill="1" applyBorder="1" applyAlignment="1">
      <alignment horizontal="center" vertical="center"/>
    </xf>
    <xf numFmtId="1" fontId="115" fillId="20" borderId="6" xfId="0" applyNumberFormat="1" applyFont="1" applyFill="1" applyBorder="1" applyAlignment="1">
      <alignment horizontal="center" vertical="center"/>
    </xf>
    <xf numFmtId="2" fontId="123" fillId="14" borderId="6" xfId="0" applyNumberFormat="1" applyFont="1" applyFill="1" applyBorder="1" applyAlignment="1">
      <alignment horizontal="center" vertical="center"/>
    </xf>
    <xf numFmtId="2" fontId="123" fillId="14" borderId="39" xfId="0" applyNumberFormat="1" applyFont="1" applyFill="1" applyBorder="1" applyAlignment="1">
      <alignment horizontal="center" vertical="center"/>
    </xf>
    <xf numFmtId="0" fontId="97" fillId="10" borderId="18" xfId="0" applyFont="1" applyFill="1" applyBorder="1" applyAlignment="1">
      <alignment horizontal="center" vertical="center"/>
    </xf>
    <xf numFmtId="0" fontId="99" fillId="0" borderId="53" xfId="0" applyFont="1" applyBorder="1" applyAlignment="1">
      <alignment vertical="center"/>
    </xf>
    <xf numFmtId="0" fontId="143" fillId="0" borderId="3" xfId="0" applyFont="1" applyBorder="1" applyAlignment="1">
      <alignment vertical="center"/>
    </xf>
    <xf numFmtId="0" fontId="1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12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1" fillId="4" borderId="0" xfId="0" applyFont="1" applyFill="1" applyBorder="1" applyAlignment="1">
      <alignment vertical="center"/>
    </xf>
    <xf numFmtId="0" fontId="111" fillId="0" borderId="59" xfId="0" applyFont="1" applyBorder="1" applyAlignment="1">
      <alignment horizontal="center" vertical="center"/>
    </xf>
    <xf numFmtId="0" fontId="58" fillId="0" borderId="5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90" fillId="0" borderId="3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55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97" fillId="0" borderId="0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96" fillId="0" borderId="67" xfId="0" applyFont="1" applyBorder="1" applyAlignment="1">
      <alignment vertical="center"/>
    </xf>
    <xf numFmtId="0" fontId="111" fillId="0" borderId="67" xfId="0" applyFont="1" applyBorder="1" applyAlignment="1">
      <alignment horizontal="center" vertical="center"/>
    </xf>
    <xf numFmtId="0" fontId="121" fillId="0" borderId="74" xfId="0" applyFont="1" applyBorder="1" applyAlignment="1">
      <alignment vertical="center"/>
    </xf>
    <xf numFmtId="2" fontId="145" fillId="6" borderId="27" xfId="0" applyNumberFormat="1" applyFont="1" applyFill="1" applyBorder="1" applyAlignment="1">
      <alignment horizontal="center" vertical="center"/>
    </xf>
    <xf numFmtId="2" fontId="123" fillId="14" borderId="27" xfId="0" applyNumberFormat="1" applyFont="1" applyFill="1" applyBorder="1" applyAlignment="1">
      <alignment horizontal="center" vertical="center"/>
    </xf>
    <xf numFmtId="2" fontId="123" fillId="15" borderId="27" xfId="0" applyNumberFormat="1" applyFont="1" applyFill="1" applyBorder="1" applyAlignment="1">
      <alignment horizontal="center" vertical="center"/>
    </xf>
    <xf numFmtId="2" fontId="145" fillId="6" borderId="3" xfId="0" applyNumberFormat="1" applyFont="1" applyFill="1" applyBorder="1" applyAlignment="1">
      <alignment horizontal="center" vertical="center"/>
    </xf>
    <xf numFmtId="2" fontId="123" fillId="14" borderId="3" xfId="0" applyNumberFormat="1" applyFont="1" applyFill="1" applyBorder="1" applyAlignment="1">
      <alignment horizontal="center" vertical="center"/>
    </xf>
    <xf numFmtId="2" fontId="123" fillId="15" borderId="3" xfId="0" applyNumberFormat="1" applyFont="1" applyFill="1" applyBorder="1" applyAlignment="1">
      <alignment horizontal="center" vertical="center"/>
    </xf>
    <xf numFmtId="0" fontId="121" fillId="0" borderId="3" xfId="0" applyFont="1" applyBorder="1" applyAlignment="1">
      <alignment horizontal="center" vertical="center"/>
    </xf>
    <xf numFmtId="0" fontId="111" fillId="10" borderId="3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vertical="center"/>
    </xf>
    <xf numFmtId="0" fontId="20" fillId="10" borderId="3" xfId="0" applyFont="1" applyFill="1" applyBorder="1" applyAlignment="1">
      <alignment horizontal="center" vertical="center"/>
    </xf>
    <xf numFmtId="0" fontId="122" fillId="10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49" fillId="0" borderId="3" xfId="0" applyFont="1" applyBorder="1" applyAlignment="1">
      <alignment vertical="center"/>
    </xf>
    <xf numFmtId="0" fontId="142" fillId="14" borderId="45" xfId="0" applyFont="1" applyFill="1" applyBorder="1" applyAlignment="1">
      <alignment horizontal="center" vertical="center" wrapText="1"/>
    </xf>
    <xf numFmtId="0" fontId="142" fillId="15" borderId="45" xfId="0" applyFont="1" applyFill="1" applyBorder="1" applyAlignment="1">
      <alignment horizontal="center" vertical="center" wrapText="1"/>
    </xf>
    <xf numFmtId="0" fontId="104" fillId="6" borderId="45" xfId="0" applyFont="1" applyFill="1" applyBorder="1" applyAlignment="1">
      <alignment horizontal="center" vertical="center"/>
    </xf>
    <xf numFmtId="0" fontId="126" fillId="6" borderId="45" xfId="0" applyFont="1" applyFill="1" applyBorder="1" applyAlignment="1">
      <alignment horizontal="center" vertical="center"/>
    </xf>
    <xf numFmtId="0" fontId="126" fillId="6" borderId="18" xfId="0" applyFont="1" applyFill="1" applyBorder="1" applyAlignment="1">
      <alignment horizontal="center" vertical="center"/>
    </xf>
    <xf numFmtId="0" fontId="93" fillId="0" borderId="38" xfId="0" applyFont="1" applyBorder="1" applyAlignment="1">
      <alignment vertical="center"/>
    </xf>
    <xf numFmtId="0" fontId="93" fillId="0" borderId="46" xfId="0" applyFont="1" applyBorder="1" applyAlignment="1">
      <alignment vertical="center"/>
    </xf>
    <xf numFmtId="2" fontId="145" fillId="6" borderId="46" xfId="0" applyNumberFormat="1" applyFont="1" applyFill="1" applyBorder="1" applyAlignment="1">
      <alignment horizontal="center" vertical="center"/>
    </xf>
    <xf numFmtId="2" fontId="123" fillId="14" borderId="46" xfId="0" applyNumberFormat="1" applyFont="1" applyFill="1" applyBorder="1" applyAlignment="1">
      <alignment horizontal="center" vertical="center"/>
    </xf>
    <xf numFmtId="2" fontId="123" fillId="15" borderId="46" xfId="0" applyNumberFormat="1" applyFont="1" applyFill="1" applyBorder="1" applyAlignment="1">
      <alignment horizontal="center" vertical="center"/>
    </xf>
    <xf numFmtId="0" fontId="121" fillId="0" borderId="46" xfId="0" applyFont="1" applyBorder="1" applyAlignment="1">
      <alignment horizontal="center" vertical="center"/>
    </xf>
    <xf numFmtId="0" fontId="73" fillId="0" borderId="3" xfId="0" applyFont="1" applyBorder="1" applyAlignment="1">
      <alignment vertical="center"/>
    </xf>
    <xf numFmtId="0" fontId="55" fillId="0" borderId="51" xfId="0" applyFont="1" applyBorder="1" applyAlignment="1">
      <alignment vertical="center"/>
    </xf>
    <xf numFmtId="0" fontId="63" fillId="0" borderId="51" xfId="0" applyFont="1" applyBorder="1" applyAlignment="1">
      <alignment vertical="center"/>
    </xf>
    <xf numFmtId="0" fontId="63" fillId="0" borderId="48" xfId="0" applyFont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45" fillId="6" borderId="23" xfId="0" applyFont="1" applyFill="1" applyBorder="1" applyAlignment="1">
      <alignment horizontal="center" vertical="center"/>
    </xf>
    <xf numFmtId="0" fontId="39" fillId="0" borderId="17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1" fillId="0" borderId="54" xfId="0" applyFont="1" applyBorder="1" applyAlignment="1">
      <alignment vertical="center"/>
    </xf>
    <xf numFmtId="0" fontId="17" fillId="0" borderId="48" xfId="0" applyFont="1" applyBorder="1" applyAlignment="1">
      <alignment vertical="center"/>
    </xf>
    <xf numFmtId="0" fontId="143" fillId="0" borderId="53" xfId="0" applyFont="1" applyBorder="1" applyAlignment="1">
      <alignment horizontal="center" vertical="center"/>
    </xf>
    <xf numFmtId="0" fontId="61" fillId="0" borderId="12" xfId="0" applyFont="1" applyBorder="1" applyAlignment="1">
      <alignment vertical="center"/>
    </xf>
    <xf numFmtId="0" fontId="121" fillId="0" borderId="44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33" fillId="0" borderId="8" xfId="0" applyFont="1" applyBorder="1" applyAlignment="1">
      <alignment vertical="center"/>
    </xf>
    <xf numFmtId="0" fontId="154" fillId="6" borderId="0" xfId="0" applyFont="1" applyFill="1" applyAlignment="1">
      <alignment horizontal="center" vertical="center"/>
    </xf>
    <xf numFmtId="0" fontId="105" fillId="0" borderId="55" xfId="0" applyFont="1" applyBorder="1" applyAlignment="1">
      <alignment horizontal="center" vertical="center" wrapText="1"/>
    </xf>
    <xf numFmtId="0" fontId="105" fillId="0" borderId="56" xfId="0" applyFont="1" applyBorder="1" applyAlignment="1">
      <alignment horizontal="center" vertical="center"/>
    </xf>
    <xf numFmtId="0" fontId="129" fillId="21" borderId="22" xfId="0" applyFont="1" applyFill="1" applyBorder="1" applyAlignment="1">
      <alignment horizontal="center" vertical="center" wrapText="1"/>
    </xf>
    <xf numFmtId="0" fontId="129" fillId="21" borderId="0" xfId="0" applyFont="1" applyFill="1" applyAlignment="1">
      <alignment horizontal="center" vertical="center" wrapText="1"/>
    </xf>
    <xf numFmtId="0" fontId="129" fillId="21" borderId="31" xfId="0" applyFont="1" applyFill="1" applyBorder="1" applyAlignment="1">
      <alignment horizontal="center" vertical="center" wrapText="1"/>
    </xf>
    <xf numFmtId="0" fontId="129" fillId="21" borderId="28" xfId="0" applyFont="1" applyFill="1" applyBorder="1" applyAlignment="1">
      <alignment horizontal="center" vertical="center" wrapText="1"/>
    </xf>
    <xf numFmtId="0" fontId="129" fillId="21" borderId="30" xfId="0" applyFont="1" applyFill="1" applyBorder="1" applyAlignment="1">
      <alignment horizontal="center" vertical="center" wrapText="1"/>
    </xf>
    <xf numFmtId="0" fontId="129" fillId="21" borderId="29" xfId="0" applyFont="1" applyFill="1" applyBorder="1" applyAlignment="1">
      <alignment horizontal="center" vertical="center" wrapText="1"/>
    </xf>
    <xf numFmtId="0" fontId="112" fillId="0" borderId="22" xfId="0" applyFont="1" applyBorder="1" applyAlignment="1">
      <alignment horizontal="center" vertical="center"/>
    </xf>
    <xf numFmtId="0" fontId="112" fillId="0" borderId="0" xfId="0" applyFont="1" applyAlignment="1">
      <alignment horizontal="center" vertical="center"/>
    </xf>
    <xf numFmtId="0" fontId="149" fillId="6" borderId="21" xfId="0" applyFont="1" applyFill="1" applyBorder="1" applyAlignment="1">
      <alignment horizontal="center" vertical="center" wrapText="1"/>
    </xf>
    <xf numFmtId="0" fontId="149" fillId="6" borderId="26" xfId="0" applyFont="1" applyFill="1" applyBorder="1" applyAlignment="1">
      <alignment horizontal="center" vertical="center" wrapText="1"/>
    </xf>
    <xf numFmtId="14" fontId="149" fillId="6" borderId="32" xfId="0" applyNumberFormat="1" applyFont="1" applyFill="1" applyBorder="1" applyAlignment="1">
      <alignment horizontal="center" vertical="center"/>
    </xf>
    <xf numFmtId="0" fontId="149" fillId="6" borderId="33" xfId="0" applyFont="1" applyFill="1" applyBorder="1" applyAlignment="1">
      <alignment horizontal="center" vertical="center"/>
    </xf>
    <xf numFmtId="0" fontId="103" fillId="6" borderId="28" xfId="0" applyFont="1" applyFill="1" applyBorder="1" applyAlignment="1">
      <alignment horizontal="center" vertical="center" wrapText="1"/>
    </xf>
    <xf numFmtId="0" fontId="103" fillId="6" borderId="29" xfId="0" applyFont="1" applyFill="1" applyBorder="1" applyAlignment="1">
      <alignment horizontal="center" vertical="center" wrapText="1"/>
    </xf>
    <xf numFmtId="14" fontId="103" fillId="6" borderId="32" xfId="0" applyNumberFormat="1" applyFont="1" applyFill="1" applyBorder="1" applyAlignment="1">
      <alignment horizontal="center" vertical="center"/>
    </xf>
    <xf numFmtId="0" fontId="103" fillId="6" borderId="33" xfId="0" applyFont="1" applyFill="1" applyBorder="1" applyAlignment="1">
      <alignment horizontal="center" vertical="center"/>
    </xf>
    <xf numFmtId="0" fontId="103" fillId="6" borderId="22" xfId="0" applyFont="1" applyFill="1" applyBorder="1" applyAlignment="1">
      <alignment horizontal="center" vertical="center" wrapText="1"/>
    </xf>
    <xf numFmtId="0" fontId="103" fillId="6" borderId="31" xfId="0" applyFont="1" applyFill="1" applyBorder="1" applyAlignment="1">
      <alignment horizontal="center" vertical="center" wrapText="1"/>
    </xf>
    <xf numFmtId="0" fontId="103" fillId="6" borderId="30" xfId="0" applyFont="1" applyFill="1" applyBorder="1" applyAlignment="1">
      <alignment horizontal="center" vertical="center" wrapText="1"/>
    </xf>
    <xf numFmtId="0" fontId="105" fillId="0" borderId="55" xfId="0" applyFont="1" applyBorder="1" applyAlignment="1">
      <alignment horizontal="center" vertical="center"/>
    </xf>
    <xf numFmtId="0" fontId="129" fillId="6" borderId="22" xfId="0" applyFont="1" applyFill="1" applyBorder="1" applyAlignment="1">
      <alignment horizontal="center" vertical="center"/>
    </xf>
    <xf numFmtId="0" fontId="129" fillId="6" borderId="0" xfId="0" applyFont="1" applyFill="1" applyAlignment="1">
      <alignment horizontal="center" vertical="center"/>
    </xf>
    <xf numFmtId="0" fontId="112" fillId="6" borderId="22" xfId="0" applyFont="1" applyFill="1" applyBorder="1" applyAlignment="1">
      <alignment horizontal="center" vertical="center"/>
    </xf>
    <xf numFmtId="0" fontId="112" fillId="6" borderId="0" xfId="0" applyFont="1" applyFill="1" applyAlignment="1">
      <alignment horizontal="center" vertical="center"/>
    </xf>
    <xf numFmtId="0" fontId="112" fillId="7" borderId="0" xfId="0" applyFont="1" applyFill="1" applyAlignment="1">
      <alignment horizontal="center" vertical="center"/>
    </xf>
    <xf numFmtId="165" fontId="103" fillId="6" borderId="32" xfId="0" applyNumberFormat="1" applyFont="1" applyFill="1" applyBorder="1" applyAlignment="1">
      <alignment horizontal="center" vertical="center"/>
    </xf>
    <xf numFmtId="165" fontId="103" fillId="6" borderId="33" xfId="0" applyNumberFormat="1" applyFont="1" applyFill="1" applyBorder="1" applyAlignment="1">
      <alignment horizontal="center" vertical="center"/>
    </xf>
    <xf numFmtId="165" fontId="103" fillId="6" borderId="34" xfId="0" applyNumberFormat="1" applyFont="1" applyFill="1" applyBorder="1" applyAlignment="1">
      <alignment horizontal="center" vertical="center"/>
    </xf>
    <xf numFmtId="0" fontId="112" fillId="5" borderId="32" xfId="0" applyFont="1" applyFill="1" applyBorder="1" applyAlignment="1">
      <alignment horizontal="center" vertical="center"/>
    </xf>
    <xf numFmtId="0" fontId="112" fillId="5" borderId="34" xfId="0" applyFont="1" applyFill="1" applyBorder="1" applyAlignment="1">
      <alignment horizontal="center" vertical="center"/>
    </xf>
    <xf numFmtId="0" fontId="133" fillId="20" borderId="21" xfId="0" applyFont="1" applyFill="1" applyBorder="1" applyAlignment="1">
      <alignment horizontal="center" vertical="center" wrapText="1"/>
    </xf>
    <xf numFmtId="0" fontId="133" fillId="20" borderId="1" xfId="0" applyFont="1" applyFill="1" applyBorder="1" applyAlignment="1">
      <alignment horizontal="center" vertical="center" wrapText="1"/>
    </xf>
    <xf numFmtId="0" fontId="133" fillId="20" borderId="26" xfId="0" applyFont="1" applyFill="1" applyBorder="1" applyAlignment="1">
      <alignment horizontal="center" vertical="center" wrapText="1"/>
    </xf>
    <xf numFmtId="0" fontId="103" fillId="6" borderId="21" xfId="0" applyFont="1" applyFill="1" applyBorder="1" applyAlignment="1">
      <alignment horizontal="center" vertical="center" wrapText="1"/>
    </xf>
    <xf numFmtId="0" fontId="103" fillId="6" borderId="26" xfId="0" applyFont="1" applyFill="1" applyBorder="1" applyAlignment="1">
      <alignment horizontal="center" vertical="center" wrapText="1"/>
    </xf>
    <xf numFmtId="0" fontId="103" fillId="6" borderId="1" xfId="0" applyFont="1" applyFill="1" applyBorder="1" applyAlignment="1">
      <alignment horizontal="center" vertical="center" wrapText="1"/>
    </xf>
    <xf numFmtId="0" fontId="141" fillId="9" borderId="32" xfId="0" applyFont="1" applyFill="1" applyBorder="1" applyAlignment="1">
      <alignment horizontal="center" vertical="center"/>
    </xf>
    <xf numFmtId="0" fontId="141" fillId="9" borderId="34" xfId="0" applyFont="1" applyFill="1" applyBorder="1" applyAlignment="1">
      <alignment horizontal="center" vertical="center"/>
    </xf>
    <xf numFmtId="0" fontId="141" fillId="9" borderId="33" xfId="0" applyFont="1" applyFill="1" applyBorder="1" applyAlignment="1">
      <alignment horizontal="center" vertical="center"/>
    </xf>
    <xf numFmtId="0" fontId="112" fillId="7" borderId="22" xfId="0" applyFont="1" applyFill="1" applyBorder="1" applyAlignment="1">
      <alignment horizontal="center" vertical="center"/>
    </xf>
    <xf numFmtId="0" fontId="129" fillId="22" borderId="21" xfId="0" applyFont="1" applyFill="1" applyBorder="1" applyAlignment="1">
      <alignment horizontal="center" vertical="center" wrapText="1"/>
    </xf>
    <xf numFmtId="0" fontId="129" fillId="22" borderId="1" xfId="0" applyFont="1" applyFill="1" applyBorder="1" applyAlignment="1">
      <alignment horizontal="center" vertical="center" wrapText="1"/>
    </xf>
    <xf numFmtId="0" fontId="129" fillId="22" borderId="26" xfId="0" applyFont="1" applyFill="1" applyBorder="1" applyAlignment="1">
      <alignment horizontal="center" vertical="center" wrapText="1"/>
    </xf>
    <xf numFmtId="14" fontId="103" fillId="6" borderId="28" xfId="0" applyNumberFormat="1" applyFont="1" applyFill="1" applyBorder="1" applyAlignment="1">
      <alignment horizontal="center" vertical="center"/>
    </xf>
    <xf numFmtId="0" fontId="103" fillId="6" borderId="29" xfId="0" applyFont="1" applyFill="1" applyBorder="1" applyAlignment="1">
      <alignment horizontal="center" vertical="center"/>
    </xf>
    <xf numFmtId="14" fontId="149" fillId="6" borderId="28" xfId="0" applyNumberFormat="1" applyFont="1" applyFill="1" applyBorder="1" applyAlignment="1">
      <alignment horizontal="center" vertical="center"/>
    </xf>
    <xf numFmtId="0" fontId="149" fillId="6" borderId="29" xfId="0" applyFont="1" applyFill="1" applyBorder="1" applyAlignment="1">
      <alignment horizontal="center" vertical="center"/>
    </xf>
    <xf numFmtId="0" fontId="149" fillId="6" borderId="1" xfId="0" applyFont="1" applyFill="1" applyBorder="1" applyAlignment="1">
      <alignment horizontal="center" vertical="center" wrapText="1"/>
    </xf>
    <xf numFmtId="165" fontId="149" fillId="6" borderId="32" xfId="0" applyNumberFormat="1" applyFont="1" applyFill="1" applyBorder="1" applyAlignment="1">
      <alignment horizontal="center" vertical="center"/>
    </xf>
    <xf numFmtId="165" fontId="149" fillId="6" borderId="33" xfId="0" applyNumberFormat="1" applyFont="1" applyFill="1" applyBorder="1" applyAlignment="1">
      <alignment horizontal="center" vertical="center"/>
    </xf>
    <xf numFmtId="165" fontId="103" fillId="6" borderId="28" xfId="0" applyNumberFormat="1" applyFont="1" applyFill="1" applyBorder="1" applyAlignment="1">
      <alignment horizontal="center" vertical="center"/>
    </xf>
    <xf numFmtId="165" fontId="103" fillId="6" borderId="29" xfId="0" applyNumberFormat="1" applyFont="1" applyFill="1" applyBorder="1" applyAlignment="1">
      <alignment horizontal="center" vertical="center"/>
    </xf>
    <xf numFmtId="0" fontId="130" fillId="8" borderId="22" xfId="0" applyFont="1" applyFill="1" applyBorder="1" applyAlignment="1">
      <alignment horizontal="center" vertical="center"/>
    </xf>
    <xf numFmtId="0" fontId="130" fillId="8" borderId="0" xfId="0" applyFont="1" applyFill="1" applyAlignment="1">
      <alignment horizontal="center" vertical="center"/>
    </xf>
    <xf numFmtId="0" fontId="112" fillId="5" borderId="33" xfId="0" applyFont="1" applyFill="1" applyBorder="1" applyAlignment="1">
      <alignment horizontal="center" vertical="center"/>
    </xf>
    <xf numFmtId="0" fontId="129" fillId="8" borderId="21" xfId="0" applyFont="1" applyFill="1" applyBorder="1" applyAlignment="1">
      <alignment horizontal="center" vertical="center" wrapText="1"/>
    </xf>
    <xf numFmtId="0" fontId="129" fillId="8" borderId="1" xfId="0" applyFont="1" applyFill="1" applyBorder="1" applyAlignment="1">
      <alignment horizontal="center" vertical="center" wrapText="1"/>
    </xf>
    <xf numFmtId="0" fontId="129" fillId="8" borderId="26" xfId="0" applyFont="1" applyFill="1" applyBorder="1" applyAlignment="1">
      <alignment horizontal="center" vertical="center" wrapText="1"/>
    </xf>
    <xf numFmtId="0" fontId="137" fillId="8" borderId="22" xfId="0" applyFont="1" applyFill="1" applyBorder="1" applyAlignment="1">
      <alignment horizontal="center" vertical="center"/>
    </xf>
    <xf numFmtId="0" fontId="137" fillId="8" borderId="0" xfId="0" applyFont="1" applyFill="1" applyAlignment="1">
      <alignment horizontal="center" vertical="center"/>
    </xf>
    <xf numFmtId="0" fontId="112" fillId="5" borderId="30" xfId="0" applyFont="1" applyFill="1" applyBorder="1" applyAlignment="1">
      <alignment horizontal="center" vertical="center"/>
    </xf>
    <xf numFmtId="0" fontId="129" fillId="5" borderId="32" xfId="0" applyFont="1" applyFill="1" applyBorder="1" applyAlignment="1">
      <alignment horizontal="center" vertical="center"/>
    </xf>
    <xf numFmtId="0" fontId="129" fillId="5" borderId="34" xfId="0" applyFont="1" applyFill="1" applyBorder="1" applyAlignment="1">
      <alignment horizontal="center" vertical="center"/>
    </xf>
    <xf numFmtId="0" fontId="129" fillId="17" borderId="21" xfId="0" applyFont="1" applyFill="1" applyBorder="1" applyAlignment="1">
      <alignment horizontal="center" vertical="center"/>
    </xf>
    <xf numFmtId="0" fontId="129" fillId="17" borderId="1" xfId="0" applyFont="1" applyFill="1" applyBorder="1" applyAlignment="1">
      <alignment horizontal="center" vertical="center"/>
    </xf>
    <xf numFmtId="0" fontId="129" fillId="17" borderId="26" xfId="0" applyFont="1" applyFill="1" applyBorder="1" applyAlignment="1">
      <alignment horizontal="center" vertical="center"/>
    </xf>
    <xf numFmtId="0" fontId="129" fillId="12" borderId="21" xfId="0" applyFont="1" applyFill="1" applyBorder="1" applyAlignment="1">
      <alignment horizontal="center" vertical="center"/>
    </xf>
    <xf numFmtId="0" fontId="129" fillId="12" borderId="1" xfId="0" applyFont="1" applyFill="1" applyBorder="1" applyAlignment="1">
      <alignment horizontal="center" vertical="center"/>
    </xf>
    <xf numFmtId="0" fontId="129" fillId="12" borderId="26" xfId="0" applyFont="1" applyFill="1" applyBorder="1" applyAlignment="1">
      <alignment horizontal="center" vertical="center"/>
    </xf>
    <xf numFmtId="0" fontId="133" fillId="8" borderId="21" xfId="0" applyFont="1" applyFill="1" applyBorder="1" applyAlignment="1">
      <alignment horizontal="center" vertical="center"/>
    </xf>
    <xf numFmtId="0" fontId="133" fillId="8" borderId="1" xfId="0" applyFont="1" applyFill="1" applyBorder="1" applyAlignment="1">
      <alignment horizontal="center" vertical="center"/>
    </xf>
    <xf numFmtId="0" fontId="133" fillId="8" borderId="26" xfId="0" applyFont="1" applyFill="1" applyBorder="1" applyAlignment="1">
      <alignment horizontal="center" vertical="center"/>
    </xf>
    <xf numFmtId="0" fontId="133" fillId="8" borderId="22" xfId="0" applyFont="1" applyFill="1" applyBorder="1" applyAlignment="1">
      <alignment horizontal="center" vertical="center"/>
    </xf>
    <xf numFmtId="0" fontId="133" fillId="8" borderId="0" xfId="0" applyFont="1" applyFill="1" applyAlignment="1">
      <alignment horizontal="center" vertical="center"/>
    </xf>
    <xf numFmtId="0" fontId="133" fillId="8" borderId="31" xfId="0" applyFont="1" applyFill="1" applyBorder="1" applyAlignment="1">
      <alignment horizontal="center" vertical="center"/>
    </xf>
    <xf numFmtId="0" fontId="149" fillId="6" borderId="14" xfId="0" applyFont="1" applyFill="1" applyBorder="1" applyAlignment="1">
      <alignment horizontal="center" vertical="center"/>
    </xf>
    <xf numFmtId="0" fontId="149" fillId="6" borderId="2" xfId="0" applyFont="1" applyFill="1" applyBorder="1" applyAlignment="1">
      <alignment horizontal="center" vertical="center"/>
    </xf>
    <xf numFmtId="0" fontId="136" fillId="9" borderId="21" xfId="0" applyFont="1" applyFill="1" applyBorder="1" applyAlignment="1">
      <alignment horizontal="center" vertical="center"/>
    </xf>
    <xf numFmtId="0" fontId="136" fillId="9" borderId="1" xfId="0" applyFont="1" applyFill="1" applyBorder="1" applyAlignment="1">
      <alignment horizontal="center" vertical="center"/>
    </xf>
    <xf numFmtId="0" fontId="136" fillId="9" borderId="26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86405,17,1163,1126,494,126199261,%20%22TarJug186405%22)" TargetMode="External"/><Relationship Id="rId13" Type="http://schemas.openxmlformats.org/officeDocument/2006/relationships/hyperlink" Target="javascript:VerTarjeta%20(112619925,189902,15,1163,1126,494,126199261,%20%22TarJug189902%22)" TargetMode="External"/><Relationship Id="rId18" Type="http://schemas.openxmlformats.org/officeDocument/2006/relationships/hyperlink" Target="javascript:VerTarjeta%20(28101658,198286,25,1186,28,190,281016591,%20%22TarJug198286%22)" TargetMode="External"/><Relationship Id="rId3" Type="http://schemas.openxmlformats.org/officeDocument/2006/relationships/hyperlink" Target="javascript:VerTarjeta%20(112619925,189916,22,1163,1126,494,126199261,%20%22TarJug189916%22)" TargetMode="External"/><Relationship Id="rId21" Type="http://schemas.openxmlformats.org/officeDocument/2006/relationships/hyperlink" Target="javascript:VerTarjeta%20(28101658,198030,28,1186,28,190,281016591,%20%22TarJug198030%22)" TargetMode="External"/><Relationship Id="rId7" Type="http://schemas.openxmlformats.org/officeDocument/2006/relationships/hyperlink" Target="javascript:VerTarjeta%20(112619925,190262,4,1163,1126,494,126199261,%20%22TarJug190262%22)" TargetMode="External"/><Relationship Id="rId12" Type="http://schemas.openxmlformats.org/officeDocument/2006/relationships/hyperlink" Target="javascript:VerTarjeta%20(112619925,185731,8,1163,1126,494,126199261,%20%22TarJug185731%22)" TargetMode="External"/><Relationship Id="rId17" Type="http://schemas.openxmlformats.org/officeDocument/2006/relationships/hyperlink" Target="javascript:VerTarjeta%20(31182856,201277,19,1186,31,31,311828571,%20%22TarJug201277%22)" TargetMode="External"/><Relationship Id="rId2" Type="http://schemas.openxmlformats.org/officeDocument/2006/relationships/hyperlink" Target="javascript:VerTarjeta%20(112619925,201758,29,1186,1126,494,126199261,%20%22TarJug201758%22)" TargetMode="External"/><Relationship Id="rId16" Type="http://schemas.openxmlformats.org/officeDocument/2006/relationships/hyperlink" Target="javascript:VerTarjeta%20(31182856,201277,19,1186,31,31,311828571,%20%22TarJug201277%22)" TargetMode="External"/><Relationship Id="rId20" Type="http://schemas.openxmlformats.org/officeDocument/2006/relationships/hyperlink" Target="javascript:VerTarjeta%20(28101658,198286,25,1186,28,190,281016591,%20%22TarJug198286%22)" TargetMode="External"/><Relationship Id="rId1" Type="http://schemas.openxmlformats.org/officeDocument/2006/relationships/printerSettings" Target="../printerSettings/printerSettings3.bin"/><Relationship Id="rId6" Type="http://schemas.openxmlformats.org/officeDocument/2006/relationships/hyperlink" Target="javascript:VerTarjeta%20(112619925,189902,15,1163,1126,494,126199261,%20%22TarJug189902%22)" TargetMode="External"/><Relationship Id="rId11" Type="http://schemas.openxmlformats.org/officeDocument/2006/relationships/hyperlink" Target="javascript:VerTarjeta%20(112619925,193268,1,1163,1126,494,126199261,%20%22TarJug193268%22)" TargetMode="External"/><Relationship Id="rId5" Type="http://schemas.openxmlformats.org/officeDocument/2006/relationships/hyperlink" Target="javascript:VerTarjeta%20(112619925,185731,8,1163,1126,494,126199261,%20%22TarJug185731%22)" TargetMode="External"/><Relationship Id="rId15" Type="http://schemas.openxmlformats.org/officeDocument/2006/relationships/hyperlink" Target="javascript:VerTarjeta%20(112619925,186405,17,1163,1126,494,126199261,%20%22TarJug186405%22)" TargetMode="External"/><Relationship Id="rId10" Type="http://schemas.openxmlformats.org/officeDocument/2006/relationships/hyperlink" Target="javascript:VerTarjeta%20(112619925,189916,22,1163,1126,494,126199261,%20%22TarJug189916%22)" TargetMode="External"/><Relationship Id="rId19" Type="http://schemas.openxmlformats.org/officeDocument/2006/relationships/hyperlink" Target="javascript:VerTarjeta%20(28101658,198030,28,1186,28,190,281016591,%20%22TarJug198030%22)" TargetMode="External"/><Relationship Id="rId4" Type="http://schemas.openxmlformats.org/officeDocument/2006/relationships/hyperlink" Target="javascript:VerTarjeta%20(112619925,193268,1,1163,1126,494,126199261,%20%22TarJug193268%22)" TargetMode="External"/><Relationship Id="rId9" Type="http://schemas.openxmlformats.org/officeDocument/2006/relationships/hyperlink" Target="javascript:VerTarjeta%20(112619925,201758,29,1186,1126,494,126199261,%20%22TarJug201758%22)" TargetMode="External"/><Relationship Id="rId14" Type="http://schemas.openxmlformats.org/officeDocument/2006/relationships/hyperlink" Target="javascript:VerTarjeta%20(112619925,190262,4,1163,1126,494,126199261,%20%22TarJug190262%22)" TargetMode="External"/><Relationship Id="rId22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3421,8,1182,1126,494,126199261,%20%22TarJug193421%22)" TargetMode="External"/><Relationship Id="rId13" Type="http://schemas.openxmlformats.org/officeDocument/2006/relationships/hyperlink" Target="javascript:VerTarjeta%20(112619925,201856,18,1182,1126,494,126199261,%20%22TarJug201856%22)" TargetMode="External"/><Relationship Id="rId18" Type="http://schemas.openxmlformats.org/officeDocument/2006/relationships/hyperlink" Target="javascript:VerTarjeta%20(112619925,191716,17,1160,1126,494,126199261,%20%22TarJug191716%22)" TargetMode="External"/><Relationship Id="rId26" Type="http://schemas.openxmlformats.org/officeDocument/2006/relationships/printerSettings" Target="../printerSettings/printerSettings6.bin"/><Relationship Id="rId3" Type="http://schemas.openxmlformats.org/officeDocument/2006/relationships/hyperlink" Target="javascript:VerTarjeta%20(112619925,201207,11,1182,1126,494,126199261,%20%22TarJug201207%22)" TargetMode="External"/><Relationship Id="rId21" Type="http://schemas.openxmlformats.org/officeDocument/2006/relationships/hyperlink" Target="javascript:VerTarjeta%20(112619925,197377,1,1160,1126,494,126199261,%20%22TarJug197377%22)" TargetMode="External"/><Relationship Id="rId7" Type="http://schemas.openxmlformats.org/officeDocument/2006/relationships/hyperlink" Target="javascript:VerTarjeta%20(112619925,197377,10,1182,1126,494,126199261,%20%22TarJug197377%22)" TargetMode="External"/><Relationship Id="rId12" Type="http://schemas.openxmlformats.org/officeDocument/2006/relationships/hyperlink" Target="javascript:VerTarjeta%20(112619925,199448,22,1182,1126,494,126199261,%20%22TarJug199448%22)" TargetMode="External"/><Relationship Id="rId17" Type="http://schemas.openxmlformats.org/officeDocument/2006/relationships/hyperlink" Target="javascript:VerTarjeta%20(112619925,201207,5,1160,1126,494,126199261,%20%22TarJug201207%22)" TargetMode="External"/><Relationship Id="rId25" Type="http://schemas.openxmlformats.org/officeDocument/2006/relationships/hyperlink" Target="javascript:VerTarjeta%20(31182856,199762,19,1182,31,31,311828571,%20%22TarJug199762%22)" TargetMode="External"/><Relationship Id="rId2" Type="http://schemas.openxmlformats.org/officeDocument/2006/relationships/hyperlink" Target="javascript:VerTarjeta%20(112619925,190593,5,1182,1126,494,126199261,%20%22TarJug190593%22)" TargetMode="External"/><Relationship Id="rId16" Type="http://schemas.openxmlformats.org/officeDocument/2006/relationships/hyperlink" Target="javascript:VerTarjeta%20(112619925,190593,8,1160,1126,494,126199261,%20%22TarJug190593%22)" TargetMode="External"/><Relationship Id="rId20" Type="http://schemas.openxmlformats.org/officeDocument/2006/relationships/hyperlink" Target="javascript:VerTarjeta%20(112619925,201057,3,1160,1126,494,126199261,%20%22TarJug201057%22)" TargetMode="External"/><Relationship Id="rId1" Type="http://schemas.openxmlformats.org/officeDocument/2006/relationships/printerSettings" Target="../printerSettings/printerSettings5.bin"/><Relationship Id="rId6" Type="http://schemas.openxmlformats.org/officeDocument/2006/relationships/hyperlink" Target="javascript:VerTarjeta%20(112619925,201057,17,1182,1126,494,126199261,%20%22TarJug201057%22)" TargetMode="External"/><Relationship Id="rId11" Type="http://schemas.openxmlformats.org/officeDocument/2006/relationships/hyperlink" Target="javascript:VerTarjeta%20(112619925,198183,19,1182,1126,494,126199261,%20%22TarJug198183%22)" TargetMode="External"/><Relationship Id="rId24" Type="http://schemas.openxmlformats.org/officeDocument/2006/relationships/hyperlink" Target="javascript:VerTarjeta%20(31182856,199762,19,1182,31,31,311828571,%20%22TarJug199762%22)" TargetMode="External"/><Relationship Id="rId5" Type="http://schemas.openxmlformats.org/officeDocument/2006/relationships/hyperlink" Target="javascript:VerTarjeta%20(112619925,198078,9,1182,1126,494,126199261,%20%22TarJug198078%22)" TargetMode="External"/><Relationship Id="rId15" Type="http://schemas.openxmlformats.org/officeDocument/2006/relationships/hyperlink" Target="javascript:VerTarjeta%20(112619925,199448,22,1182,1126,494,126199261,%20%22TarJug199448%22)" TargetMode="External"/><Relationship Id="rId23" Type="http://schemas.openxmlformats.org/officeDocument/2006/relationships/hyperlink" Target="javascript:VerTarjeta%20(112619925,193421,12,1160,1126,494,126199261,%20%22TarJug193421%22)" TargetMode="External"/><Relationship Id="rId10" Type="http://schemas.openxmlformats.org/officeDocument/2006/relationships/hyperlink" Target="javascript:VerTarjeta%20(112619925,201856,18,1182,1126,494,126199261,%20%22TarJug201856%22)" TargetMode="External"/><Relationship Id="rId19" Type="http://schemas.openxmlformats.org/officeDocument/2006/relationships/hyperlink" Target="javascript:VerTarjeta%20(112619925,198078,4,1160,1126,494,126199261,%20%22TarJug198078%22)" TargetMode="External"/><Relationship Id="rId4" Type="http://schemas.openxmlformats.org/officeDocument/2006/relationships/hyperlink" Target="javascript:VerTarjeta%20(112619925,191716,14,1182,1126,494,126199261,%20%22TarJug191716%22)" TargetMode="External"/><Relationship Id="rId9" Type="http://schemas.openxmlformats.org/officeDocument/2006/relationships/hyperlink" Target="javascript:VerTarjeta%20(112619925,197608,14,1182,1126,494,126199261,%20%22TarJug197608%22)" TargetMode="External"/><Relationship Id="rId14" Type="http://schemas.openxmlformats.org/officeDocument/2006/relationships/hyperlink" Target="javascript:VerTarjeta%20(112619925,198183,19,1182,1126,494,126199261,%20%22TarJug198183%22)" TargetMode="External"/><Relationship Id="rId22" Type="http://schemas.openxmlformats.org/officeDocument/2006/relationships/hyperlink" Target="javascript:VerTarjeta%20(112619925,197608,18,1160,1126,494,126199261,%20%22TarJug197608%22)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2662,6,1184,1126,494,126199261,%20%22TarJug192662%22)" TargetMode="External"/><Relationship Id="rId3" Type="http://schemas.openxmlformats.org/officeDocument/2006/relationships/hyperlink" Target="javascript:VerTarjeta%20(112619925,192662,6,1184,1126,494,126199261,%20%22TarJug192662%22)" TargetMode="External"/><Relationship Id="rId7" Type="http://schemas.openxmlformats.org/officeDocument/2006/relationships/hyperlink" Target="javascript:VerTarjeta%20(112619925,190199,2,1184,1126,494,126199261,%20%22TarJug190199%22)" TargetMode="External"/><Relationship Id="rId12" Type="http://schemas.openxmlformats.org/officeDocument/2006/relationships/printerSettings" Target="../printerSettings/printerSettings10.bin"/><Relationship Id="rId2" Type="http://schemas.openxmlformats.org/officeDocument/2006/relationships/hyperlink" Target="javascript:VerTarjeta%20(112619925,190199,2,1184,1126,494,126199261,%20%22TarJug190199%22)" TargetMode="External"/><Relationship Id="rId1" Type="http://schemas.openxmlformats.org/officeDocument/2006/relationships/printerSettings" Target="../printerSettings/printerSettings9.bin"/><Relationship Id="rId6" Type="http://schemas.openxmlformats.org/officeDocument/2006/relationships/hyperlink" Target="javascript:VerTarjeta%20(112619925,185890,2,1184,1126,494,126199261,%20%22TarJug185890%22)" TargetMode="External"/><Relationship Id="rId11" Type="http://schemas.openxmlformats.org/officeDocument/2006/relationships/hyperlink" Target="javascript:VerTarjeta%20(112619925,185890,2,1184,1126,494,126199261,%20%22TarJug185890%22)" TargetMode="External"/><Relationship Id="rId5" Type="http://schemas.openxmlformats.org/officeDocument/2006/relationships/hyperlink" Target="javascript:VerTarjeta%20(112619925,197183,7,1184,1126,494,126199261,%20%22TarJug197183%22)" TargetMode="External"/><Relationship Id="rId10" Type="http://schemas.openxmlformats.org/officeDocument/2006/relationships/hyperlink" Target="javascript:VerTarjeta%20(112619925,197183,7,1184,1126,494,126199261,%20%22TarJug197183%22)" TargetMode="External"/><Relationship Id="rId4" Type="http://schemas.openxmlformats.org/officeDocument/2006/relationships/hyperlink" Target="javascript:VerTarjeta%20(112619925,188231,10,1184,1126,494,126199261,%20%22TarJug188231%22)" TargetMode="External"/><Relationship Id="rId9" Type="http://schemas.openxmlformats.org/officeDocument/2006/relationships/hyperlink" Target="javascript:VerTarjeta%20(112619925,188231,10,1184,1126,494,126199261,%20%22TarJug188231%22)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javascript:VerTarjeta%20(281208,202662,17,1167,28,243,2812091,%20%22TarJug202662%22)" TargetMode="External"/><Relationship Id="rId2" Type="http://schemas.openxmlformats.org/officeDocument/2006/relationships/hyperlink" Target="javascript:VerTarjeta%20(281208,181287,24,1167,28,243,2812091,%20%22TarJug181287%22)" TargetMode="External"/><Relationship Id="rId1" Type="http://schemas.openxmlformats.org/officeDocument/2006/relationships/printerSettings" Target="../printerSettings/printerSettings12.bin"/><Relationship Id="rId6" Type="http://schemas.openxmlformats.org/officeDocument/2006/relationships/printerSettings" Target="../printerSettings/printerSettings13.bin"/><Relationship Id="rId5" Type="http://schemas.openxmlformats.org/officeDocument/2006/relationships/hyperlink" Target="javascript:VerTarjeta%20(281208,198321,21,1167,28,243,2812091,%20%22TarJug198321%22)" TargetMode="External"/><Relationship Id="rId4" Type="http://schemas.openxmlformats.org/officeDocument/2006/relationships/hyperlink" Target="javascript:VerTarjeta%20(281208,202322,15,1167,28,243,2812091,%20%22TarJug202322%22)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LR104"/>
  <sheetViews>
    <sheetView tabSelected="1" zoomScale="75" zoomScaleNormal="75" workbookViewId="0">
      <pane xSplit="2" topLeftCell="C1" activePane="topRight" state="frozen"/>
      <selection pane="topRight" activeCell="B40" sqref="B40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217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81640625" style="1" bestFit="1" customWidth="1"/>
    <col min="8" max="8" width="12.1796875" style="1" customWidth="1"/>
    <col min="9" max="9" width="11.81640625" style="1" customWidth="1"/>
    <col min="10" max="10" width="12.36328125" style="1" customWidth="1"/>
    <col min="11" max="11" width="11.36328125" style="1" customWidth="1"/>
    <col min="12" max="13" width="10.453125" style="1" hidden="1" customWidth="1"/>
    <col min="14" max="14" width="10.36328125" style="1" hidden="1" customWidth="1"/>
    <col min="15" max="15" width="10.6328125" style="3" hidden="1" customWidth="1"/>
    <col min="16" max="16" width="11.453125" style="3" hidden="1" customWidth="1"/>
    <col min="17" max="17" width="10.453125" style="89" hidden="1" customWidth="1"/>
    <col min="18" max="18" width="11.453125" style="89" hidden="1" customWidth="1"/>
    <col min="19" max="19" width="12.6328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26" width="5" style="2" customWidth="1"/>
    <col min="27" max="16384" width="11.453125" style="2"/>
  </cols>
  <sheetData>
    <row r="1" spans="1:330" x14ac:dyDescent="0.4">
      <c r="A1" s="15"/>
    </row>
    <row r="2" spans="1:330" customFormat="1" ht="58" customHeight="1" x14ac:dyDescent="1">
      <c r="A2" s="802" t="s">
        <v>569</v>
      </c>
      <c r="B2" s="802"/>
      <c r="C2" s="802"/>
      <c r="D2" s="802"/>
      <c r="E2" s="802"/>
      <c r="F2" s="802"/>
      <c r="G2" s="802"/>
      <c r="H2" s="802"/>
      <c r="I2" s="802"/>
      <c r="J2" s="802"/>
      <c r="K2" s="802"/>
      <c r="L2" s="802"/>
      <c r="M2" s="802"/>
      <c r="N2" s="802"/>
      <c r="O2" s="802"/>
      <c r="P2" s="802"/>
      <c r="Q2" s="802"/>
      <c r="R2" s="802"/>
      <c r="S2" s="802"/>
      <c r="T2" s="802"/>
      <c r="U2" s="151"/>
      <c r="V2" s="151"/>
      <c r="W2" s="151"/>
      <c r="X2" s="151"/>
      <c r="Y2" s="151"/>
    </row>
    <row r="3" spans="1:330" ht="18.5" thickBot="1" x14ac:dyDescent="0.45">
      <c r="A3" s="15"/>
      <c r="B3" s="291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30" s="217" customFormat="1" ht="26" customHeight="1" thickBot="1" x14ac:dyDescent="0.4">
      <c r="A4" s="148"/>
      <c r="B4" s="215"/>
      <c r="C4" s="215"/>
      <c r="D4" s="547" t="s">
        <v>539</v>
      </c>
      <c r="E4" s="547">
        <v>46089</v>
      </c>
      <c r="F4" s="547">
        <v>46089</v>
      </c>
      <c r="G4" s="547">
        <v>46124</v>
      </c>
      <c r="H4" s="547">
        <v>46138</v>
      </c>
      <c r="I4" s="547">
        <v>46152</v>
      </c>
      <c r="J4" s="547">
        <v>46167</v>
      </c>
      <c r="K4" s="547">
        <v>46187</v>
      </c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</row>
    <row r="5" spans="1:330" ht="40" customHeight="1" x14ac:dyDescent="0.4">
      <c r="A5" s="119" t="s">
        <v>301</v>
      </c>
      <c r="B5" s="144" t="s">
        <v>3</v>
      </c>
      <c r="C5" s="146" t="s">
        <v>4</v>
      </c>
      <c r="D5" s="13" t="s">
        <v>538</v>
      </c>
      <c r="E5" s="13" t="s">
        <v>584</v>
      </c>
      <c r="F5" s="13" t="s">
        <v>586</v>
      </c>
      <c r="G5" s="13" t="s">
        <v>597</v>
      </c>
      <c r="H5" s="13" t="s">
        <v>709</v>
      </c>
      <c r="I5" s="13" t="s">
        <v>714</v>
      </c>
      <c r="J5" s="6" t="s">
        <v>733</v>
      </c>
      <c r="K5" s="6" t="s">
        <v>759</v>
      </c>
      <c r="L5" s="6"/>
      <c r="M5" s="6"/>
      <c r="N5" s="147"/>
      <c r="O5" s="147"/>
      <c r="P5" s="6"/>
      <c r="Q5" s="147"/>
      <c r="R5" s="147"/>
      <c r="S5" s="147"/>
      <c r="T5" s="6"/>
      <c r="U5" s="6"/>
      <c r="V5" s="6"/>
      <c r="W5" s="6"/>
      <c r="X5" s="6"/>
      <c r="Y5" s="6"/>
    </row>
    <row r="6" spans="1:330" s="7" customFormat="1" x14ac:dyDescent="0.4">
      <c r="A6" s="119">
        <v>1</v>
      </c>
      <c r="B6" s="292" t="s">
        <v>33</v>
      </c>
      <c r="C6" s="145">
        <f t="shared" ref="C6:C37" si="0">SUM(D6:Y6)</f>
        <v>3462.95</v>
      </c>
      <c r="D6" s="68">
        <v>537.79999999999995</v>
      </c>
      <c r="E6" s="8">
        <v>206.45</v>
      </c>
      <c r="F6" s="8">
        <v>659</v>
      </c>
      <c r="G6" s="68">
        <v>378.3</v>
      </c>
      <c r="H6" s="9">
        <v>426.3</v>
      </c>
      <c r="I6" s="9">
        <v>381.5</v>
      </c>
      <c r="J6" s="9">
        <v>474</v>
      </c>
      <c r="K6" s="9">
        <v>399.6</v>
      </c>
      <c r="L6" s="9"/>
      <c r="M6" s="9"/>
      <c r="N6" s="9"/>
      <c r="O6" s="85"/>
      <c r="P6" s="85"/>
      <c r="Q6" s="85"/>
      <c r="R6" s="86"/>
      <c r="S6" s="85"/>
      <c r="T6" s="85"/>
      <c r="U6" s="63"/>
      <c r="V6" s="63"/>
      <c r="W6" s="63"/>
      <c r="X6" s="63"/>
      <c r="Y6" s="63"/>
    </row>
    <row r="7" spans="1:330" s="7" customFormat="1" x14ac:dyDescent="0.4">
      <c r="A7" s="119">
        <v>2</v>
      </c>
      <c r="B7" s="292" t="s">
        <v>17</v>
      </c>
      <c r="C7" s="145">
        <f t="shared" si="0"/>
        <v>2346.7000000000003</v>
      </c>
      <c r="D7" s="68">
        <v>306.60000000000002</v>
      </c>
      <c r="E7" s="8">
        <v>300.05</v>
      </c>
      <c r="F7" s="8">
        <v>317</v>
      </c>
      <c r="G7" s="68">
        <v>310</v>
      </c>
      <c r="H7" s="9">
        <v>430</v>
      </c>
      <c r="I7" s="9">
        <v>208</v>
      </c>
      <c r="J7" s="9">
        <v>265.75</v>
      </c>
      <c r="K7" s="9">
        <v>209.3</v>
      </c>
      <c r="L7" s="9"/>
      <c r="M7" s="9"/>
      <c r="N7" s="83"/>
      <c r="O7" s="85"/>
      <c r="P7" s="85"/>
      <c r="Q7" s="90"/>
      <c r="R7" s="90"/>
      <c r="S7" s="85"/>
      <c r="T7" s="85"/>
      <c r="U7" s="63"/>
      <c r="V7" s="63"/>
      <c r="W7" s="63"/>
      <c r="X7" s="63"/>
      <c r="Y7" s="63"/>
      <c r="Z7" s="2"/>
    </row>
    <row r="8" spans="1:330" s="7" customFormat="1" x14ac:dyDescent="0.4">
      <c r="A8" s="119">
        <v>3</v>
      </c>
      <c r="B8" s="292" t="s">
        <v>43</v>
      </c>
      <c r="C8" s="145">
        <f t="shared" si="0"/>
        <v>2160.5</v>
      </c>
      <c r="D8" s="68">
        <v>266.25</v>
      </c>
      <c r="E8" s="8">
        <v>212.5</v>
      </c>
      <c r="F8" s="8">
        <v>316</v>
      </c>
      <c r="G8" s="48">
        <v>300</v>
      </c>
      <c r="H8" s="9">
        <v>255</v>
      </c>
      <c r="I8" s="9">
        <v>325</v>
      </c>
      <c r="J8" s="9">
        <v>253.25</v>
      </c>
      <c r="K8" s="9">
        <v>232.5</v>
      </c>
      <c r="L8" s="9"/>
      <c r="M8" s="9"/>
      <c r="N8" s="83"/>
      <c r="O8" s="85"/>
      <c r="P8" s="85"/>
      <c r="Q8" s="90"/>
      <c r="R8" s="90"/>
      <c r="S8" s="85"/>
      <c r="T8" s="86"/>
      <c r="U8" s="63"/>
      <c r="V8" s="63"/>
      <c r="W8" s="63"/>
      <c r="X8" s="63"/>
      <c r="Y8" s="63"/>
      <c r="Z8" s="2"/>
    </row>
    <row r="9" spans="1:330" x14ac:dyDescent="0.4">
      <c r="A9" s="119">
        <v>4</v>
      </c>
      <c r="B9" s="292" t="s">
        <v>37</v>
      </c>
      <c r="C9" s="145">
        <f t="shared" si="0"/>
        <v>1840.7</v>
      </c>
      <c r="D9" s="68">
        <v>286.39999999999998</v>
      </c>
      <c r="E9" s="8">
        <v>99</v>
      </c>
      <c r="F9" s="8">
        <v>420</v>
      </c>
      <c r="G9" s="68">
        <v>202.05</v>
      </c>
      <c r="H9" s="9">
        <v>146.5</v>
      </c>
      <c r="I9" s="9">
        <v>224.75</v>
      </c>
      <c r="J9" s="9">
        <v>336.95</v>
      </c>
      <c r="K9" s="9">
        <v>125.05</v>
      </c>
      <c r="L9" s="9"/>
      <c r="M9" s="9"/>
      <c r="N9" s="83"/>
      <c r="O9" s="85"/>
      <c r="P9" s="85"/>
      <c r="Q9" s="90"/>
      <c r="R9" s="90"/>
      <c r="S9" s="85"/>
      <c r="T9" s="85"/>
      <c r="U9" s="63"/>
      <c r="V9" s="63"/>
      <c r="W9" s="63"/>
      <c r="X9" s="63"/>
      <c r="Y9" s="63"/>
      <c r="Z9" s="11"/>
    </row>
    <row r="10" spans="1:330" x14ac:dyDescent="0.4">
      <c r="A10" s="119">
        <v>5</v>
      </c>
      <c r="B10" s="327" t="s">
        <v>106</v>
      </c>
      <c r="C10" s="145">
        <f t="shared" si="0"/>
        <v>1484.5</v>
      </c>
      <c r="D10" s="68">
        <v>150</v>
      </c>
      <c r="E10" s="8">
        <v>242.5</v>
      </c>
      <c r="F10" s="8">
        <v>75</v>
      </c>
      <c r="G10" s="48">
        <v>375</v>
      </c>
      <c r="H10" s="9">
        <v>195</v>
      </c>
      <c r="I10" s="9">
        <v>120</v>
      </c>
      <c r="J10" s="9">
        <v>195</v>
      </c>
      <c r="K10" s="9">
        <v>132</v>
      </c>
      <c r="L10" s="9"/>
      <c r="M10" s="9"/>
      <c r="N10" s="83"/>
      <c r="O10" s="85"/>
      <c r="P10" s="85"/>
      <c r="Q10" s="90"/>
      <c r="R10" s="90"/>
      <c r="S10" s="85"/>
      <c r="T10" s="85"/>
      <c r="U10" s="63"/>
      <c r="V10" s="63"/>
      <c r="W10" s="63"/>
      <c r="X10" s="63"/>
      <c r="Y10" s="63"/>
    </row>
    <row r="11" spans="1:330" s="11" customFormat="1" x14ac:dyDescent="0.4">
      <c r="A11" s="119">
        <v>6</v>
      </c>
      <c r="B11" s="292" t="s">
        <v>39</v>
      </c>
      <c r="C11" s="145">
        <f t="shared" si="0"/>
        <v>1482.25</v>
      </c>
      <c r="D11" s="68">
        <v>235</v>
      </c>
      <c r="E11" s="8">
        <v>210</v>
      </c>
      <c r="F11" s="8">
        <v>275.5</v>
      </c>
      <c r="G11" s="68">
        <v>162.30000000000001</v>
      </c>
      <c r="H11" s="9">
        <v>95</v>
      </c>
      <c r="I11" s="9">
        <v>222.5</v>
      </c>
      <c r="J11" s="9">
        <v>104.5</v>
      </c>
      <c r="K11" s="9">
        <v>177.45</v>
      </c>
      <c r="L11" s="9"/>
      <c r="M11" s="9"/>
      <c r="N11" s="83"/>
      <c r="O11" s="85"/>
      <c r="P11" s="85"/>
      <c r="Q11" s="90"/>
      <c r="R11" s="90"/>
      <c r="S11" s="85"/>
      <c r="T11" s="85"/>
      <c r="U11" s="63"/>
      <c r="V11" s="63"/>
      <c r="W11" s="63"/>
      <c r="X11" s="63"/>
      <c r="Y11" s="63"/>
      <c r="Z11" s="7"/>
    </row>
    <row r="12" spans="1:330" x14ac:dyDescent="0.4">
      <c r="A12" s="119">
        <v>7</v>
      </c>
      <c r="B12" s="292" t="s">
        <v>28</v>
      </c>
      <c r="C12" s="145">
        <f t="shared" si="0"/>
        <v>1433.2799999999997</v>
      </c>
      <c r="D12" s="68">
        <v>104</v>
      </c>
      <c r="E12" s="8">
        <v>276.5</v>
      </c>
      <c r="F12" s="8">
        <v>283.33</v>
      </c>
      <c r="G12" s="507">
        <v>12.5</v>
      </c>
      <c r="H12" s="9">
        <v>80</v>
      </c>
      <c r="I12" s="9">
        <v>174.5</v>
      </c>
      <c r="J12" s="9">
        <v>142.6</v>
      </c>
      <c r="K12" s="9">
        <v>359.85</v>
      </c>
      <c r="L12" s="9"/>
      <c r="M12" s="9"/>
      <c r="N12" s="83"/>
      <c r="O12" s="85"/>
      <c r="P12" s="85"/>
      <c r="Q12" s="90"/>
      <c r="R12" s="90"/>
      <c r="S12" s="85"/>
      <c r="T12" s="85"/>
      <c r="U12" s="63"/>
      <c r="V12" s="63"/>
      <c r="W12" s="63"/>
      <c r="X12" s="63"/>
      <c r="Y12" s="63"/>
    </row>
    <row r="13" spans="1:330" x14ac:dyDescent="0.4">
      <c r="A13" s="119">
        <v>8</v>
      </c>
      <c r="B13" s="292" t="s">
        <v>18</v>
      </c>
      <c r="C13" s="145">
        <f t="shared" si="0"/>
        <v>1341.43</v>
      </c>
      <c r="D13" s="68">
        <v>121.55</v>
      </c>
      <c r="E13" s="8">
        <v>67.7</v>
      </c>
      <c r="F13" s="8">
        <v>122</v>
      </c>
      <c r="G13" s="68">
        <v>75.5</v>
      </c>
      <c r="H13" s="9">
        <v>345</v>
      </c>
      <c r="I13" s="9">
        <v>104.25</v>
      </c>
      <c r="J13" s="9">
        <v>228.5</v>
      </c>
      <c r="K13" s="9">
        <v>276.93</v>
      </c>
      <c r="L13" s="9"/>
      <c r="M13" s="9"/>
      <c r="N13" s="83"/>
      <c r="O13" s="85"/>
      <c r="P13" s="85"/>
      <c r="Q13" s="90"/>
      <c r="R13" s="90"/>
      <c r="S13" s="85"/>
      <c r="T13" s="85"/>
      <c r="U13" s="63"/>
      <c r="V13" s="63"/>
      <c r="W13" s="63"/>
      <c r="X13" s="63"/>
      <c r="Y13" s="63"/>
    </row>
    <row r="14" spans="1:330" x14ac:dyDescent="0.4">
      <c r="A14" s="119">
        <v>9</v>
      </c>
      <c r="B14" s="292" t="s">
        <v>60</v>
      </c>
      <c r="C14" s="145">
        <f t="shared" si="0"/>
        <v>1123.51</v>
      </c>
      <c r="D14" s="68">
        <v>80</v>
      </c>
      <c r="E14" s="8">
        <v>375</v>
      </c>
      <c r="F14" s="8">
        <v>0.66</v>
      </c>
      <c r="G14" s="68">
        <v>3</v>
      </c>
      <c r="H14" s="9"/>
      <c r="I14" s="9">
        <v>138</v>
      </c>
      <c r="J14" s="9">
        <v>379.25</v>
      </c>
      <c r="K14" s="9">
        <v>147.6</v>
      </c>
      <c r="L14" s="9"/>
      <c r="M14" s="9"/>
      <c r="N14" s="83"/>
      <c r="O14" s="85"/>
      <c r="P14" s="85"/>
      <c r="Q14" s="90"/>
      <c r="R14" s="90"/>
      <c r="S14" s="85"/>
      <c r="T14" s="85"/>
      <c r="U14" s="63"/>
      <c r="V14" s="63"/>
      <c r="W14" s="63"/>
      <c r="X14" s="63"/>
      <c r="Y14" s="63"/>
    </row>
    <row r="15" spans="1:330" x14ac:dyDescent="0.4">
      <c r="A15" s="119">
        <v>10</v>
      </c>
      <c r="B15" s="292" t="s">
        <v>61</v>
      </c>
      <c r="C15" s="145">
        <f t="shared" si="0"/>
        <v>926.43000000000006</v>
      </c>
      <c r="D15" s="68">
        <v>164.8</v>
      </c>
      <c r="E15" s="8">
        <v>174.63</v>
      </c>
      <c r="F15" s="8">
        <v>132</v>
      </c>
      <c r="G15" s="68">
        <v>101</v>
      </c>
      <c r="H15" s="9">
        <v>80</v>
      </c>
      <c r="I15" s="9">
        <v>40</v>
      </c>
      <c r="J15" s="9">
        <v>169</v>
      </c>
      <c r="K15" s="9">
        <v>65</v>
      </c>
      <c r="L15" s="9"/>
      <c r="M15" s="9"/>
      <c r="N15" s="83"/>
      <c r="O15" s="85"/>
      <c r="P15" s="85"/>
      <c r="Q15" s="90"/>
      <c r="R15" s="90"/>
      <c r="S15" s="85"/>
      <c r="T15" s="85"/>
      <c r="U15" s="63"/>
      <c r="V15" s="63"/>
      <c r="W15" s="63"/>
      <c r="X15" s="63"/>
      <c r="Y15" s="63"/>
      <c r="LR15" s="2" t="s">
        <v>388</v>
      </c>
    </row>
    <row r="16" spans="1:330" x14ac:dyDescent="0.4">
      <c r="A16" s="119">
        <v>11</v>
      </c>
      <c r="B16" s="292" t="s">
        <v>24</v>
      </c>
      <c r="C16" s="145">
        <f t="shared" si="0"/>
        <v>886.21</v>
      </c>
      <c r="D16" s="68">
        <v>315.2</v>
      </c>
      <c r="E16" s="8">
        <v>44</v>
      </c>
      <c r="F16" s="8">
        <v>146.5</v>
      </c>
      <c r="G16" s="68">
        <v>174.66</v>
      </c>
      <c r="H16" s="9">
        <v>41</v>
      </c>
      <c r="I16" s="9">
        <v>8</v>
      </c>
      <c r="J16" s="9">
        <v>90</v>
      </c>
      <c r="K16" s="9">
        <v>66.849999999999994</v>
      </c>
      <c r="L16" s="9"/>
      <c r="M16" s="9"/>
      <c r="N16" s="83"/>
      <c r="O16" s="85"/>
      <c r="P16" s="85"/>
      <c r="Q16" s="90"/>
      <c r="R16" s="90"/>
      <c r="S16" s="85"/>
      <c r="T16" s="85"/>
      <c r="U16" s="63"/>
      <c r="V16" s="63"/>
      <c r="W16" s="63"/>
      <c r="X16" s="63"/>
      <c r="Y16" s="63"/>
    </row>
    <row r="17" spans="1:26" x14ac:dyDescent="0.4">
      <c r="A17" s="119">
        <v>12</v>
      </c>
      <c r="B17" s="292" t="s">
        <v>85</v>
      </c>
      <c r="C17" s="145">
        <f t="shared" si="0"/>
        <v>871.25</v>
      </c>
      <c r="D17" s="68">
        <v>160</v>
      </c>
      <c r="E17" s="8">
        <v>49.25</v>
      </c>
      <c r="F17" s="8">
        <v>115</v>
      </c>
      <c r="G17" s="507">
        <v>65</v>
      </c>
      <c r="H17" s="9">
        <v>31.5</v>
      </c>
      <c r="I17" s="9">
        <v>180</v>
      </c>
      <c r="J17" s="9">
        <v>87.1</v>
      </c>
      <c r="K17" s="9">
        <v>183.4</v>
      </c>
      <c r="L17" s="9"/>
      <c r="M17" s="9"/>
      <c r="N17" s="83"/>
      <c r="O17" s="85"/>
      <c r="P17" s="85"/>
      <c r="Q17" s="90"/>
      <c r="R17" s="90"/>
      <c r="S17" s="85"/>
      <c r="T17" s="85"/>
      <c r="U17" s="63"/>
      <c r="V17" s="63"/>
      <c r="W17" s="63"/>
      <c r="X17" s="63"/>
      <c r="Y17" s="63"/>
      <c r="Z17" s="660"/>
    </row>
    <row r="18" spans="1:26" x14ac:dyDescent="0.4">
      <c r="A18" s="119">
        <v>13</v>
      </c>
      <c r="B18" s="292" t="s">
        <v>27</v>
      </c>
      <c r="C18" s="145">
        <f t="shared" si="0"/>
        <v>868.34</v>
      </c>
      <c r="D18" s="68">
        <v>14.4</v>
      </c>
      <c r="E18" s="8">
        <v>127</v>
      </c>
      <c r="F18" s="8">
        <v>200.66</v>
      </c>
      <c r="G18" s="68">
        <v>11</v>
      </c>
      <c r="H18" s="9">
        <v>17.399999999999999</v>
      </c>
      <c r="I18" s="9">
        <v>114</v>
      </c>
      <c r="J18" s="9">
        <v>205.78</v>
      </c>
      <c r="K18" s="9">
        <v>178.1</v>
      </c>
      <c r="L18" s="9"/>
      <c r="M18" s="9"/>
      <c r="N18" s="83"/>
      <c r="O18" s="85"/>
      <c r="P18" s="85"/>
      <c r="Q18" s="90"/>
      <c r="R18" s="90"/>
      <c r="S18" s="85"/>
      <c r="T18" s="85"/>
      <c r="U18" s="63"/>
      <c r="V18" s="63"/>
      <c r="W18" s="63"/>
      <c r="X18" s="63"/>
      <c r="Y18" s="63"/>
    </row>
    <row r="19" spans="1:26" x14ac:dyDescent="0.4">
      <c r="A19" s="119">
        <v>14</v>
      </c>
      <c r="B19" s="292" t="s">
        <v>34</v>
      </c>
      <c r="C19" s="145">
        <f t="shared" si="0"/>
        <v>866.4</v>
      </c>
      <c r="D19" s="68">
        <v>104</v>
      </c>
      <c r="E19" s="8">
        <v>125</v>
      </c>
      <c r="F19" s="8">
        <v>170</v>
      </c>
      <c r="G19" s="507">
        <v>96</v>
      </c>
      <c r="H19" s="9">
        <v>79</v>
      </c>
      <c r="I19" s="9">
        <v>61</v>
      </c>
      <c r="J19" s="9">
        <v>91</v>
      </c>
      <c r="K19" s="9">
        <v>140.4</v>
      </c>
      <c r="L19" s="9"/>
      <c r="M19" s="9"/>
      <c r="N19" s="83"/>
      <c r="O19" s="85"/>
      <c r="P19" s="85"/>
      <c r="Q19" s="91"/>
      <c r="R19" s="90"/>
      <c r="S19" s="85"/>
      <c r="T19" s="85"/>
      <c r="U19" s="63"/>
      <c r="V19" s="63"/>
      <c r="W19" s="63"/>
      <c r="X19" s="63"/>
      <c r="Y19" s="63"/>
    </row>
    <row r="20" spans="1:26" x14ac:dyDescent="0.4">
      <c r="A20" s="119">
        <v>15</v>
      </c>
      <c r="B20" s="292" t="s">
        <v>32</v>
      </c>
      <c r="C20" s="145">
        <f t="shared" si="0"/>
        <v>840.93000000000006</v>
      </c>
      <c r="D20" s="68">
        <v>112</v>
      </c>
      <c r="E20" s="8">
        <v>135.75</v>
      </c>
      <c r="F20" s="8">
        <v>85</v>
      </c>
      <c r="G20" s="508">
        <v>108</v>
      </c>
      <c r="H20" s="9">
        <v>166.5</v>
      </c>
      <c r="I20" s="9">
        <v>117</v>
      </c>
      <c r="J20" s="9">
        <v>58.08</v>
      </c>
      <c r="K20" s="9">
        <v>58.6</v>
      </c>
      <c r="L20" s="9"/>
      <c r="M20" s="9"/>
      <c r="N20" s="83"/>
      <c r="O20" s="85"/>
      <c r="P20" s="85"/>
      <c r="Q20" s="90"/>
      <c r="R20" s="90"/>
      <c r="S20" s="85"/>
      <c r="T20" s="85"/>
      <c r="U20" s="63"/>
      <c r="V20" s="63"/>
      <c r="W20" s="63"/>
      <c r="X20" s="63"/>
      <c r="Y20" s="63"/>
    </row>
    <row r="21" spans="1:26" x14ac:dyDescent="0.4">
      <c r="A21" s="119">
        <v>16</v>
      </c>
      <c r="B21" s="292" t="s">
        <v>351</v>
      </c>
      <c r="C21" s="145">
        <f t="shared" si="0"/>
        <v>798.4</v>
      </c>
      <c r="D21" s="68">
        <v>117.8</v>
      </c>
      <c r="E21" s="8">
        <v>110</v>
      </c>
      <c r="F21" s="8">
        <v>145</v>
      </c>
      <c r="G21" s="507">
        <v>72.5</v>
      </c>
      <c r="H21" s="9">
        <v>110</v>
      </c>
      <c r="I21" s="9"/>
      <c r="J21" s="9">
        <v>118.6</v>
      </c>
      <c r="K21" s="9">
        <v>124.5</v>
      </c>
      <c r="L21" s="9"/>
      <c r="M21" s="9"/>
      <c r="N21" s="83"/>
      <c r="O21" s="85"/>
      <c r="P21" s="85"/>
      <c r="Q21" s="90"/>
      <c r="R21" s="90"/>
      <c r="S21" s="85"/>
      <c r="T21" s="85"/>
      <c r="U21" s="63"/>
      <c r="V21" s="63"/>
      <c r="W21" s="63"/>
      <c r="X21" s="63"/>
      <c r="Y21" s="63"/>
    </row>
    <row r="22" spans="1:26" x14ac:dyDescent="0.4">
      <c r="A22" s="119">
        <v>17</v>
      </c>
      <c r="B22" s="292" t="s">
        <v>58</v>
      </c>
      <c r="C22" s="145">
        <f t="shared" si="0"/>
        <v>780.25</v>
      </c>
      <c r="D22" s="8"/>
      <c r="E22" s="8">
        <v>65</v>
      </c>
      <c r="F22" s="8">
        <v>85</v>
      </c>
      <c r="G22" s="8"/>
      <c r="H22" s="9">
        <v>132.5</v>
      </c>
      <c r="I22" s="9">
        <v>107</v>
      </c>
      <c r="J22" s="9">
        <v>162.25</v>
      </c>
      <c r="K22" s="9">
        <v>228.5</v>
      </c>
      <c r="L22" s="9"/>
      <c r="M22" s="9"/>
      <c r="N22" s="83"/>
      <c r="O22" s="85"/>
      <c r="P22" s="85"/>
      <c r="Q22" s="90"/>
      <c r="R22" s="90"/>
      <c r="S22" s="85"/>
      <c r="T22" s="85"/>
      <c r="U22" s="63"/>
      <c r="V22" s="63"/>
      <c r="W22" s="63"/>
      <c r="X22" s="63"/>
      <c r="Y22" s="63"/>
    </row>
    <row r="23" spans="1:26" x14ac:dyDescent="0.4">
      <c r="A23" s="119">
        <v>18</v>
      </c>
      <c r="B23" s="292" t="s">
        <v>21</v>
      </c>
      <c r="C23" s="145">
        <f t="shared" si="0"/>
        <v>775.79</v>
      </c>
      <c r="D23" s="68">
        <v>75</v>
      </c>
      <c r="E23" s="8">
        <v>75</v>
      </c>
      <c r="F23" s="8">
        <v>33.159999999999997</v>
      </c>
      <c r="G23" s="68">
        <v>128.5</v>
      </c>
      <c r="H23" s="9">
        <v>67.5</v>
      </c>
      <c r="I23" s="9">
        <v>158</v>
      </c>
      <c r="J23" s="9">
        <v>79.2</v>
      </c>
      <c r="K23" s="9">
        <v>159.43</v>
      </c>
      <c r="L23" s="9"/>
      <c r="M23" s="9"/>
      <c r="N23" s="83"/>
      <c r="O23" s="85"/>
      <c r="P23" s="85"/>
      <c r="Q23" s="90"/>
      <c r="R23" s="90"/>
      <c r="S23" s="85"/>
      <c r="T23" s="85"/>
      <c r="U23" s="63"/>
      <c r="V23" s="63"/>
      <c r="W23" s="63"/>
      <c r="X23" s="63"/>
      <c r="Y23" s="63"/>
    </row>
    <row r="24" spans="1:26" x14ac:dyDescent="0.4">
      <c r="A24" s="119">
        <v>19</v>
      </c>
      <c r="B24" s="292" t="s">
        <v>7</v>
      </c>
      <c r="C24" s="145">
        <f t="shared" si="0"/>
        <v>695.5</v>
      </c>
      <c r="D24" s="68">
        <v>54.1</v>
      </c>
      <c r="E24" s="8">
        <v>105</v>
      </c>
      <c r="F24" s="8">
        <v>133.5</v>
      </c>
      <c r="G24" s="68">
        <v>90</v>
      </c>
      <c r="H24" s="9">
        <v>90</v>
      </c>
      <c r="I24" s="9">
        <v>18</v>
      </c>
      <c r="J24" s="9">
        <v>156</v>
      </c>
      <c r="K24" s="9">
        <v>48.9</v>
      </c>
      <c r="L24" s="9"/>
      <c r="M24" s="9"/>
      <c r="N24" s="83"/>
      <c r="O24" s="85"/>
      <c r="P24" s="85"/>
      <c r="Q24" s="90"/>
      <c r="R24" s="90"/>
      <c r="S24" s="85"/>
      <c r="T24" s="85"/>
      <c r="U24" s="63"/>
      <c r="V24" s="63"/>
      <c r="W24" s="63"/>
      <c r="X24" s="63"/>
      <c r="Y24" s="63"/>
    </row>
    <row r="25" spans="1:26" x14ac:dyDescent="0.4">
      <c r="A25" s="119">
        <v>20</v>
      </c>
      <c r="B25" s="292" t="s">
        <v>10</v>
      </c>
      <c r="C25" s="145">
        <f t="shared" si="0"/>
        <v>688</v>
      </c>
      <c r="D25" s="8">
        <v>72</v>
      </c>
      <c r="E25" s="8">
        <v>30</v>
      </c>
      <c r="F25" s="8">
        <v>200</v>
      </c>
      <c r="G25" s="68">
        <v>100</v>
      </c>
      <c r="H25" s="9">
        <v>70</v>
      </c>
      <c r="I25" s="9">
        <v>60</v>
      </c>
      <c r="J25" s="9">
        <v>91</v>
      </c>
      <c r="K25" s="9">
        <v>65</v>
      </c>
      <c r="L25" s="9"/>
      <c r="M25" s="9"/>
      <c r="N25" s="83"/>
      <c r="O25" s="85"/>
      <c r="P25" s="85"/>
      <c r="Q25" s="90"/>
      <c r="R25" s="90"/>
      <c r="S25" s="85"/>
      <c r="T25" s="85"/>
      <c r="U25" s="63"/>
      <c r="V25" s="63"/>
      <c r="W25" s="63"/>
      <c r="X25" s="63"/>
      <c r="Y25" s="63"/>
    </row>
    <row r="26" spans="1:26" x14ac:dyDescent="0.4">
      <c r="A26" s="119">
        <v>21</v>
      </c>
      <c r="B26" s="292" t="s">
        <v>59</v>
      </c>
      <c r="C26" s="145">
        <f t="shared" si="0"/>
        <v>675.31</v>
      </c>
      <c r="D26" s="68">
        <v>181</v>
      </c>
      <c r="E26" s="8">
        <v>97.5</v>
      </c>
      <c r="F26" s="8">
        <v>65</v>
      </c>
      <c r="G26" s="68">
        <v>74.66</v>
      </c>
      <c r="H26" s="9">
        <v>137.5</v>
      </c>
      <c r="I26" s="9">
        <v>40.5</v>
      </c>
      <c r="J26" s="9">
        <v>53.25</v>
      </c>
      <c r="K26" s="9">
        <v>25.9</v>
      </c>
      <c r="L26" s="9"/>
      <c r="M26" s="9"/>
      <c r="N26" s="83"/>
      <c r="O26" s="85"/>
      <c r="P26" s="85"/>
      <c r="Q26" s="90"/>
      <c r="R26" s="90"/>
      <c r="S26" s="85"/>
      <c r="T26" s="85"/>
      <c r="U26" s="63"/>
      <c r="V26" s="63"/>
      <c r="W26" s="63"/>
      <c r="X26" s="63"/>
      <c r="Y26" s="63"/>
    </row>
    <row r="27" spans="1:26" x14ac:dyDescent="0.4">
      <c r="A27" s="119">
        <v>22</v>
      </c>
      <c r="B27" s="292" t="s">
        <v>19</v>
      </c>
      <c r="C27" s="145">
        <f t="shared" si="0"/>
        <v>629.35</v>
      </c>
      <c r="D27" s="68">
        <v>150</v>
      </c>
      <c r="E27" s="8">
        <v>43.5</v>
      </c>
      <c r="F27" s="8">
        <v>77</v>
      </c>
      <c r="G27" s="8"/>
      <c r="H27" s="9"/>
      <c r="I27" s="9">
        <v>166.5</v>
      </c>
      <c r="J27" s="9">
        <v>112.25</v>
      </c>
      <c r="K27" s="9">
        <v>80.099999999999994</v>
      </c>
      <c r="L27" s="9"/>
      <c r="M27" s="9"/>
      <c r="N27" s="83"/>
      <c r="O27" s="85"/>
      <c r="P27" s="85"/>
      <c r="Q27" s="90"/>
      <c r="R27" s="90"/>
      <c r="S27" s="85"/>
      <c r="T27" s="85"/>
      <c r="U27" s="63"/>
      <c r="V27" s="63"/>
      <c r="W27" s="63"/>
      <c r="X27" s="63"/>
      <c r="Y27" s="63"/>
    </row>
    <row r="28" spans="1:26" x14ac:dyDescent="0.4">
      <c r="A28" s="119">
        <v>23</v>
      </c>
      <c r="B28" s="292" t="s">
        <v>26</v>
      </c>
      <c r="C28" s="145">
        <f t="shared" si="0"/>
        <v>540.43000000000006</v>
      </c>
      <c r="D28" s="68">
        <v>75.73</v>
      </c>
      <c r="E28" s="8">
        <v>42</v>
      </c>
      <c r="F28" s="8"/>
      <c r="G28" s="507">
        <v>3</v>
      </c>
      <c r="H28" s="9">
        <v>21</v>
      </c>
      <c r="I28" s="9">
        <v>142.5</v>
      </c>
      <c r="J28" s="9">
        <v>96.95</v>
      </c>
      <c r="K28" s="9">
        <v>159.25</v>
      </c>
      <c r="L28" s="9"/>
      <c r="M28" s="9"/>
      <c r="N28" s="83"/>
      <c r="O28" s="85"/>
      <c r="P28" s="85"/>
      <c r="Q28" s="90"/>
      <c r="R28" s="90"/>
      <c r="S28" s="85"/>
      <c r="T28" s="85"/>
      <c r="U28" s="63"/>
      <c r="V28" s="63"/>
      <c r="W28" s="63"/>
      <c r="X28" s="63"/>
      <c r="Y28" s="63"/>
    </row>
    <row r="29" spans="1:26" x14ac:dyDescent="0.4">
      <c r="A29" s="119">
        <v>24</v>
      </c>
      <c r="B29" s="292" t="s">
        <v>110</v>
      </c>
      <c r="C29" s="145">
        <f t="shared" si="0"/>
        <v>538.79999999999995</v>
      </c>
      <c r="D29" s="68">
        <v>72</v>
      </c>
      <c r="E29" s="8">
        <v>100</v>
      </c>
      <c r="F29" s="8">
        <v>40</v>
      </c>
      <c r="G29" s="68">
        <v>100</v>
      </c>
      <c r="H29" s="9">
        <v>4</v>
      </c>
      <c r="I29" s="9">
        <v>85</v>
      </c>
      <c r="J29" s="9">
        <v>7.8</v>
      </c>
      <c r="K29" s="9">
        <v>130</v>
      </c>
      <c r="L29" s="9"/>
      <c r="M29" s="9"/>
      <c r="N29" s="83"/>
      <c r="O29" s="85"/>
      <c r="P29" s="85"/>
      <c r="Q29" s="90"/>
      <c r="R29" s="90"/>
      <c r="S29" s="85"/>
      <c r="T29" s="85"/>
      <c r="U29" s="63"/>
      <c r="V29" s="63"/>
      <c r="W29" s="63"/>
      <c r="X29" s="63"/>
      <c r="Y29" s="63"/>
    </row>
    <row r="30" spans="1:26" x14ac:dyDescent="0.4">
      <c r="A30" s="119">
        <v>25</v>
      </c>
      <c r="B30" s="292" t="s">
        <v>35</v>
      </c>
      <c r="C30" s="145">
        <f t="shared" si="0"/>
        <v>536</v>
      </c>
      <c r="D30" s="68">
        <v>80</v>
      </c>
      <c r="E30" s="8">
        <v>119.3</v>
      </c>
      <c r="F30" s="8"/>
      <c r="G30" s="507">
        <v>82.5</v>
      </c>
      <c r="H30" s="9">
        <v>89</v>
      </c>
      <c r="I30" s="9">
        <v>30</v>
      </c>
      <c r="J30" s="9">
        <v>76.7</v>
      </c>
      <c r="K30" s="9">
        <v>58.5</v>
      </c>
      <c r="L30" s="9"/>
      <c r="M30" s="9"/>
      <c r="N30" s="83"/>
      <c r="O30" s="85"/>
      <c r="P30" s="85"/>
      <c r="Q30" s="90"/>
      <c r="R30" s="90"/>
      <c r="S30" s="85"/>
      <c r="T30" s="85"/>
      <c r="U30" s="63"/>
      <c r="V30" s="63"/>
      <c r="W30" s="63"/>
      <c r="X30" s="63"/>
      <c r="Y30" s="63"/>
    </row>
    <row r="31" spans="1:26" x14ac:dyDescent="0.4">
      <c r="A31" s="119">
        <v>26</v>
      </c>
      <c r="B31" s="168" t="s">
        <v>314</v>
      </c>
      <c r="C31" s="145">
        <f t="shared" si="0"/>
        <v>500.1</v>
      </c>
      <c r="D31" s="68">
        <v>177.6</v>
      </c>
      <c r="E31" s="8">
        <v>50</v>
      </c>
      <c r="F31" s="8">
        <v>60</v>
      </c>
      <c r="G31" s="68">
        <v>12</v>
      </c>
      <c r="H31" s="9">
        <v>20</v>
      </c>
      <c r="I31" s="9">
        <v>5</v>
      </c>
      <c r="J31" s="9">
        <v>26</v>
      </c>
      <c r="K31" s="9">
        <v>149.5</v>
      </c>
      <c r="L31" s="9"/>
      <c r="M31" s="9"/>
      <c r="N31" s="83"/>
      <c r="O31" s="85"/>
      <c r="P31" s="85"/>
      <c r="Q31" s="90"/>
      <c r="R31" s="90"/>
      <c r="S31" s="85"/>
      <c r="T31" s="85"/>
      <c r="U31" s="63"/>
      <c r="V31" s="63"/>
      <c r="W31" s="63"/>
      <c r="X31" s="63"/>
      <c r="Y31" s="63"/>
    </row>
    <row r="32" spans="1:26" x14ac:dyDescent="0.4">
      <c r="A32" s="119">
        <v>27</v>
      </c>
      <c r="B32" s="116" t="s">
        <v>157</v>
      </c>
      <c r="C32" s="145">
        <f t="shared" si="0"/>
        <v>454.65000000000003</v>
      </c>
      <c r="D32" s="68">
        <v>343.05</v>
      </c>
      <c r="E32" s="8">
        <v>1.5</v>
      </c>
      <c r="F32" s="8">
        <v>6</v>
      </c>
      <c r="G32" s="68">
        <v>11</v>
      </c>
      <c r="H32" s="9"/>
      <c r="I32" s="9">
        <v>45</v>
      </c>
      <c r="J32" s="9">
        <v>9.1</v>
      </c>
      <c r="K32" s="9">
        <v>39</v>
      </c>
      <c r="L32" s="9"/>
      <c r="M32" s="9"/>
      <c r="N32" s="83"/>
      <c r="O32" s="85"/>
      <c r="P32" s="85"/>
      <c r="Q32" s="90"/>
      <c r="R32" s="90"/>
      <c r="S32" s="85"/>
      <c r="T32" s="85"/>
      <c r="U32" s="63"/>
      <c r="V32" s="63"/>
      <c r="W32" s="63"/>
      <c r="X32" s="63"/>
      <c r="Y32" s="63"/>
    </row>
    <row r="33" spans="1:25" x14ac:dyDescent="0.4">
      <c r="A33" s="119">
        <v>28</v>
      </c>
      <c r="B33" s="292" t="s">
        <v>12</v>
      </c>
      <c r="C33" s="145">
        <f t="shared" si="0"/>
        <v>442.23</v>
      </c>
      <c r="D33" s="68">
        <v>129.6</v>
      </c>
      <c r="E33" s="8">
        <v>21.7</v>
      </c>
      <c r="F33" s="8">
        <v>55.33</v>
      </c>
      <c r="G33" s="68">
        <v>95</v>
      </c>
      <c r="H33" s="9">
        <v>14</v>
      </c>
      <c r="I33" s="9">
        <v>26.5</v>
      </c>
      <c r="J33" s="9">
        <v>92.3</v>
      </c>
      <c r="K33" s="9">
        <v>7.8</v>
      </c>
      <c r="L33" s="9"/>
      <c r="M33" s="9"/>
      <c r="N33" s="83"/>
      <c r="O33" s="85"/>
      <c r="P33" s="85"/>
      <c r="Q33" s="90"/>
      <c r="R33" s="90"/>
      <c r="S33" s="85"/>
      <c r="T33" s="85"/>
      <c r="U33" s="63"/>
      <c r="V33" s="63"/>
      <c r="W33" s="63"/>
      <c r="X33" s="63"/>
      <c r="Y33" s="63"/>
    </row>
    <row r="34" spans="1:25" x14ac:dyDescent="0.4">
      <c r="A34" s="119">
        <v>29</v>
      </c>
      <c r="B34" s="292" t="s">
        <v>245</v>
      </c>
      <c r="C34" s="145">
        <f t="shared" si="0"/>
        <v>411.1</v>
      </c>
      <c r="D34" s="68">
        <v>17.600000000000001</v>
      </c>
      <c r="E34" s="8">
        <v>25</v>
      </c>
      <c r="F34" s="8">
        <v>120</v>
      </c>
      <c r="G34" s="8"/>
      <c r="H34" s="9">
        <v>40</v>
      </c>
      <c r="I34" s="9">
        <v>85</v>
      </c>
      <c r="J34" s="9">
        <v>78</v>
      </c>
      <c r="K34" s="9">
        <v>45.5</v>
      </c>
      <c r="L34" s="9"/>
      <c r="M34" s="9"/>
      <c r="N34" s="83"/>
      <c r="O34" s="85"/>
      <c r="P34" s="85"/>
      <c r="Q34" s="90"/>
      <c r="R34" s="90"/>
      <c r="S34" s="85"/>
      <c r="T34" s="85"/>
      <c r="U34" s="63"/>
      <c r="V34" s="63"/>
      <c r="W34" s="63"/>
      <c r="X34" s="63"/>
      <c r="Y34" s="63"/>
    </row>
    <row r="35" spans="1:25" x14ac:dyDescent="0.4">
      <c r="A35" s="119">
        <v>30</v>
      </c>
      <c r="B35" s="292" t="s">
        <v>51</v>
      </c>
      <c r="C35" s="145">
        <f t="shared" si="0"/>
        <v>389</v>
      </c>
      <c r="D35" s="8"/>
      <c r="E35" s="8">
        <v>90</v>
      </c>
      <c r="F35" s="8"/>
      <c r="G35" s="8"/>
      <c r="H35" s="9"/>
      <c r="I35" s="9">
        <v>18</v>
      </c>
      <c r="J35" s="9">
        <v>118.5</v>
      </c>
      <c r="K35" s="9">
        <v>162.5</v>
      </c>
      <c r="L35" s="9"/>
      <c r="M35" s="9"/>
      <c r="N35" s="83"/>
      <c r="O35" s="85"/>
      <c r="P35" s="85"/>
      <c r="Q35" s="90"/>
      <c r="R35" s="90"/>
      <c r="S35" s="85"/>
      <c r="T35" s="85"/>
      <c r="U35" s="63"/>
      <c r="V35" s="63"/>
      <c r="W35" s="63"/>
      <c r="X35" s="63"/>
      <c r="Y35" s="63"/>
    </row>
    <row r="36" spans="1:25" x14ac:dyDescent="0.4">
      <c r="A36" s="119">
        <v>31</v>
      </c>
      <c r="B36" s="292" t="s">
        <v>8</v>
      </c>
      <c r="C36" s="145">
        <f t="shared" si="0"/>
        <v>347.76</v>
      </c>
      <c r="D36" s="68">
        <v>81.599999999999994</v>
      </c>
      <c r="E36" s="8">
        <v>60</v>
      </c>
      <c r="F36" s="8">
        <v>19</v>
      </c>
      <c r="G36" s="68">
        <v>18</v>
      </c>
      <c r="H36" s="9">
        <v>50</v>
      </c>
      <c r="I36" s="9"/>
      <c r="J36" s="9">
        <v>39</v>
      </c>
      <c r="K36" s="9">
        <v>80.16</v>
      </c>
      <c r="L36" s="9"/>
      <c r="M36" s="9"/>
      <c r="N36" s="83"/>
      <c r="O36" s="85"/>
      <c r="P36" s="85"/>
      <c r="Q36" s="90"/>
      <c r="R36" s="90"/>
      <c r="S36" s="85"/>
      <c r="T36" s="85"/>
      <c r="U36" s="63"/>
      <c r="V36" s="63"/>
      <c r="W36" s="63"/>
      <c r="X36" s="63"/>
      <c r="Y36" s="63"/>
    </row>
    <row r="37" spans="1:25" x14ac:dyDescent="0.4">
      <c r="A37" s="119">
        <v>32</v>
      </c>
      <c r="B37" s="292" t="s">
        <v>15</v>
      </c>
      <c r="C37" s="145">
        <f t="shared" si="0"/>
        <v>323.35000000000002</v>
      </c>
      <c r="D37" s="68">
        <v>81.25</v>
      </c>
      <c r="E37" s="8"/>
      <c r="F37" s="8"/>
      <c r="G37" s="68">
        <v>115</v>
      </c>
      <c r="H37" s="9">
        <v>112.5</v>
      </c>
      <c r="I37" s="9">
        <v>12</v>
      </c>
      <c r="J37" s="9"/>
      <c r="K37" s="9">
        <v>2.6</v>
      </c>
      <c r="L37" s="9"/>
      <c r="M37" s="9"/>
      <c r="N37" s="83"/>
      <c r="O37" s="85"/>
      <c r="P37" s="85"/>
      <c r="Q37" s="90"/>
      <c r="R37" s="90"/>
      <c r="S37" s="85"/>
      <c r="T37" s="85"/>
      <c r="U37" s="63"/>
      <c r="V37" s="63"/>
      <c r="W37" s="63"/>
      <c r="X37" s="63"/>
      <c r="Y37" s="63"/>
    </row>
    <row r="38" spans="1:25" x14ac:dyDescent="0.4">
      <c r="A38" s="119">
        <v>33</v>
      </c>
      <c r="B38" s="292" t="s">
        <v>11</v>
      </c>
      <c r="C38" s="145">
        <f t="shared" ref="C38:C69" si="1">SUM(D38:Y38)</f>
        <v>317.5</v>
      </c>
      <c r="D38" s="68">
        <v>73.599999999999994</v>
      </c>
      <c r="E38" s="8">
        <v>30</v>
      </c>
      <c r="F38" s="8"/>
      <c r="G38" s="507">
        <v>5</v>
      </c>
      <c r="H38" s="9">
        <v>90</v>
      </c>
      <c r="I38" s="9">
        <v>8</v>
      </c>
      <c r="J38" s="9">
        <v>110.9</v>
      </c>
      <c r="K38" s="9"/>
      <c r="L38" s="9"/>
      <c r="M38" s="9"/>
      <c r="N38" s="83"/>
      <c r="O38" s="85"/>
      <c r="P38" s="85"/>
      <c r="Q38" s="90"/>
      <c r="R38" s="90"/>
      <c r="S38" s="85"/>
      <c r="T38" s="85"/>
      <c r="U38" s="63"/>
      <c r="V38" s="63"/>
      <c r="W38" s="63"/>
      <c r="X38" s="63"/>
      <c r="Y38" s="63"/>
    </row>
    <row r="39" spans="1:25" x14ac:dyDescent="0.4">
      <c r="A39" s="119">
        <v>34</v>
      </c>
      <c r="B39" s="292" t="s">
        <v>120</v>
      </c>
      <c r="C39" s="145">
        <f t="shared" si="1"/>
        <v>275.5</v>
      </c>
      <c r="D39" s="68">
        <v>32</v>
      </c>
      <c r="E39" s="8">
        <v>13.5</v>
      </c>
      <c r="F39" s="8">
        <v>60</v>
      </c>
      <c r="G39" s="8"/>
      <c r="H39" s="9"/>
      <c r="I39" s="9">
        <v>170</v>
      </c>
      <c r="J39" s="9"/>
      <c r="K39" s="9"/>
      <c r="L39" s="9"/>
      <c r="M39" s="9"/>
      <c r="N39" s="83"/>
      <c r="O39" s="85"/>
      <c r="P39" s="85"/>
      <c r="Q39" s="90"/>
      <c r="R39" s="90"/>
      <c r="S39" s="85"/>
      <c r="T39" s="85"/>
      <c r="U39" s="63"/>
      <c r="V39" s="63"/>
      <c r="W39" s="63"/>
      <c r="X39" s="63"/>
      <c r="Y39" s="63"/>
    </row>
    <row r="40" spans="1:25" x14ac:dyDescent="0.4">
      <c r="A40" s="119">
        <v>35</v>
      </c>
      <c r="B40" s="292" t="s">
        <v>29</v>
      </c>
      <c r="C40" s="145">
        <f t="shared" si="1"/>
        <v>265.66000000000003</v>
      </c>
      <c r="D40" s="68">
        <v>72</v>
      </c>
      <c r="E40" s="8">
        <v>13.5</v>
      </c>
      <c r="F40" s="8">
        <v>150.5</v>
      </c>
      <c r="G40" s="8"/>
      <c r="H40" s="9"/>
      <c r="I40" s="9">
        <v>1.5</v>
      </c>
      <c r="J40" s="9"/>
      <c r="K40" s="9">
        <v>28.16</v>
      </c>
      <c r="L40" s="9"/>
      <c r="M40" s="9"/>
      <c r="N40" s="83"/>
      <c r="O40" s="85"/>
      <c r="P40" s="85"/>
      <c r="Q40" s="90"/>
      <c r="R40" s="90"/>
      <c r="S40" s="85"/>
      <c r="T40" s="85"/>
      <c r="U40" s="63"/>
      <c r="V40" s="63"/>
      <c r="W40" s="63"/>
      <c r="X40" s="63"/>
      <c r="Y40" s="63"/>
    </row>
    <row r="41" spans="1:25" x14ac:dyDescent="0.4">
      <c r="A41" s="119">
        <v>36</v>
      </c>
      <c r="B41" s="110" t="s">
        <v>90</v>
      </c>
      <c r="C41" s="145">
        <f t="shared" si="1"/>
        <v>250.8</v>
      </c>
      <c r="D41" s="68">
        <v>80</v>
      </c>
      <c r="E41" s="8">
        <v>17.5</v>
      </c>
      <c r="F41" s="8">
        <v>100</v>
      </c>
      <c r="G41" s="507">
        <v>22.5</v>
      </c>
      <c r="H41" s="9">
        <v>15</v>
      </c>
      <c r="I41" s="9">
        <v>8</v>
      </c>
      <c r="J41" s="9"/>
      <c r="K41" s="9">
        <v>7.8</v>
      </c>
      <c r="L41" s="9"/>
      <c r="M41" s="9"/>
      <c r="N41" s="83"/>
      <c r="O41" s="85"/>
      <c r="P41" s="85"/>
      <c r="Q41" s="90"/>
      <c r="R41" s="90"/>
      <c r="S41" s="85"/>
      <c r="T41" s="85"/>
      <c r="U41" s="63"/>
      <c r="V41" s="63"/>
      <c r="W41" s="63"/>
      <c r="X41" s="63"/>
      <c r="Y41" s="63"/>
    </row>
    <row r="42" spans="1:25" x14ac:dyDescent="0.4">
      <c r="A42" s="119">
        <v>37</v>
      </c>
      <c r="B42" s="292" t="s">
        <v>390</v>
      </c>
      <c r="C42" s="145">
        <f t="shared" si="1"/>
        <v>217.5</v>
      </c>
      <c r="D42" s="8"/>
      <c r="E42" s="8"/>
      <c r="F42" s="8"/>
      <c r="G42" s="8"/>
      <c r="H42" s="9">
        <v>75</v>
      </c>
      <c r="I42" s="9">
        <v>52.5</v>
      </c>
      <c r="J42" s="9">
        <v>37.5</v>
      </c>
      <c r="K42" s="9">
        <v>52.5</v>
      </c>
      <c r="L42" s="9"/>
      <c r="M42" s="9"/>
      <c r="N42" s="83"/>
      <c r="O42" s="85"/>
      <c r="P42" s="85"/>
      <c r="Q42" s="90"/>
      <c r="R42" s="90"/>
      <c r="S42" s="85"/>
      <c r="T42" s="85"/>
      <c r="U42" s="63"/>
      <c r="V42" s="63"/>
      <c r="W42" s="63"/>
      <c r="X42" s="63"/>
      <c r="Y42" s="63"/>
    </row>
    <row r="43" spans="1:25" x14ac:dyDescent="0.4">
      <c r="A43" s="119">
        <v>38</v>
      </c>
      <c r="B43" s="292" t="s">
        <v>20</v>
      </c>
      <c r="C43" s="145">
        <f t="shared" si="1"/>
        <v>170.88</v>
      </c>
      <c r="D43" s="8"/>
      <c r="E43" s="8">
        <v>12.33</v>
      </c>
      <c r="F43" s="8">
        <v>140</v>
      </c>
      <c r="G43" s="8"/>
      <c r="H43" s="9"/>
      <c r="I43" s="9">
        <v>1</v>
      </c>
      <c r="J43" s="9">
        <v>15.6</v>
      </c>
      <c r="K43" s="9">
        <v>1.95</v>
      </c>
      <c r="L43" s="9"/>
      <c r="M43" s="9"/>
      <c r="N43" s="83"/>
      <c r="O43" s="85"/>
      <c r="P43" s="85"/>
      <c r="Q43" s="90"/>
      <c r="R43" s="90"/>
      <c r="S43" s="86"/>
      <c r="T43" s="85"/>
      <c r="U43" s="63"/>
      <c r="V43" s="63"/>
      <c r="W43" s="63"/>
      <c r="X43" s="63"/>
      <c r="Y43" s="63"/>
    </row>
    <row r="44" spans="1:25" x14ac:dyDescent="0.4">
      <c r="A44" s="119">
        <v>39</v>
      </c>
      <c r="B44" s="505" t="s">
        <v>707</v>
      </c>
      <c r="C44" s="145">
        <f t="shared" si="1"/>
        <v>170.25</v>
      </c>
      <c r="D44" s="8"/>
      <c r="E44" s="8"/>
      <c r="F44" s="8"/>
      <c r="G44" s="48">
        <v>37.5</v>
      </c>
      <c r="H44" s="9">
        <v>22.5</v>
      </c>
      <c r="I44" s="9">
        <v>40.5</v>
      </c>
      <c r="J44" s="68">
        <v>21</v>
      </c>
      <c r="K44" s="9">
        <v>48.75</v>
      </c>
      <c r="L44" s="9"/>
      <c r="M44" s="9"/>
      <c r="N44" s="83"/>
      <c r="O44" s="85"/>
      <c r="P44" s="85"/>
      <c r="Q44" s="90"/>
      <c r="R44" s="90"/>
      <c r="S44" s="85"/>
      <c r="T44" s="85"/>
      <c r="U44" s="63"/>
      <c r="V44" s="63"/>
      <c r="W44" s="63"/>
      <c r="X44" s="63"/>
      <c r="Y44" s="63"/>
    </row>
    <row r="45" spans="1:25" x14ac:dyDescent="0.4">
      <c r="A45" s="119">
        <v>40</v>
      </c>
      <c r="B45" s="292" t="s">
        <v>212</v>
      </c>
      <c r="C45" s="145">
        <f t="shared" si="1"/>
        <v>150</v>
      </c>
      <c r="D45" s="8"/>
      <c r="E45" s="8"/>
      <c r="F45" s="8">
        <v>90</v>
      </c>
      <c r="G45" s="68">
        <v>60</v>
      </c>
      <c r="H45" s="9"/>
      <c r="I45" s="9"/>
      <c r="J45" s="9"/>
      <c r="K45" s="9"/>
      <c r="L45" s="9"/>
      <c r="M45" s="9"/>
      <c r="N45" s="83"/>
      <c r="O45" s="85"/>
      <c r="P45" s="85"/>
      <c r="Q45" s="90"/>
      <c r="R45" s="90"/>
      <c r="S45" s="85"/>
      <c r="T45" s="85"/>
      <c r="U45" s="63"/>
      <c r="V45" s="63"/>
      <c r="W45" s="63"/>
      <c r="X45" s="63"/>
      <c r="Y45" s="63"/>
    </row>
    <row r="46" spans="1:25" x14ac:dyDescent="0.4">
      <c r="A46" s="119">
        <v>41</v>
      </c>
      <c r="B46" s="292" t="s">
        <v>77</v>
      </c>
      <c r="C46" s="145">
        <f t="shared" si="1"/>
        <v>103.45</v>
      </c>
      <c r="D46" s="8"/>
      <c r="E46" s="8"/>
      <c r="F46" s="8">
        <v>45.5</v>
      </c>
      <c r="G46" s="68">
        <v>7</v>
      </c>
      <c r="H46" s="9">
        <v>14.3</v>
      </c>
      <c r="I46" s="9">
        <v>26.25</v>
      </c>
      <c r="J46" s="68">
        <v>10.4</v>
      </c>
      <c r="K46" s="9"/>
      <c r="L46" s="9"/>
      <c r="M46" s="9"/>
      <c r="N46" s="83"/>
      <c r="O46" s="85"/>
      <c r="P46" s="85"/>
      <c r="Q46" s="90"/>
      <c r="R46" s="90"/>
      <c r="S46" s="85"/>
      <c r="T46" s="85"/>
      <c r="U46" s="63"/>
      <c r="V46" s="63"/>
      <c r="W46" s="63"/>
      <c r="X46" s="63"/>
      <c r="Y46" s="63"/>
    </row>
    <row r="47" spans="1:25" x14ac:dyDescent="0.4">
      <c r="A47" s="119">
        <v>42</v>
      </c>
      <c r="B47" s="230" t="s">
        <v>259</v>
      </c>
      <c r="C47" s="145">
        <f t="shared" si="1"/>
        <v>96.8</v>
      </c>
      <c r="D47" s="8">
        <v>12.8</v>
      </c>
      <c r="E47" s="8">
        <v>25</v>
      </c>
      <c r="F47" s="8">
        <v>40</v>
      </c>
      <c r="G47" s="507">
        <v>8</v>
      </c>
      <c r="H47" s="9">
        <v>11</v>
      </c>
      <c r="I47" s="9"/>
      <c r="J47" s="9"/>
      <c r="K47" s="9"/>
      <c r="L47" s="9"/>
      <c r="M47" s="9"/>
      <c r="N47" s="83"/>
      <c r="O47" s="85"/>
      <c r="P47" s="85"/>
      <c r="Q47" s="90"/>
      <c r="R47" s="90"/>
      <c r="S47" s="85"/>
      <c r="T47" s="85"/>
      <c r="U47" s="63"/>
      <c r="V47" s="63"/>
      <c r="W47" s="63"/>
      <c r="X47" s="63"/>
      <c r="Y47" s="63"/>
    </row>
    <row r="48" spans="1:25" x14ac:dyDescent="0.4">
      <c r="A48" s="119">
        <v>43</v>
      </c>
      <c r="B48" s="293" t="s">
        <v>446</v>
      </c>
      <c r="C48" s="145">
        <f t="shared" si="1"/>
        <v>89.06</v>
      </c>
      <c r="D48" s="68">
        <v>19.73</v>
      </c>
      <c r="E48" s="8"/>
      <c r="F48" s="8"/>
      <c r="G48" s="8"/>
      <c r="H48" s="9"/>
      <c r="I48" s="9"/>
      <c r="J48" s="9"/>
      <c r="K48" s="9">
        <v>69.33</v>
      </c>
      <c r="L48" s="9"/>
      <c r="M48" s="9"/>
      <c r="N48" s="83"/>
      <c r="O48" s="86"/>
      <c r="P48" s="85"/>
      <c r="Q48" s="90"/>
      <c r="R48" s="90"/>
      <c r="S48" s="85"/>
      <c r="T48" s="85"/>
      <c r="U48" s="63"/>
      <c r="V48" s="63"/>
      <c r="W48" s="63"/>
      <c r="X48" s="63"/>
      <c r="Y48" s="63"/>
    </row>
    <row r="49" spans="1:26" x14ac:dyDescent="0.4">
      <c r="A49" s="119">
        <v>44</v>
      </c>
      <c r="B49" s="292" t="s">
        <v>30</v>
      </c>
      <c r="C49" s="145">
        <f t="shared" si="1"/>
        <v>87.25</v>
      </c>
      <c r="D49" s="68">
        <v>9</v>
      </c>
      <c r="E49" s="8">
        <v>3.75</v>
      </c>
      <c r="F49" s="8">
        <v>32.5</v>
      </c>
      <c r="G49" s="8"/>
      <c r="H49" s="9"/>
      <c r="I49" s="9">
        <v>15</v>
      </c>
      <c r="J49" s="9">
        <v>18</v>
      </c>
      <c r="K49" s="9">
        <v>9</v>
      </c>
      <c r="L49" s="9"/>
      <c r="M49" s="9"/>
      <c r="N49" s="83"/>
      <c r="O49" s="85"/>
      <c r="P49" s="85"/>
      <c r="Q49" s="90"/>
      <c r="R49" s="90"/>
      <c r="S49" s="85"/>
      <c r="T49" s="85"/>
      <c r="U49" s="63"/>
      <c r="V49" s="63"/>
      <c r="W49" s="63"/>
      <c r="X49" s="63"/>
      <c r="Y49" s="63"/>
    </row>
    <row r="50" spans="1:26" x14ac:dyDescent="0.4">
      <c r="A50" s="119">
        <v>45</v>
      </c>
      <c r="B50" s="292" t="s">
        <v>736</v>
      </c>
      <c r="C50" s="145">
        <f t="shared" si="1"/>
        <v>65</v>
      </c>
      <c r="D50" s="8"/>
      <c r="E50" s="8"/>
      <c r="F50" s="8"/>
      <c r="G50" s="9"/>
      <c r="H50" s="9"/>
      <c r="I50" s="9"/>
      <c r="J50" s="9">
        <v>65</v>
      </c>
      <c r="K50" s="9"/>
      <c r="L50" s="9"/>
      <c r="M50" s="9"/>
      <c r="N50" s="83"/>
      <c r="O50" s="85"/>
      <c r="P50" s="85"/>
      <c r="Q50" s="90"/>
      <c r="R50" s="90"/>
      <c r="S50" s="85"/>
      <c r="T50" s="85"/>
      <c r="U50" s="63"/>
      <c r="V50" s="63"/>
      <c r="W50" s="63"/>
      <c r="X50" s="63"/>
      <c r="Y50" s="63"/>
    </row>
    <row r="51" spans="1:26" x14ac:dyDescent="0.4">
      <c r="A51" s="119">
        <v>46</v>
      </c>
      <c r="B51" s="292" t="s">
        <v>25</v>
      </c>
      <c r="C51" s="145">
        <f t="shared" si="1"/>
        <v>50.25</v>
      </c>
      <c r="D51" s="68">
        <v>26.25</v>
      </c>
      <c r="E51" s="8">
        <v>1.5</v>
      </c>
      <c r="F51" s="8"/>
      <c r="G51" s="68">
        <v>22.5</v>
      </c>
      <c r="H51" s="9"/>
      <c r="I51" s="9"/>
      <c r="J51" s="9"/>
      <c r="K51" s="9"/>
      <c r="L51" s="9"/>
      <c r="M51" s="9"/>
      <c r="N51" s="83"/>
      <c r="O51" s="85"/>
      <c r="P51" s="85"/>
      <c r="Q51" s="90"/>
      <c r="R51" s="90"/>
      <c r="S51" s="85"/>
      <c r="T51" s="85"/>
      <c r="U51" s="63"/>
      <c r="V51" s="63"/>
      <c r="W51" s="63"/>
      <c r="X51" s="63"/>
      <c r="Y51" s="63"/>
    </row>
    <row r="52" spans="1:26" x14ac:dyDescent="0.4">
      <c r="A52" s="119">
        <v>47</v>
      </c>
      <c r="B52" s="110" t="s">
        <v>313</v>
      </c>
      <c r="C52" s="145">
        <f t="shared" si="1"/>
        <v>49</v>
      </c>
      <c r="D52" s="68">
        <v>3</v>
      </c>
      <c r="E52" s="8"/>
      <c r="F52" s="8"/>
      <c r="G52" s="507">
        <v>35</v>
      </c>
      <c r="H52" s="9">
        <v>11</v>
      </c>
      <c r="I52" s="9"/>
      <c r="J52" s="9"/>
      <c r="K52" s="9"/>
      <c r="L52" s="9"/>
      <c r="M52" s="9"/>
      <c r="N52" s="83"/>
      <c r="O52" s="85"/>
      <c r="P52" s="85"/>
      <c r="Q52" s="90"/>
      <c r="R52" s="90"/>
      <c r="S52" s="85"/>
      <c r="T52" s="85"/>
      <c r="U52" s="63"/>
      <c r="V52" s="63"/>
      <c r="W52" s="63"/>
      <c r="X52" s="63"/>
      <c r="Y52" s="63"/>
    </row>
    <row r="53" spans="1:26" x14ac:dyDescent="0.4">
      <c r="A53" s="119">
        <v>48</v>
      </c>
      <c r="B53" s="757" t="s">
        <v>761</v>
      </c>
      <c r="C53" s="145">
        <f t="shared" si="1"/>
        <v>46.5</v>
      </c>
      <c r="D53" s="8"/>
      <c r="E53" s="8"/>
      <c r="F53" s="8"/>
      <c r="G53" s="68">
        <v>45</v>
      </c>
      <c r="H53" s="9"/>
      <c r="I53" s="9"/>
      <c r="J53" s="9"/>
      <c r="K53" s="9">
        <v>1.5</v>
      </c>
      <c r="L53" s="9"/>
      <c r="M53" s="9"/>
      <c r="N53" s="83"/>
      <c r="O53" s="85"/>
      <c r="P53" s="85"/>
      <c r="Q53" s="90"/>
      <c r="R53" s="90"/>
      <c r="S53" s="85"/>
      <c r="T53" s="85"/>
      <c r="U53" s="63"/>
      <c r="V53" s="63"/>
      <c r="W53" s="63"/>
      <c r="X53" s="63"/>
      <c r="Y53" s="63"/>
    </row>
    <row r="54" spans="1:26" x14ac:dyDescent="0.4">
      <c r="A54" s="119">
        <v>48</v>
      </c>
      <c r="B54" s="292" t="s">
        <v>296</v>
      </c>
      <c r="C54" s="145">
        <f t="shared" si="1"/>
        <v>45.5</v>
      </c>
      <c r="D54" s="8"/>
      <c r="E54" s="8"/>
      <c r="F54" s="8"/>
      <c r="G54" s="8"/>
      <c r="H54" s="9"/>
      <c r="I54" s="9"/>
      <c r="J54" s="9">
        <v>45.5</v>
      </c>
      <c r="K54" s="9"/>
      <c r="L54" s="9"/>
      <c r="M54" s="9"/>
      <c r="N54" s="83"/>
      <c r="O54" s="85"/>
      <c r="P54" s="85"/>
      <c r="Q54" s="90"/>
      <c r="R54" s="90"/>
      <c r="S54" s="85"/>
      <c r="T54" s="85"/>
      <c r="U54" s="63"/>
      <c r="V54" s="63"/>
      <c r="W54" s="63"/>
      <c r="X54" s="63"/>
      <c r="Y54" s="63"/>
    </row>
    <row r="55" spans="1:26" x14ac:dyDescent="0.4">
      <c r="A55" s="119">
        <v>48</v>
      </c>
      <c r="B55" s="292" t="s">
        <v>719</v>
      </c>
      <c r="C55" s="145">
        <f t="shared" si="1"/>
        <v>23.5</v>
      </c>
      <c r="D55" s="8" t="s">
        <v>568</v>
      </c>
      <c r="E55" s="8"/>
      <c r="F55" s="8"/>
      <c r="G55" s="48">
        <v>23.5</v>
      </c>
      <c r="H55" s="9"/>
      <c r="I55" s="9"/>
      <c r="J55" s="9"/>
      <c r="K55" s="9"/>
      <c r="L55" s="9"/>
      <c r="M55" s="9"/>
      <c r="N55" s="83"/>
      <c r="O55" s="85"/>
      <c r="P55" s="85"/>
      <c r="Q55" s="90"/>
      <c r="R55" s="90"/>
      <c r="S55" s="85"/>
      <c r="T55" s="85"/>
      <c r="U55" s="63"/>
      <c r="V55" s="63"/>
      <c r="W55" s="63"/>
      <c r="X55" s="63"/>
      <c r="Y55" s="63"/>
    </row>
    <row r="56" spans="1:26" x14ac:dyDescent="0.4">
      <c r="A56" s="119">
        <v>48</v>
      </c>
      <c r="B56" s="403" t="s">
        <v>552</v>
      </c>
      <c r="C56" s="145">
        <f t="shared" si="1"/>
        <v>19.73</v>
      </c>
      <c r="D56" s="68">
        <v>19.73</v>
      </c>
      <c r="E56" s="8"/>
      <c r="F56" s="8"/>
      <c r="G56" s="8"/>
      <c r="H56" s="9"/>
      <c r="I56" s="9"/>
      <c r="J56" s="9"/>
      <c r="K56" s="9"/>
      <c r="L56" s="9"/>
      <c r="M56" s="9"/>
      <c r="N56" s="83"/>
      <c r="O56" s="85"/>
      <c r="P56" s="85"/>
      <c r="Q56" s="90"/>
      <c r="R56" s="90"/>
      <c r="S56" s="85"/>
      <c r="T56" s="85"/>
      <c r="U56" s="63"/>
      <c r="V56" s="63"/>
      <c r="W56" s="63"/>
      <c r="X56" s="63"/>
      <c r="Y56" s="63"/>
    </row>
    <row r="57" spans="1:26" x14ac:dyDescent="0.4">
      <c r="A57" s="119">
        <v>48</v>
      </c>
      <c r="B57" s="292" t="s">
        <v>83</v>
      </c>
      <c r="C57" s="145">
        <f t="shared" si="1"/>
        <v>19.100000000000001</v>
      </c>
      <c r="D57" s="68">
        <v>4.8</v>
      </c>
      <c r="E57" s="8"/>
      <c r="F57" s="8"/>
      <c r="G57" s="8"/>
      <c r="H57" s="9"/>
      <c r="I57" s="9"/>
      <c r="J57" s="9"/>
      <c r="K57" s="9">
        <v>14.3</v>
      </c>
      <c r="L57" s="9"/>
      <c r="M57" s="9"/>
      <c r="N57" s="83"/>
      <c r="O57" s="85"/>
      <c r="P57" s="85"/>
      <c r="Q57" s="90"/>
      <c r="R57" s="90"/>
      <c r="S57" s="85"/>
      <c r="T57" s="85"/>
      <c r="U57" s="63"/>
      <c r="V57" s="63"/>
      <c r="W57" s="63"/>
      <c r="X57" s="63"/>
      <c r="Y57" s="63"/>
    </row>
    <row r="58" spans="1:26" x14ac:dyDescent="0.4">
      <c r="A58" s="119">
        <v>48</v>
      </c>
      <c r="B58" s="292" t="s">
        <v>22</v>
      </c>
      <c r="C58" s="145">
        <f t="shared" si="1"/>
        <v>16</v>
      </c>
      <c r="D58" s="68">
        <v>16</v>
      </c>
      <c r="E58" s="8"/>
      <c r="F58" s="8"/>
      <c r="G58" s="8"/>
      <c r="H58" s="9"/>
      <c r="I58" s="9"/>
      <c r="J58" s="9"/>
      <c r="K58" s="9"/>
      <c r="L58" s="9"/>
      <c r="M58" s="9"/>
      <c r="N58" s="83"/>
      <c r="O58" s="85"/>
      <c r="P58" s="85"/>
      <c r="Q58" s="90"/>
      <c r="R58" s="90"/>
      <c r="S58" s="85"/>
      <c r="T58" s="85"/>
      <c r="U58" s="63"/>
      <c r="V58" s="63"/>
      <c r="W58" s="63"/>
      <c r="X58" s="63"/>
      <c r="Y58" s="63"/>
    </row>
    <row r="59" spans="1:26" x14ac:dyDescent="0.4">
      <c r="A59" s="119">
        <v>48</v>
      </c>
      <c r="B59" s="293" t="s">
        <v>56</v>
      </c>
      <c r="C59" s="145">
        <f t="shared" si="1"/>
        <v>14</v>
      </c>
      <c r="D59" s="8"/>
      <c r="E59" s="8"/>
      <c r="F59" s="8"/>
      <c r="G59" s="8"/>
      <c r="H59" s="9"/>
      <c r="I59" s="9"/>
      <c r="J59" s="9">
        <v>7.5</v>
      </c>
      <c r="K59" s="9">
        <v>6.5</v>
      </c>
      <c r="L59" s="9"/>
      <c r="M59" s="9"/>
      <c r="N59" s="83"/>
      <c r="O59" s="85"/>
      <c r="P59" s="85"/>
      <c r="Q59" s="90"/>
      <c r="R59" s="90"/>
      <c r="S59" s="85"/>
      <c r="T59" s="85"/>
      <c r="U59" s="63"/>
      <c r="V59" s="63"/>
      <c r="W59" s="63"/>
      <c r="X59" s="63"/>
      <c r="Y59" s="63"/>
    </row>
    <row r="60" spans="1:26" x14ac:dyDescent="0.4">
      <c r="A60" s="119">
        <v>48</v>
      </c>
      <c r="B60" s="292" t="s">
        <v>70</v>
      </c>
      <c r="C60" s="145">
        <f t="shared" si="1"/>
        <v>0</v>
      </c>
      <c r="D60" s="8"/>
      <c r="E60" s="8"/>
      <c r="F60" s="8"/>
      <c r="G60" s="8"/>
      <c r="H60" s="9"/>
      <c r="I60" s="9"/>
      <c r="J60" s="9"/>
      <c r="K60" s="9"/>
      <c r="L60" s="9"/>
      <c r="M60" s="9"/>
      <c r="N60" s="83"/>
      <c r="O60" s="85"/>
      <c r="P60" s="85"/>
      <c r="Q60" s="90"/>
      <c r="R60" s="90"/>
      <c r="S60" s="85"/>
      <c r="T60" s="85"/>
      <c r="U60" s="63"/>
      <c r="V60" s="63"/>
      <c r="W60" s="63"/>
      <c r="X60" s="63"/>
      <c r="Y60" s="63"/>
    </row>
    <row r="61" spans="1:26" x14ac:dyDescent="0.4">
      <c r="A61" s="119">
        <v>48</v>
      </c>
      <c r="B61" s="292" t="s">
        <v>74</v>
      </c>
      <c r="C61" s="145">
        <f t="shared" si="1"/>
        <v>0</v>
      </c>
      <c r="D61" s="8"/>
      <c r="E61" s="8"/>
      <c r="F61" s="8"/>
      <c r="G61" s="9"/>
      <c r="H61" s="9"/>
      <c r="I61" s="9"/>
      <c r="J61" s="9"/>
      <c r="K61" s="9"/>
      <c r="L61" s="9"/>
      <c r="M61" s="9"/>
      <c r="N61" s="83"/>
      <c r="O61" s="85"/>
      <c r="P61" s="85"/>
      <c r="Q61" s="90"/>
      <c r="R61" s="90"/>
      <c r="S61" s="85"/>
      <c r="T61" s="85"/>
      <c r="U61" s="63"/>
      <c r="V61" s="63"/>
      <c r="W61" s="63"/>
      <c r="X61" s="63"/>
      <c r="Y61" s="63"/>
    </row>
    <row r="62" spans="1:26" s="78" customFormat="1" x14ac:dyDescent="0.4">
      <c r="A62" s="119">
        <v>48</v>
      </c>
      <c r="B62" s="292" t="s">
        <v>66</v>
      </c>
      <c r="C62" s="145">
        <f t="shared" si="1"/>
        <v>0</v>
      </c>
      <c r="D62" s="8"/>
      <c r="E62" s="8"/>
      <c r="F62" s="8"/>
      <c r="G62" s="8"/>
      <c r="H62" s="9"/>
      <c r="I62" s="9"/>
      <c r="J62" s="9"/>
      <c r="K62" s="9"/>
      <c r="L62" s="9"/>
      <c r="M62" s="9"/>
      <c r="N62" s="83"/>
      <c r="O62" s="85"/>
      <c r="P62" s="85"/>
      <c r="Q62" s="90"/>
      <c r="R62" s="90"/>
      <c r="S62" s="85"/>
      <c r="T62" s="85"/>
      <c r="U62" s="63"/>
      <c r="V62" s="63"/>
      <c r="W62" s="63"/>
      <c r="X62" s="63"/>
      <c r="Y62" s="63"/>
      <c r="Z62" s="2"/>
    </row>
    <row r="63" spans="1:26" x14ac:dyDescent="0.4">
      <c r="A63" s="119">
        <v>48</v>
      </c>
      <c r="B63" s="292" t="s">
        <v>75</v>
      </c>
      <c r="C63" s="145">
        <f t="shared" si="1"/>
        <v>0</v>
      </c>
      <c r="D63" s="8" t="s">
        <v>568</v>
      </c>
      <c r="E63" s="8"/>
      <c r="F63" s="8"/>
      <c r="G63" s="8"/>
      <c r="H63" s="9"/>
      <c r="I63" s="9"/>
      <c r="J63" s="9"/>
      <c r="K63" s="9"/>
      <c r="L63" s="9"/>
      <c r="M63" s="9"/>
      <c r="N63" s="83"/>
      <c r="O63" s="85"/>
      <c r="P63" s="85"/>
      <c r="Q63" s="90"/>
      <c r="R63" s="90"/>
      <c r="S63" s="85"/>
      <c r="T63" s="85"/>
      <c r="U63" s="63"/>
      <c r="V63" s="63"/>
      <c r="W63" s="63"/>
      <c r="X63" s="63"/>
      <c r="Y63" s="63"/>
    </row>
    <row r="64" spans="1:26" x14ac:dyDescent="0.4">
      <c r="A64" s="119">
        <v>48</v>
      </c>
      <c r="B64" s="292" t="s">
        <v>68</v>
      </c>
      <c r="C64" s="145">
        <f t="shared" si="1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83"/>
      <c r="O64" s="85"/>
      <c r="P64" s="85"/>
      <c r="Q64" s="90"/>
      <c r="R64" s="90"/>
      <c r="S64" s="85"/>
      <c r="T64" s="85"/>
      <c r="U64" s="63"/>
      <c r="V64" s="63"/>
      <c r="W64" s="63"/>
      <c r="X64" s="63"/>
      <c r="Y64" s="63"/>
    </row>
    <row r="65" spans="1:25" x14ac:dyDescent="0.4">
      <c r="A65" s="119">
        <v>48</v>
      </c>
      <c r="B65" s="292" t="s">
        <v>68</v>
      </c>
      <c r="C65" s="145">
        <f t="shared" si="1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83"/>
      <c r="O65" s="85"/>
      <c r="P65" s="85"/>
      <c r="Q65" s="90"/>
      <c r="R65" s="90"/>
      <c r="S65" s="85"/>
      <c r="T65" s="63"/>
      <c r="U65" s="63"/>
      <c r="V65" s="63"/>
      <c r="W65" s="63"/>
      <c r="X65" s="82"/>
      <c r="Y65" s="82"/>
    </row>
    <row r="66" spans="1:25" x14ac:dyDescent="0.4">
      <c r="A66" s="119">
        <v>48</v>
      </c>
      <c r="B66" s="293" t="s">
        <v>160</v>
      </c>
      <c r="C66" s="145">
        <f t="shared" si="1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83"/>
      <c r="O66" s="85"/>
      <c r="P66" s="85"/>
      <c r="Q66" s="90"/>
      <c r="R66" s="90"/>
      <c r="S66" s="85"/>
      <c r="T66" s="85"/>
      <c r="U66" s="63"/>
      <c r="V66" s="63"/>
      <c r="W66" s="63"/>
      <c r="X66" s="63"/>
      <c r="Y66" s="63"/>
    </row>
    <row r="67" spans="1:25" x14ac:dyDescent="0.4">
      <c r="A67" s="119">
        <v>48</v>
      </c>
      <c r="B67" s="292" t="s">
        <v>42</v>
      </c>
      <c r="C67" s="145">
        <f t="shared" si="1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83"/>
      <c r="O67" s="85"/>
      <c r="P67" s="85"/>
      <c r="Q67" s="90"/>
      <c r="R67" s="90"/>
      <c r="S67" s="85"/>
      <c r="T67" s="63"/>
      <c r="U67" s="63"/>
      <c r="V67" s="63"/>
      <c r="W67" s="82"/>
      <c r="X67" s="63"/>
      <c r="Y67" s="63"/>
    </row>
    <row r="68" spans="1:25" x14ac:dyDescent="0.4">
      <c r="A68" s="119">
        <v>48</v>
      </c>
      <c r="B68" s="292" t="s">
        <v>341</v>
      </c>
      <c r="C68" s="145">
        <f t="shared" si="1"/>
        <v>0</v>
      </c>
      <c r="D68" s="8"/>
      <c r="E68" s="8"/>
      <c r="F68" s="8"/>
      <c r="G68" s="8"/>
      <c r="H68" s="9"/>
      <c r="I68" s="9"/>
      <c r="J68" s="9"/>
      <c r="K68" s="9"/>
      <c r="L68" s="9"/>
      <c r="M68" s="9"/>
      <c r="N68" s="83"/>
      <c r="O68" s="86"/>
      <c r="P68" s="85"/>
      <c r="Q68" s="90"/>
      <c r="R68" s="90"/>
      <c r="S68" s="85"/>
      <c r="T68" s="85"/>
      <c r="U68" s="63"/>
      <c r="V68" s="82"/>
      <c r="W68" s="63"/>
      <c r="X68" s="63"/>
      <c r="Y68" s="63"/>
    </row>
    <row r="69" spans="1:25" x14ac:dyDescent="0.4">
      <c r="A69" s="119">
        <v>48</v>
      </c>
      <c r="B69" s="292" t="s">
        <v>121</v>
      </c>
      <c r="C69" s="145">
        <f t="shared" si="1"/>
        <v>0</v>
      </c>
      <c r="D69" s="8"/>
      <c r="E69" s="8"/>
      <c r="F69" s="8"/>
      <c r="G69" s="8"/>
      <c r="H69" s="9"/>
      <c r="I69" s="9"/>
      <c r="J69" s="9"/>
      <c r="K69" s="9"/>
      <c r="L69" s="9"/>
      <c r="M69" s="9"/>
      <c r="N69" s="83"/>
      <c r="O69" s="85"/>
      <c r="P69" s="85"/>
      <c r="Q69" s="90"/>
      <c r="R69" s="90"/>
      <c r="S69" s="85"/>
      <c r="T69" s="85"/>
      <c r="U69" s="63"/>
      <c r="V69" s="63"/>
      <c r="W69" s="63"/>
      <c r="X69" s="63"/>
      <c r="Y69" s="63"/>
    </row>
    <row r="70" spans="1:25" x14ac:dyDescent="0.4">
      <c r="A70" s="119">
        <v>48</v>
      </c>
      <c r="B70" s="292" t="s">
        <v>62</v>
      </c>
      <c r="C70" s="145">
        <f t="shared" ref="C70:C101" si="2">SUM(D70:Y70)</f>
        <v>0</v>
      </c>
      <c r="D70" s="8"/>
      <c r="E70" s="8"/>
      <c r="F70" s="8"/>
      <c r="G70" s="8"/>
      <c r="H70" s="9"/>
      <c r="I70" s="9"/>
      <c r="J70" s="9"/>
      <c r="K70" s="9"/>
      <c r="L70" s="9"/>
      <c r="M70" s="9"/>
      <c r="N70" s="83"/>
      <c r="O70" s="85"/>
      <c r="P70" s="85"/>
      <c r="Q70" s="90"/>
      <c r="R70" s="90"/>
      <c r="S70" s="85"/>
      <c r="T70" s="85"/>
      <c r="U70" s="63"/>
      <c r="V70" s="63"/>
      <c r="W70" s="63"/>
      <c r="X70" s="63"/>
      <c r="Y70" s="63"/>
    </row>
    <row r="71" spans="1:25" x14ac:dyDescent="0.4">
      <c r="A71" s="119">
        <v>48</v>
      </c>
      <c r="B71" s="292" t="s">
        <v>76</v>
      </c>
      <c r="C71" s="145">
        <f t="shared" si="2"/>
        <v>0</v>
      </c>
      <c r="D71" s="8"/>
      <c r="E71" s="8"/>
      <c r="F71" s="8"/>
      <c r="G71" s="8"/>
      <c r="H71" s="9"/>
      <c r="I71" s="10"/>
      <c r="J71" s="9"/>
      <c r="K71" s="9"/>
      <c r="L71" s="9"/>
      <c r="M71" s="9"/>
      <c r="N71" s="83"/>
      <c r="O71" s="85"/>
      <c r="P71" s="85"/>
      <c r="Q71" s="90"/>
      <c r="R71" s="90"/>
      <c r="S71" s="85"/>
      <c r="T71" s="85"/>
      <c r="U71" s="63"/>
      <c r="V71" s="63"/>
      <c r="W71" s="63"/>
      <c r="X71" s="63"/>
      <c r="Y71" s="63"/>
    </row>
    <row r="72" spans="1:25" x14ac:dyDescent="0.4">
      <c r="A72" s="119">
        <v>48</v>
      </c>
      <c r="B72" s="292" t="s">
        <v>122</v>
      </c>
      <c r="C72" s="145">
        <f t="shared" si="2"/>
        <v>0</v>
      </c>
      <c r="D72" s="8"/>
      <c r="E72" s="8"/>
      <c r="F72" s="8"/>
      <c r="G72" s="8"/>
      <c r="H72" s="9"/>
      <c r="I72" s="9"/>
      <c r="J72" s="9"/>
      <c r="K72" s="9"/>
      <c r="L72" s="9"/>
      <c r="M72" s="9"/>
      <c r="N72" s="9"/>
      <c r="O72" s="85"/>
      <c r="P72" s="85"/>
      <c r="Q72" s="90"/>
      <c r="R72" s="90"/>
      <c r="S72" s="85"/>
      <c r="T72" s="85"/>
      <c r="U72" s="63"/>
      <c r="V72" s="63"/>
      <c r="W72" s="63"/>
      <c r="X72" s="63"/>
      <c r="Y72" s="63"/>
    </row>
    <row r="73" spans="1:25" x14ac:dyDescent="0.4">
      <c r="A73" s="119">
        <v>48</v>
      </c>
      <c r="B73" s="292" t="s">
        <v>67</v>
      </c>
      <c r="C73" s="145">
        <f t="shared" si="2"/>
        <v>0</v>
      </c>
      <c r="D73" s="8"/>
      <c r="E73" s="8"/>
      <c r="F73" s="8"/>
      <c r="G73" s="9"/>
      <c r="H73" s="9"/>
      <c r="I73" s="9"/>
      <c r="J73" s="9"/>
      <c r="K73" s="9"/>
      <c r="L73" s="9"/>
      <c r="M73" s="9"/>
      <c r="N73" s="83"/>
      <c r="O73" s="85"/>
      <c r="P73" s="85"/>
      <c r="Q73" s="90"/>
      <c r="R73" s="90"/>
      <c r="S73" s="85"/>
      <c r="T73" s="85"/>
      <c r="U73" s="63"/>
      <c r="V73" s="63"/>
      <c r="W73" s="63"/>
      <c r="X73" s="63"/>
      <c r="Y73" s="63"/>
    </row>
    <row r="74" spans="1:25" x14ac:dyDescent="0.4">
      <c r="A74" s="119">
        <v>48</v>
      </c>
      <c r="B74" s="292" t="s">
        <v>78</v>
      </c>
      <c r="C74" s="145">
        <f t="shared" si="2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83"/>
      <c r="O74" s="85"/>
      <c r="P74" s="85"/>
      <c r="Q74" s="90"/>
      <c r="R74" s="90"/>
      <c r="S74" s="85"/>
      <c r="T74" s="85"/>
      <c r="U74" s="63"/>
      <c r="V74" s="63"/>
      <c r="W74" s="63"/>
      <c r="X74" s="63"/>
      <c r="Y74" s="63"/>
    </row>
    <row r="75" spans="1:25" x14ac:dyDescent="0.4">
      <c r="A75" s="119">
        <v>48</v>
      </c>
      <c r="B75" s="292" t="s">
        <v>79</v>
      </c>
      <c r="C75" s="145">
        <f t="shared" si="2"/>
        <v>0</v>
      </c>
      <c r="D75" s="8"/>
      <c r="E75" s="8"/>
      <c r="F75" s="8"/>
      <c r="G75" s="8"/>
      <c r="H75" s="81"/>
      <c r="I75" s="9"/>
      <c r="J75" s="9"/>
      <c r="K75" s="9"/>
      <c r="L75" s="9"/>
      <c r="M75" s="9"/>
      <c r="N75" s="83"/>
      <c r="O75" s="85"/>
      <c r="P75" s="85"/>
      <c r="Q75" s="90"/>
      <c r="R75" s="90"/>
      <c r="S75" s="85"/>
      <c r="T75" s="85"/>
      <c r="U75" s="63"/>
      <c r="V75" s="63"/>
      <c r="W75" s="63"/>
      <c r="X75" s="63"/>
      <c r="Y75" s="63"/>
    </row>
    <row r="76" spans="1:25" x14ac:dyDescent="0.4">
      <c r="A76" s="119">
        <v>48</v>
      </c>
      <c r="B76" s="293" t="s">
        <v>73</v>
      </c>
      <c r="C76" s="145">
        <f t="shared" si="2"/>
        <v>0</v>
      </c>
      <c r="D76" s="8"/>
      <c r="E76" s="8"/>
      <c r="F76" s="8"/>
      <c r="G76" s="8"/>
      <c r="H76" s="9"/>
      <c r="I76" s="9"/>
      <c r="J76" s="9"/>
      <c r="K76" s="9"/>
      <c r="L76" s="9"/>
      <c r="M76" s="9"/>
      <c r="N76" s="83"/>
      <c r="O76" s="85"/>
      <c r="P76" s="85"/>
      <c r="Q76" s="90"/>
      <c r="R76" s="90"/>
      <c r="S76" s="85"/>
      <c r="T76" s="85"/>
      <c r="U76" s="63"/>
      <c r="V76" s="63"/>
      <c r="W76" s="63"/>
      <c r="X76" s="63"/>
      <c r="Y76" s="63"/>
    </row>
    <row r="77" spans="1:25" x14ac:dyDescent="0.4">
      <c r="A77" s="119">
        <v>48</v>
      </c>
      <c r="B77" s="292" t="s">
        <v>69</v>
      </c>
      <c r="C77" s="145">
        <f t="shared" si="2"/>
        <v>0</v>
      </c>
      <c r="D77" s="12"/>
      <c r="E77" s="8"/>
      <c r="F77" s="8"/>
      <c r="G77" s="8"/>
      <c r="H77" s="9"/>
      <c r="I77" s="9"/>
      <c r="J77" s="9"/>
      <c r="K77" s="9"/>
      <c r="L77" s="9"/>
      <c r="M77" s="9"/>
      <c r="N77" s="83"/>
      <c r="O77" s="85"/>
      <c r="P77" s="85"/>
      <c r="Q77" s="90"/>
      <c r="R77" s="90"/>
      <c r="S77" s="85"/>
      <c r="T77" s="85"/>
      <c r="U77" s="63"/>
      <c r="V77" s="63"/>
      <c r="W77" s="63"/>
      <c r="X77" s="63"/>
      <c r="Y77" s="63"/>
    </row>
    <row r="78" spans="1:25" x14ac:dyDescent="0.4">
      <c r="A78" s="119">
        <v>48</v>
      </c>
      <c r="B78" s="292" t="s">
        <v>45</v>
      </c>
      <c r="C78" s="145">
        <f t="shared" si="2"/>
        <v>0</v>
      </c>
      <c r="D78" s="12"/>
      <c r="E78" s="8"/>
      <c r="F78" s="8"/>
      <c r="G78" s="81"/>
      <c r="H78" s="9"/>
      <c r="I78" s="9"/>
      <c r="J78" s="9"/>
      <c r="K78" s="9"/>
      <c r="L78" s="9"/>
      <c r="M78" s="9"/>
      <c r="N78" s="83"/>
      <c r="O78" s="85"/>
      <c r="P78" s="85"/>
      <c r="Q78" s="90"/>
      <c r="R78" s="90"/>
      <c r="S78" s="85"/>
      <c r="T78" s="85"/>
      <c r="U78" s="63"/>
      <c r="V78" s="63"/>
      <c r="W78" s="63"/>
      <c r="X78" s="63"/>
      <c r="Y78" s="63"/>
    </row>
    <row r="79" spans="1:25" x14ac:dyDescent="0.4">
      <c r="A79" s="119">
        <v>48</v>
      </c>
      <c r="B79" s="292" t="s">
        <v>80</v>
      </c>
      <c r="C79" s="145">
        <f t="shared" si="2"/>
        <v>0</v>
      </c>
      <c r="D79" s="8"/>
      <c r="E79" s="8"/>
      <c r="F79" s="8"/>
      <c r="G79" s="81"/>
      <c r="H79" s="9"/>
      <c r="I79" s="9"/>
      <c r="J79" s="9"/>
      <c r="K79" s="9"/>
      <c r="L79" s="9"/>
      <c r="M79" s="9"/>
      <c r="N79" s="83"/>
      <c r="O79" s="85"/>
      <c r="P79" s="85"/>
      <c r="Q79" s="90"/>
      <c r="R79" s="90"/>
      <c r="S79" s="85"/>
      <c r="T79" s="85"/>
      <c r="U79" s="63"/>
      <c r="V79" s="63"/>
      <c r="W79" s="63"/>
      <c r="X79" s="63"/>
      <c r="Y79" s="63"/>
    </row>
    <row r="80" spans="1:25" x14ac:dyDescent="0.4">
      <c r="A80" s="119">
        <v>48</v>
      </c>
      <c r="B80" s="292" t="s">
        <v>81</v>
      </c>
      <c r="C80" s="145">
        <f t="shared" si="2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83"/>
      <c r="O80" s="85"/>
      <c r="P80" s="85"/>
      <c r="Q80" s="90"/>
      <c r="R80" s="90"/>
      <c r="S80" s="85"/>
      <c r="T80" s="85"/>
      <c r="U80" s="63"/>
      <c r="V80" s="63"/>
      <c r="W80" s="63"/>
      <c r="X80" s="63"/>
      <c r="Y80" s="63"/>
    </row>
    <row r="81" spans="1:25" x14ac:dyDescent="0.4">
      <c r="A81" s="119">
        <v>48</v>
      </c>
      <c r="B81" s="293" t="s">
        <v>72</v>
      </c>
      <c r="C81" s="145">
        <f t="shared" si="2"/>
        <v>0</v>
      </c>
      <c r="D81" s="8"/>
      <c r="E81" s="8"/>
      <c r="F81" s="8"/>
      <c r="G81" s="8"/>
      <c r="H81" s="9"/>
      <c r="I81" s="9"/>
      <c r="J81" s="9"/>
      <c r="K81" s="9"/>
      <c r="L81" s="9"/>
      <c r="M81" s="9"/>
      <c r="N81" s="83"/>
      <c r="O81" s="85"/>
      <c r="P81" s="85"/>
      <c r="Q81" s="90"/>
      <c r="R81" s="90"/>
      <c r="S81" s="85"/>
      <c r="T81" s="85"/>
      <c r="U81" s="63"/>
      <c r="V81" s="63"/>
      <c r="W81" s="63"/>
      <c r="X81" s="63"/>
      <c r="Y81" s="63"/>
    </row>
    <row r="82" spans="1:25" x14ac:dyDescent="0.4">
      <c r="A82" s="119">
        <v>48</v>
      </c>
      <c r="B82" s="293" t="s">
        <v>387</v>
      </c>
      <c r="C82" s="145">
        <f t="shared" si="2"/>
        <v>0</v>
      </c>
      <c r="D82" s="8"/>
      <c r="E82" s="8"/>
      <c r="F82" s="8"/>
      <c r="G82" s="8"/>
      <c r="H82" s="9"/>
      <c r="I82" s="9"/>
      <c r="J82" s="9"/>
      <c r="K82" s="9"/>
      <c r="L82" s="9"/>
      <c r="M82" s="9"/>
      <c r="N82" s="83"/>
      <c r="O82" s="85"/>
      <c r="P82" s="85"/>
      <c r="Q82" s="90"/>
      <c r="R82" s="90"/>
      <c r="S82" s="85"/>
      <c r="T82" s="63"/>
      <c r="U82" s="63"/>
      <c r="V82" s="63"/>
      <c r="W82" s="63"/>
      <c r="X82" s="63"/>
      <c r="Y82" s="63"/>
    </row>
    <row r="83" spans="1:25" x14ac:dyDescent="0.4">
      <c r="A83" s="119">
        <v>48</v>
      </c>
      <c r="B83" s="292" t="s">
        <v>234</v>
      </c>
      <c r="C83" s="145">
        <f t="shared" si="2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83"/>
      <c r="O83" s="85"/>
      <c r="P83" s="85"/>
      <c r="Q83" s="90"/>
      <c r="R83" s="90"/>
      <c r="S83" s="85"/>
      <c r="T83" s="63"/>
      <c r="U83" s="63"/>
      <c r="V83" s="63"/>
      <c r="W83" s="63"/>
      <c r="X83" s="63"/>
      <c r="Y83" s="63"/>
    </row>
    <row r="84" spans="1:25" x14ac:dyDescent="0.4">
      <c r="A84" s="119">
        <v>48</v>
      </c>
      <c r="B84" s="292" t="s">
        <v>63</v>
      </c>
      <c r="C84" s="145">
        <f t="shared" si="2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83"/>
      <c r="O84" s="85"/>
      <c r="P84" s="85"/>
      <c r="Q84" s="90"/>
      <c r="R84" s="90"/>
      <c r="S84" s="85"/>
      <c r="T84" s="63"/>
      <c r="U84" s="63"/>
      <c r="V84" s="63"/>
      <c r="W84" s="63"/>
      <c r="X84" s="63"/>
      <c r="Y84" s="63"/>
    </row>
    <row r="85" spans="1:25" x14ac:dyDescent="0.4">
      <c r="A85" s="119">
        <v>48</v>
      </c>
      <c r="B85" s="292" t="s">
        <v>71</v>
      </c>
      <c r="C85" s="145">
        <f t="shared" si="2"/>
        <v>0</v>
      </c>
      <c r="D85" s="8"/>
      <c r="E85" s="8"/>
      <c r="F85" s="8"/>
      <c r="G85" s="8"/>
      <c r="H85" s="9"/>
      <c r="I85" s="9"/>
      <c r="J85" s="9"/>
      <c r="K85" s="9"/>
      <c r="L85" s="9"/>
      <c r="M85" s="9"/>
      <c r="N85" s="83"/>
      <c r="O85" s="85"/>
      <c r="P85" s="85"/>
      <c r="Q85" s="90"/>
      <c r="R85" s="90"/>
      <c r="S85" s="85"/>
      <c r="T85" s="63"/>
      <c r="U85" s="63"/>
      <c r="V85" s="63"/>
      <c r="W85" s="63"/>
      <c r="X85" s="63"/>
      <c r="Y85" s="63"/>
    </row>
    <row r="86" spans="1:25" x14ac:dyDescent="0.4">
      <c r="A86" s="119">
        <v>48</v>
      </c>
      <c r="B86" s="292" t="s">
        <v>36</v>
      </c>
      <c r="C86" s="145">
        <f t="shared" si="2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83"/>
      <c r="O86" s="85"/>
      <c r="P86" s="85"/>
      <c r="Q86" s="90"/>
      <c r="R86" s="90"/>
      <c r="S86" s="85"/>
      <c r="T86" s="63"/>
      <c r="U86" s="63"/>
      <c r="V86" s="63"/>
      <c r="W86" s="63"/>
      <c r="X86" s="63"/>
      <c r="Y86" s="63"/>
    </row>
    <row r="87" spans="1:25" x14ac:dyDescent="0.4">
      <c r="A87" s="119">
        <v>48</v>
      </c>
      <c r="B87" s="292" t="s">
        <v>82</v>
      </c>
      <c r="C87" s="145">
        <f t="shared" si="2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83"/>
      <c r="O87" s="85"/>
      <c r="P87" s="85"/>
      <c r="Q87" s="90"/>
      <c r="R87" s="90"/>
      <c r="S87" s="85"/>
      <c r="T87" s="63"/>
      <c r="U87" s="63"/>
      <c r="V87" s="63"/>
      <c r="W87" s="63"/>
      <c r="X87" s="63"/>
      <c r="Y87" s="63"/>
    </row>
    <row r="88" spans="1:25" x14ac:dyDescent="0.4">
      <c r="A88" s="119">
        <v>48</v>
      </c>
      <c r="B88" s="292" t="s">
        <v>64</v>
      </c>
      <c r="C88" s="145">
        <f t="shared" si="2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83"/>
      <c r="O88" s="85"/>
      <c r="P88" s="86"/>
      <c r="Q88" s="90"/>
      <c r="R88" s="90"/>
      <c r="S88" s="85"/>
      <c r="T88" s="63"/>
      <c r="U88" s="63"/>
      <c r="V88" s="63"/>
      <c r="W88" s="63"/>
      <c r="X88" s="63"/>
      <c r="Y88" s="63"/>
    </row>
    <row r="89" spans="1:25" x14ac:dyDescent="0.4">
      <c r="A89" s="119">
        <v>48</v>
      </c>
      <c r="B89" s="292" t="s">
        <v>84</v>
      </c>
      <c r="C89" s="145">
        <f t="shared" si="2"/>
        <v>0</v>
      </c>
      <c r="D89" s="8"/>
      <c r="E89" s="81"/>
      <c r="F89" s="8"/>
      <c r="G89" s="8"/>
      <c r="H89" s="9"/>
      <c r="I89" s="10"/>
      <c r="J89" s="9"/>
      <c r="K89" s="9"/>
      <c r="L89" s="9"/>
      <c r="M89" s="9"/>
      <c r="N89" s="83"/>
      <c r="O89" s="85"/>
      <c r="P89" s="85"/>
      <c r="Q89" s="90"/>
      <c r="R89" s="90"/>
      <c r="S89" s="85"/>
      <c r="T89" s="63"/>
      <c r="U89" s="63"/>
      <c r="V89" s="63"/>
      <c r="W89" s="63"/>
      <c r="X89" s="63"/>
      <c r="Y89" s="63"/>
    </row>
    <row r="90" spans="1:25" x14ac:dyDescent="0.4">
      <c r="A90" s="119">
        <v>48</v>
      </c>
      <c r="B90" s="292" t="s">
        <v>16</v>
      </c>
      <c r="C90" s="145">
        <f t="shared" si="2"/>
        <v>0</v>
      </c>
      <c r="D90" s="8"/>
      <c r="E90" s="8"/>
      <c r="F90" s="8"/>
      <c r="G90" s="8"/>
      <c r="H90" s="9"/>
      <c r="I90" s="9"/>
      <c r="J90" s="9"/>
      <c r="K90" s="9"/>
      <c r="L90" s="9"/>
      <c r="M90" s="9"/>
      <c r="N90" s="83"/>
      <c r="O90" s="85"/>
      <c r="P90" s="85"/>
      <c r="Q90" s="90"/>
      <c r="R90" s="90"/>
      <c r="S90" s="85"/>
      <c r="T90" s="63"/>
      <c r="U90" s="63"/>
      <c r="V90" s="63"/>
      <c r="W90" s="63"/>
      <c r="X90" s="63"/>
      <c r="Y90" s="63"/>
    </row>
    <row r="91" spans="1:25" x14ac:dyDescent="0.4">
      <c r="A91" s="119">
        <v>48</v>
      </c>
      <c r="B91" s="292" t="s">
        <v>23</v>
      </c>
      <c r="C91" s="145">
        <f t="shared" si="2"/>
        <v>0</v>
      </c>
      <c r="D91" s="8"/>
      <c r="E91" s="8"/>
      <c r="F91" s="81"/>
      <c r="G91" s="8"/>
      <c r="H91" s="9"/>
      <c r="I91" s="9"/>
      <c r="J91" s="9"/>
      <c r="K91" s="9"/>
      <c r="L91" s="9"/>
      <c r="M91" s="9"/>
      <c r="N91" s="83"/>
      <c r="O91" s="85"/>
      <c r="P91" s="85"/>
      <c r="Q91" s="90"/>
      <c r="R91" s="90"/>
      <c r="S91" s="85"/>
      <c r="T91" s="63"/>
      <c r="U91" s="63"/>
      <c r="V91" s="63"/>
      <c r="W91" s="63"/>
      <c r="X91" s="63"/>
      <c r="Y91" s="63"/>
    </row>
    <row r="92" spans="1:25" x14ac:dyDescent="0.4">
      <c r="A92" s="119">
        <v>48</v>
      </c>
      <c r="B92" s="292" t="s">
        <v>40</v>
      </c>
      <c r="C92" s="145">
        <f t="shared" si="2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83"/>
      <c r="O92" s="85"/>
      <c r="P92" s="85"/>
      <c r="Q92" s="90"/>
      <c r="R92" s="90"/>
      <c r="S92" s="85"/>
      <c r="T92" s="63"/>
      <c r="U92" s="63"/>
      <c r="V92" s="63"/>
      <c r="W92" s="63"/>
      <c r="X92" s="63"/>
      <c r="Y92" s="63"/>
    </row>
    <row r="93" spans="1:25" x14ac:dyDescent="0.4">
      <c r="A93" s="119">
        <v>48</v>
      </c>
      <c r="B93" s="292" t="s">
        <v>9</v>
      </c>
      <c r="C93" s="145">
        <f t="shared" si="2"/>
        <v>0</v>
      </c>
      <c r="D93" s="8"/>
      <c r="E93" s="8"/>
      <c r="F93" s="8"/>
      <c r="G93" s="9"/>
      <c r="H93" s="9"/>
      <c r="I93" s="9"/>
      <c r="J93" s="9"/>
      <c r="K93" s="9"/>
      <c r="L93" s="9"/>
      <c r="M93" s="9"/>
      <c r="N93" s="83"/>
      <c r="O93" s="85"/>
      <c r="P93" s="85"/>
      <c r="Q93" s="90"/>
      <c r="R93" s="90"/>
      <c r="S93" s="85"/>
      <c r="T93" s="63"/>
      <c r="U93" s="63"/>
      <c r="V93" s="63"/>
      <c r="W93" s="63"/>
      <c r="X93" s="63"/>
      <c r="Y93" s="63"/>
    </row>
    <row r="94" spans="1:25" x14ac:dyDescent="0.4">
      <c r="A94" s="119">
        <v>48</v>
      </c>
      <c r="B94" s="292" t="s">
        <v>14</v>
      </c>
      <c r="C94" s="145">
        <f t="shared" si="2"/>
        <v>0</v>
      </c>
      <c r="D94" s="8"/>
      <c r="E94" s="8"/>
      <c r="F94" s="8"/>
      <c r="G94" s="8"/>
      <c r="H94" s="9"/>
      <c r="I94" s="9"/>
      <c r="J94" s="9"/>
      <c r="K94" s="9"/>
      <c r="L94" s="9"/>
      <c r="M94" s="9"/>
      <c r="N94" s="83"/>
      <c r="O94" s="85"/>
      <c r="P94" s="85"/>
      <c r="Q94" s="90"/>
      <c r="R94" s="90"/>
      <c r="S94" s="85"/>
      <c r="T94" s="63"/>
      <c r="U94" s="63"/>
      <c r="V94" s="63"/>
      <c r="W94" s="63"/>
      <c r="X94" s="63"/>
      <c r="Y94" s="63"/>
    </row>
    <row r="95" spans="1:25" x14ac:dyDescent="0.4">
      <c r="A95" s="119">
        <v>48</v>
      </c>
      <c r="B95" s="292" t="s">
        <v>311</v>
      </c>
      <c r="C95" s="145">
        <f t="shared" si="2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83"/>
      <c r="O95" s="85"/>
      <c r="P95" s="85"/>
      <c r="Q95" s="90"/>
      <c r="R95" s="90"/>
      <c r="S95" s="85"/>
      <c r="T95" s="63"/>
      <c r="U95" s="63"/>
      <c r="V95" s="63"/>
      <c r="W95" s="63"/>
      <c r="X95" s="63"/>
      <c r="Y95" s="63"/>
    </row>
    <row r="96" spans="1:25" x14ac:dyDescent="0.4">
      <c r="A96" s="119">
        <v>48</v>
      </c>
      <c r="B96" s="292" t="s">
        <v>65</v>
      </c>
      <c r="C96" s="145">
        <f t="shared" si="2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83"/>
      <c r="O96" s="85"/>
      <c r="P96" s="85"/>
      <c r="Q96" s="90"/>
      <c r="R96" s="90"/>
      <c r="S96" s="85"/>
      <c r="T96" s="63"/>
      <c r="U96" s="63"/>
      <c r="V96" s="63"/>
      <c r="W96" s="63"/>
      <c r="X96" s="63"/>
      <c r="Y96" s="63"/>
    </row>
    <row r="97" spans="1:25" x14ac:dyDescent="0.4">
      <c r="A97" s="119">
        <v>48</v>
      </c>
      <c r="B97" s="292" t="s">
        <v>38</v>
      </c>
      <c r="C97" s="145">
        <f t="shared" si="2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83"/>
      <c r="O97" s="85"/>
      <c r="P97" s="85"/>
      <c r="Q97" s="90"/>
      <c r="R97" s="90"/>
      <c r="S97" s="85"/>
      <c r="T97" s="63"/>
      <c r="U97" s="63"/>
      <c r="V97" s="63"/>
      <c r="W97" s="63"/>
      <c r="X97" s="63"/>
      <c r="Y97" s="63"/>
    </row>
    <row r="98" spans="1:25" x14ac:dyDescent="0.4">
      <c r="A98" s="119">
        <v>48</v>
      </c>
      <c r="B98" s="292" t="s">
        <v>86</v>
      </c>
      <c r="C98" s="145">
        <f t="shared" si="2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83"/>
      <c r="O98" s="85"/>
      <c r="P98" s="85"/>
      <c r="Q98" s="90"/>
      <c r="R98" s="90"/>
      <c r="S98" s="85"/>
      <c r="T98" s="63"/>
      <c r="U98" s="63"/>
      <c r="V98" s="63"/>
      <c r="W98" s="63"/>
      <c r="X98" s="63"/>
      <c r="Y98" s="63"/>
    </row>
    <row r="99" spans="1:25" x14ac:dyDescent="0.4">
      <c r="A99" s="119">
        <v>48</v>
      </c>
      <c r="B99" s="292" t="s">
        <v>31</v>
      </c>
      <c r="C99" s="145">
        <f t="shared" si="2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83"/>
      <c r="O99" s="85"/>
      <c r="P99" s="85"/>
      <c r="Q99" s="90"/>
      <c r="R99" s="90"/>
      <c r="S99" s="85"/>
      <c r="T99" s="63"/>
      <c r="U99" s="63"/>
      <c r="V99" s="63"/>
      <c r="W99" s="63"/>
      <c r="X99" s="63"/>
      <c r="Y99" s="63"/>
    </row>
    <row r="100" spans="1:25" x14ac:dyDescent="0.4">
      <c r="A100" s="119"/>
      <c r="B100" s="292" t="s">
        <v>87</v>
      </c>
      <c r="C100" s="145">
        <f t="shared" si="2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83"/>
      <c r="O100" s="85"/>
      <c r="P100" s="85"/>
      <c r="Q100" s="90"/>
      <c r="R100" s="90"/>
      <c r="S100" s="85"/>
      <c r="T100" s="63"/>
      <c r="U100" s="63"/>
      <c r="V100" s="63"/>
      <c r="W100" s="63"/>
      <c r="X100" s="63"/>
      <c r="Y100" s="63"/>
    </row>
    <row r="101" spans="1:25" x14ac:dyDescent="0.4">
      <c r="A101" s="119">
        <v>48</v>
      </c>
      <c r="B101" s="293" t="s">
        <v>57</v>
      </c>
      <c r="C101" s="145">
        <f t="shared" si="2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83"/>
      <c r="O101" s="85"/>
      <c r="P101" s="85"/>
      <c r="Q101" s="90"/>
      <c r="R101" s="90"/>
      <c r="S101" s="85"/>
      <c r="T101" s="63"/>
      <c r="U101" s="63"/>
      <c r="V101" s="63"/>
      <c r="W101" s="63"/>
      <c r="X101" s="63"/>
      <c r="Y101" s="63"/>
    </row>
    <row r="102" spans="1:25" ht="18.5" thickBot="1" x14ac:dyDescent="0.45">
      <c r="A102" s="119">
        <v>48</v>
      </c>
      <c r="B102" s="293" t="s">
        <v>188</v>
      </c>
      <c r="C102" s="145">
        <f t="shared" ref="C102:C133" si="3">SUM(D102:Y102)</f>
        <v>0</v>
      </c>
      <c r="D102" s="8"/>
      <c r="E102" s="8"/>
      <c r="F102" s="8"/>
      <c r="G102" s="9"/>
      <c r="H102" s="9"/>
      <c r="I102" s="9"/>
      <c r="J102" s="9"/>
      <c r="K102" s="9"/>
      <c r="L102" s="306"/>
      <c r="M102" s="306"/>
      <c r="N102" s="83"/>
    </row>
    <row r="103" spans="1:25" ht="18.5" thickBot="1" x14ac:dyDescent="0.45">
      <c r="D103" s="307">
        <f>SUM(D5:D102)</f>
        <v>5035.2400000000016</v>
      </c>
      <c r="E103" s="307">
        <f>SUM(E5:E102)</f>
        <v>3797.91</v>
      </c>
      <c r="F103" s="307">
        <f>SUM(F5:F102)</f>
        <v>5015.1399999999994</v>
      </c>
      <c r="G103" s="307">
        <f t="shared" ref="G103:T103" si="4">SUM(G5:G102)</f>
        <v>3542.47</v>
      </c>
      <c r="H103" s="307">
        <f t="shared" si="4"/>
        <v>3585.0000000000005</v>
      </c>
      <c r="I103" s="307">
        <f>SUM(I5:I102)</f>
        <v>3740.25</v>
      </c>
      <c r="J103" s="307">
        <f t="shared" si="4"/>
        <v>4729.0599999999995</v>
      </c>
      <c r="K103" s="307">
        <f t="shared" si="4"/>
        <v>4559.5600000000004</v>
      </c>
      <c r="L103" s="307">
        <f t="shared" si="4"/>
        <v>0</v>
      </c>
      <c r="M103" s="307">
        <f t="shared" si="4"/>
        <v>0</v>
      </c>
      <c r="N103" s="307">
        <f t="shared" si="4"/>
        <v>0</v>
      </c>
      <c r="O103" s="307">
        <f t="shared" si="4"/>
        <v>0</v>
      </c>
      <c r="P103" s="307">
        <f t="shared" si="4"/>
        <v>0</v>
      </c>
      <c r="Q103" s="307">
        <f t="shared" si="4"/>
        <v>0</v>
      </c>
      <c r="R103" s="307">
        <f t="shared" si="4"/>
        <v>0</v>
      </c>
      <c r="S103" s="307">
        <f t="shared" si="4"/>
        <v>0</v>
      </c>
      <c r="T103" s="307">
        <f t="shared" si="4"/>
        <v>0</v>
      </c>
    </row>
    <row r="104" spans="1:25" x14ac:dyDescent="0.4">
      <c r="K104" s="301"/>
    </row>
  </sheetData>
  <sheetProtection algorithmName="SHA-512" hashValue="knHUuREfxCRaVfkJVv0DUToGLcGmDYw6jUKPSnjgLAAgVv6XGovJSW7kwwEwMfHVWeCmB2Vxg6llIW1mnabOKg==" saltValue="btRgPebuYcAYubRpZFgCBA==" spinCount="100000" sheet="1" objects="1" scenarios="1"/>
  <sortState ref="B6:K102">
    <sortCondition descending="1" ref="C6:C102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25" zoomScaleNormal="110" workbookViewId="0">
      <selection activeCell="A2" sqref="A2:B45"/>
    </sheetView>
  </sheetViews>
  <sheetFormatPr baseColWidth="10" defaultColWidth="10.81640625" defaultRowHeight="15.5" x14ac:dyDescent="0.35"/>
  <cols>
    <col min="1" max="1" width="35.453125" style="427" bestFit="1" customWidth="1"/>
    <col min="2" max="16384" width="10.81640625" style="427"/>
  </cols>
  <sheetData/>
  <sortState ref="A3:B45">
    <sortCondition ref="A3:A45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77" t="s">
        <v>161</v>
      </c>
      <c r="C1" s="68">
        <v>199</v>
      </c>
    </row>
    <row r="2" spans="2:3" ht="15.5" x14ac:dyDescent="0.35">
      <c r="B2" s="213" t="s">
        <v>91</v>
      </c>
      <c r="C2" s="68">
        <v>1</v>
      </c>
    </row>
    <row r="3" spans="2:3" ht="15.5" x14ac:dyDescent="0.35">
      <c r="B3" s="219" t="s">
        <v>100</v>
      </c>
      <c r="C3" s="68">
        <v>55</v>
      </c>
    </row>
    <row r="4" spans="2:3" ht="15.5" x14ac:dyDescent="0.35">
      <c r="B4" s="77" t="s">
        <v>117</v>
      </c>
      <c r="C4" s="48">
        <v>35</v>
      </c>
    </row>
    <row r="5" spans="2:3" ht="15.5" x14ac:dyDescent="0.35">
      <c r="B5" s="220" t="s">
        <v>137</v>
      </c>
      <c r="C5" s="48">
        <v>20</v>
      </c>
    </row>
    <row r="6" spans="2:3" ht="15.5" x14ac:dyDescent="0.35">
      <c r="B6" s="77" t="s">
        <v>125</v>
      </c>
      <c r="C6" s="68">
        <v>11</v>
      </c>
    </row>
    <row r="7" spans="2:3" ht="15.5" x14ac:dyDescent="0.35">
      <c r="B7" s="179" t="s">
        <v>362</v>
      </c>
      <c r="C7" s="68">
        <v>30</v>
      </c>
    </row>
    <row r="8" spans="2:3" ht="15.5" x14ac:dyDescent="0.35">
      <c r="B8" s="69" t="s">
        <v>133</v>
      </c>
      <c r="C8" s="68">
        <v>85</v>
      </c>
    </row>
    <row r="9" spans="2:3" ht="15.5" x14ac:dyDescent="0.35">
      <c r="B9" s="213" t="s">
        <v>386</v>
      </c>
      <c r="C9" s="68">
        <v>15</v>
      </c>
    </row>
    <row r="10" spans="2:3" ht="15.5" x14ac:dyDescent="0.35">
      <c r="B10" s="218" t="s">
        <v>191</v>
      </c>
      <c r="C10" s="48">
        <v>15</v>
      </c>
    </row>
    <row r="11" spans="2:3" ht="15.5" x14ac:dyDescent="0.35">
      <c r="B11" s="221" t="s">
        <v>389</v>
      </c>
      <c r="C11" s="222">
        <v>50</v>
      </c>
    </row>
    <row r="12" spans="2:3" ht="15.5" x14ac:dyDescent="0.35">
      <c r="B12" s="77" t="s">
        <v>96</v>
      </c>
      <c r="C12" s="48">
        <v>160</v>
      </c>
    </row>
    <row r="13" spans="2:3" ht="15.5" x14ac:dyDescent="0.35">
      <c r="B13" s="188" t="s">
        <v>112</v>
      </c>
      <c r="C13" s="68">
        <v>102.5</v>
      </c>
    </row>
    <row r="14" spans="2:3" ht="15.5" x14ac:dyDescent="0.35">
      <c r="B14" s="77" t="s">
        <v>123</v>
      </c>
      <c r="C14" s="68">
        <v>19</v>
      </c>
    </row>
    <row r="15" spans="2:3" ht="15.5" x14ac:dyDescent="0.35">
      <c r="B15" s="174" t="s">
        <v>328</v>
      </c>
      <c r="C15" s="68">
        <v>130</v>
      </c>
    </row>
    <row r="16" spans="2:3" ht="15.5" x14ac:dyDescent="0.35">
      <c r="B16" s="77" t="s">
        <v>150</v>
      </c>
      <c r="C16" s="68">
        <v>145</v>
      </c>
    </row>
    <row r="17" spans="2:3" ht="15.5" x14ac:dyDescent="0.35">
      <c r="B17" s="77" t="s">
        <v>98</v>
      </c>
      <c r="C17" s="48">
        <v>92.5</v>
      </c>
    </row>
    <row r="18" spans="2:3" ht="15.5" x14ac:dyDescent="0.35">
      <c r="B18" s="77" t="s">
        <v>92</v>
      </c>
      <c r="C18" s="68">
        <v>93.5</v>
      </c>
    </row>
    <row r="19" spans="2:3" ht="15.5" x14ac:dyDescent="0.35">
      <c r="B19" s="219" t="s">
        <v>172</v>
      </c>
      <c r="C19" s="68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WZX236"/>
  <sheetViews>
    <sheetView topLeftCell="A10" zoomScale="65" zoomScaleNormal="65" workbookViewId="0">
      <selection activeCell="G14" sqref="G14"/>
    </sheetView>
  </sheetViews>
  <sheetFormatPr baseColWidth="10" defaultColWidth="11.453125" defaultRowHeight="16.5" x14ac:dyDescent="0.35"/>
  <cols>
    <col min="1" max="1" width="6" style="545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545" customWidth="1"/>
    <col min="6" max="6" width="11.453125" style="17" customWidth="1"/>
    <col min="7" max="7" width="13.6328125" style="17" customWidth="1"/>
    <col min="8" max="8" width="9.36328125" style="18" customWidth="1"/>
    <col min="9" max="9" width="9.6328125" style="18" customWidth="1"/>
    <col min="10" max="10" width="8.6328125" style="18" customWidth="1"/>
    <col min="11" max="11" width="8.6328125" style="56" customWidth="1"/>
    <col min="12" max="15" width="8.6328125" style="18" customWidth="1"/>
    <col min="16" max="19" width="8.6328125" style="17" customWidth="1"/>
    <col min="20" max="20" width="8.81640625" style="17" customWidth="1"/>
    <col min="21" max="21" width="9.1796875" style="17" customWidth="1"/>
    <col min="22" max="23" width="8.6328125" style="18" customWidth="1"/>
    <col min="24" max="39" width="8.6328125" style="17" hidden="1" customWidth="1"/>
    <col min="40" max="40" width="6" style="545" customWidth="1"/>
    <col min="41" max="41" width="7.453125" style="17" hidden="1" customWidth="1"/>
    <col min="42" max="42" width="6.81640625" style="17" hidden="1" customWidth="1"/>
    <col min="43" max="43" width="5.81640625" style="17" hidden="1" customWidth="1"/>
    <col min="44" max="44" width="6.81640625" style="17" hidden="1" customWidth="1"/>
    <col min="45" max="45" width="7" style="17" hidden="1" customWidth="1"/>
    <col min="46" max="46" width="7.1796875" style="17" hidden="1" customWidth="1"/>
    <col min="47" max="47" width="6.453125" style="17" hidden="1" customWidth="1"/>
    <col min="48" max="50" width="6.81640625" style="17" hidden="1" customWidth="1"/>
    <col min="51" max="16384" width="11.453125" style="17"/>
  </cols>
  <sheetData>
    <row r="1" spans="1:50" s="53" customFormat="1" ht="45" x14ac:dyDescent="0.35">
      <c r="A1" s="827" t="s">
        <v>0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  <c r="S1" s="828"/>
      <c r="T1" s="828"/>
      <c r="U1" s="828"/>
      <c r="V1" s="828"/>
      <c r="W1" s="828"/>
      <c r="X1" s="828"/>
      <c r="Y1" s="828"/>
      <c r="Z1" s="828"/>
      <c r="AA1" s="828"/>
      <c r="AB1" s="828"/>
      <c r="AC1" s="828"/>
      <c r="AD1" s="828"/>
      <c r="AE1" s="828"/>
      <c r="AF1" s="828"/>
      <c r="AG1" s="828"/>
      <c r="AH1" s="828"/>
      <c r="AI1" s="828"/>
      <c r="AJ1" s="828"/>
      <c r="AK1" s="828"/>
      <c r="AL1" s="828"/>
      <c r="AM1" s="828"/>
      <c r="AN1" s="828"/>
    </row>
    <row r="2" spans="1:50" x14ac:dyDescent="0.35">
      <c r="K2" s="54"/>
    </row>
    <row r="3" spans="1:50" s="55" customFormat="1" ht="36" customHeight="1" x14ac:dyDescent="0.35">
      <c r="A3" s="825" t="s">
        <v>548</v>
      </c>
      <c r="B3" s="826"/>
      <c r="C3" s="826"/>
      <c r="D3" s="826"/>
      <c r="E3" s="826"/>
      <c r="F3" s="826"/>
      <c r="G3" s="826"/>
      <c r="H3" s="826"/>
      <c r="I3" s="826"/>
      <c r="J3" s="826"/>
      <c r="K3" s="826"/>
      <c r="L3" s="826"/>
      <c r="M3" s="826"/>
      <c r="N3" s="826"/>
      <c r="O3" s="826"/>
      <c r="P3" s="826"/>
      <c r="Q3" s="826"/>
      <c r="R3" s="826"/>
      <c r="S3" s="826"/>
      <c r="T3" s="826"/>
      <c r="U3" s="826"/>
      <c r="V3" s="826"/>
      <c r="W3" s="826"/>
      <c r="X3" s="826"/>
      <c r="Y3" s="826"/>
      <c r="Z3" s="826"/>
      <c r="AA3" s="826"/>
      <c r="AB3" s="826"/>
      <c r="AC3" s="826"/>
      <c r="AD3" s="826"/>
      <c r="AE3" s="826"/>
      <c r="AF3" s="826"/>
      <c r="AG3" s="826"/>
      <c r="AH3" s="826"/>
      <c r="AI3" s="826"/>
      <c r="AJ3" s="826"/>
      <c r="AK3" s="826"/>
      <c r="AL3" s="826"/>
      <c r="AM3" s="826"/>
      <c r="AN3" s="826"/>
    </row>
    <row r="4" spans="1:50" x14ac:dyDescent="0.35">
      <c r="K4" s="54"/>
    </row>
    <row r="5" spans="1:50" s="29" customFormat="1" ht="56" customHeight="1" thickBot="1" x14ac:dyDescent="0.4">
      <c r="A5" s="829" t="s">
        <v>1</v>
      </c>
      <c r="B5" s="829"/>
      <c r="C5" s="829"/>
      <c r="D5" s="829"/>
      <c r="E5" s="829"/>
      <c r="F5" s="829"/>
      <c r="G5" s="829"/>
      <c r="H5" s="829"/>
      <c r="I5" s="829"/>
      <c r="J5" s="829"/>
      <c r="K5" s="829"/>
      <c r="L5" s="829"/>
      <c r="M5" s="829"/>
      <c r="N5" s="829"/>
      <c r="O5" s="829"/>
      <c r="P5" s="829"/>
      <c r="Q5" s="829"/>
      <c r="R5" s="829"/>
      <c r="S5" s="829"/>
      <c r="T5" s="829"/>
      <c r="U5" s="829"/>
      <c r="V5" s="829"/>
      <c r="W5" s="829"/>
      <c r="X5" s="829"/>
      <c r="Y5" s="829"/>
      <c r="Z5" s="829"/>
      <c r="AA5" s="829"/>
      <c r="AB5" s="829"/>
      <c r="AC5" s="829"/>
      <c r="AD5" s="829"/>
      <c r="AE5" s="829"/>
      <c r="AF5" s="829"/>
      <c r="AG5" s="829"/>
      <c r="AH5" s="829"/>
      <c r="AI5" s="829"/>
      <c r="AJ5" s="829"/>
      <c r="AK5" s="829"/>
      <c r="AL5" s="829"/>
      <c r="AM5" s="829"/>
      <c r="AN5" s="829"/>
    </row>
    <row r="6" spans="1:50" ht="35" customHeight="1" thickBot="1" x14ac:dyDescent="0.4">
      <c r="H6" s="815" t="s">
        <v>530</v>
      </c>
      <c r="I6" s="816"/>
      <c r="J6" s="815">
        <v>46089</v>
      </c>
      <c r="K6" s="816"/>
      <c r="L6" s="815" t="s">
        <v>588</v>
      </c>
      <c r="M6" s="816"/>
      <c r="N6" s="815">
        <v>46124</v>
      </c>
      <c r="O6" s="816"/>
      <c r="P6" s="815">
        <v>46138</v>
      </c>
      <c r="Q6" s="816"/>
      <c r="R6" s="815">
        <v>46152</v>
      </c>
      <c r="S6" s="816"/>
      <c r="T6" s="819">
        <v>46167</v>
      </c>
      <c r="U6" s="820"/>
      <c r="V6" s="819">
        <v>46187</v>
      </c>
      <c r="W6" s="820"/>
      <c r="X6" s="819"/>
      <c r="Y6" s="820"/>
      <c r="Z6" s="819"/>
      <c r="AA6" s="820"/>
      <c r="AB6" s="819"/>
      <c r="AC6" s="820"/>
      <c r="AD6" s="819"/>
      <c r="AE6" s="820"/>
      <c r="AF6" s="830"/>
      <c r="AG6" s="831"/>
      <c r="AH6" s="819"/>
      <c r="AI6" s="820"/>
      <c r="AJ6" s="819"/>
      <c r="AK6" s="820"/>
      <c r="AL6" s="830"/>
      <c r="AM6" s="831"/>
    </row>
    <row r="7" spans="1:50" s="30" customFormat="1" ht="59" customHeight="1" thickBot="1" x14ac:dyDescent="0.4">
      <c r="A7" s="571"/>
      <c r="B7" s="805" t="s">
        <v>547</v>
      </c>
      <c r="C7" s="806"/>
      <c r="D7" s="806"/>
      <c r="E7" s="806"/>
      <c r="F7" s="806"/>
      <c r="G7" s="807"/>
      <c r="H7" s="813" t="s">
        <v>528</v>
      </c>
      <c r="I7" s="814"/>
      <c r="J7" s="813" t="s">
        <v>570</v>
      </c>
      <c r="K7" s="814"/>
      <c r="L7" s="813" t="s">
        <v>589</v>
      </c>
      <c r="M7" s="814"/>
      <c r="N7" s="813" t="s">
        <v>597</v>
      </c>
      <c r="O7" s="814"/>
      <c r="P7" s="813" t="s">
        <v>713</v>
      </c>
      <c r="Q7" s="814"/>
      <c r="R7" s="813" t="s">
        <v>715</v>
      </c>
      <c r="S7" s="814"/>
      <c r="T7" s="817" t="s">
        <v>733</v>
      </c>
      <c r="U7" s="818"/>
      <c r="V7" s="817" t="s">
        <v>759</v>
      </c>
      <c r="W7" s="818"/>
      <c r="X7" s="817"/>
      <c r="Y7" s="818"/>
      <c r="Z7" s="817"/>
      <c r="AA7" s="818"/>
      <c r="AB7" s="817"/>
      <c r="AC7" s="818"/>
      <c r="AD7" s="821"/>
      <c r="AE7" s="822"/>
      <c r="AF7" s="821"/>
      <c r="AG7" s="822"/>
      <c r="AH7" s="817"/>
      <c r="AI7" s="823"/>
      <c r="AJ7" s="817"/>
      <c r="AK7" s="818"/>
      <c r="AL7" s="817"/>
      <c r="AM7" s="818"/>
      <c r="AN7" s="545"/>
      <c r="AO7" s="824" t="s">
        <v>540</v>
      </c>
      <c r="AP7" s="804"/>
      <c r="AQ7" s="803" t="s">
        <v>541</v>
      </c>
      <c r="AR7" s="804"/>
      <c r="AS7" s="803" t="s">
        <v>543</v>
      </c>
      <c r="AT7" s="804"/>
      <c r="AU7" s="803" t="s">
        <v>542</v>
      </c>
      <c r="AV7" s="804"/>
      <c r="AW7" s="803" t="s">
        <v>587</v>
      </c>
      <c r="AX7" s="804"/>
    </row>
    <row r="8" spans="1:50" ht="37" customHeight="1" thickBot="1" x14ac:dyDescent="0.4">
      <c r="A8" s="602" t="s">
        <v>217</v>
      </c>
      <c r="B8" s="552" t="s">
        <v>114</v>
      </c>
      <c r="C8" s="553" t="s">
        <v>115</v>
      </c>
      <c r="D8" s="554" t="s">
        <v>3</v>
      </c>
      <c r="E8" s="576" t="s">
        <v>4</v>
      </c>
      <c r="F8" s="488" t="s">
        <v>559</v>
      </c>
      <c r="G8" s="489" t="s">
        <v>591</v>
      </c>
      <c r="H8" s="79" t="s">
        <v>5</v>
      </c>
      <c r="I8" s="490" t="s">
        <v>6</v>
      </c>
      <c r="J8" s="75" t="s">
        <v>5</v>
      </c>
      <c r="K8" s="490" t="s">
        <v>6</v>
      </c>
      <c r="L8" s="75" t="s">
        <v>5</v>
      </c>
      <c r="M8" s="80" t="s">
        <v>6</v>
      </c>
      <c r="N8" s="79" t="s">
        <v>5</v>
      </c>
      <c r="O8" s="490" t="s">
        <v>6</v>
      </c>
      <c r="P8" s="75" t="s">
        <v>5</v>
      </c>
      <c r="Q8" s="153" t="s">
        <v>6</v>
      </c>
      <c r="R8" s="79" t="s">
        <v>5</v>
      </c>
      <c r="S8" s="153" t="s">
        <v>6</v>
      </c>
      <c r="T8" s="75" t="s">
        <v>5</v>
      </c>
      <c r="U8" s="153" t="s">
        <v>6</v>
      </c>
      <c r="V8" s="79" t="s">
        <v>5</v>
      </c>
      <c r="W8" s="153" t="s">
        <v>6</v>
      </c>
      <c r="X8" s="79" t="s">
        <v>5</v>
      </c>
      <c r="Y8" s="153" t="s">
        <v>6</v>
      </c>
      <c r="Z8" s="79" t="s">
        <v>5</v>
      </c>
      <c r="AA8" s="153" t="s">
        <v>6</v>
      </c>
      <c r="AB8" s="79" t="s">
        <v>5</v>
      </c>
      <c r="AC8" s="153" t="s">
        <v>6</v>
      </c>
      <c r="AD8" s="79" t="s">
        <v>5</v>
      </c>
      <c r="AE8" s="153" t="s">
        <v>6</v>
      </c>
      <c r="AF8" s="79" t="s">
        <v>5</v>
      </c>
      <c r="AG8" s="153" t="s">
        <v>6</v>
      </c>
      <c r="AH8" s="79" t="s">
        <v>5</v>
      </c>
      <c r="AI8" s="153" t="s">
        <v>6</v>
      </c>
      <c r="AJ8" s="79" t="s">
        <v>5</v>
      </c>
      <c r="AK8" s="153" t="s">
        <v>6</v>
      </c>
      <c r="AL8" s="79" t="s">
        <v>5</v>
      </c>
      <c r="AM8" s="182" t="s">
        <v>6</v>
      </c>
      <c r="AN8" s="602" t="s">
        <v>217</v>
      </c>
      <c r="AO8" s="396" t="s">
        <v>217</v>
      </c>
      <c r="AP8" s="397" t="s">
        <v>217</v>
      </c>
      <c r="AQ8" s="398">
        <v>-0.4</v>
      </c>
      <c r="AR8" s="399" t="s">
        <v>189</v>
      </c>
      <c r="AS8" s="400">
        <v>0.3</v>
      </c>
      <c r="AT8" s="274" t="s">
        <v>189</v>
      </c>
      <c r="AU8" s="400">
        <v>0.6</v>
      </c>
      <c r="AV8" s="274" t="s">
        <v>189</v>
      </c>
      <c r="AW8" s="400">
        <v>0.6</v>
      </c>
      <c r="AX8" s="274" t="s">
        <v>189</v>
      </c>
    </row>
    <row r="9" spans="1:50" s="46" customFormat="1" ht="20.25" customHeight="1" x14ac:dyDescent="0.35">
      <c r="A9" s="603">
        <v>1</v>
      </c>
      <c r="B9" s="493" t="s">
        <v>54</v>
      </c>
      <c r="C9" s="48">
        <v>2010</v>
      </c>
      <c r="D9" s="66" t="s">
        <v>10</v>
      </c>
      <c r="E9" s="581">
        <f>I9+K9+M9+O9+Q9+S9+U9+W9+Y9+AA9+AC9+AE9+AG9+AI9+AK9+AM9-K9</f>
        <v>658</v>
      </c>
      <c r="F9" s="487">
        <f t="shared" ref="F9:F19" si="0">(H9+J9+L9+N9+P9+R9+T9+V9+X9+Z9+AB9+AD9+AF9+AH9+AJ9+AL9)/G9</f>
        <v>70.545454545454547</v>
      </c>
      <c r="G9" s="491">
        <f t="shared" ref="G9:G21" si="1">COUNT(H9,J9,L9,N9,P9,R9,T9,V9,X9,Z9,AB9,AD9,AF9,AH9,AJ9,AL9)+3</f>
        <v>11</v>
      </c>
      <c r="H9" s="354">
        <v>142</v>
      </c>
      <c r="I9" s="470">
        <v>72</v>
      </c>
      <c r="J9" s="355">
        <v>73</v>
      </c>
      <c r="K9" s="625">
        <v>30</v>
      </c>
      <c r="L9" s="355">
        <v>205</v>
      </c>
      <c r="M9" s="163">
        <v>200</v>
      </c>
      <c r="N9" s="633">
        <v>67</v>
      </c>
      <c r="O9" s="470">
        <v>100</v>
      </c>
      <c r="P9" s="716">
        <v>74</v>
      </c>
      <c r="Q9" s="470">
        <v>70</v>
      </c>
      <c r="R9" s="354">
        <v>75</v>
      </c>
      <c r="S9" s="470">
        <v>60</v>
      </c>
      <c r="T9" s="108">
        <v>69</v>
      </c>
      <c r="U9" s="163">
        <v>91</v>
      </c>
      <c r="V9" s="108">
        <v>71</v>
      </c>
      <c r="W9" s="163">
        <v>65</v>
      </c>
      <c r="X9" s="108"/>
      <c r="Y9" s="328"/>
      <c r="Z9" s="108"/>
      <c r="AA9" s="328"/>
      <c r="AB9" s="108"/>
      <c r="AC9" s="328"/>
      <c r="AD9" s="108"/>
      <c r="AE9" s="328"/>
      <c r="AF9" s="108"/>
      <c r="AG9" s="328"/>
      <c r="AH9" s="108"/>
      <c r="AI9" s="328"/>
      <c r="AJ9" s="108"/>
      <c r="AK9" s="328"/>
      <c r="AL9" s="108"/>
      <c r="AM9" s="331"/>
      <c r="AN9" s="578">
        <v>1</v>
      </c>
      <c r="AO9" s="337">
        <v>1</v>
      </c>
      <c r="AP9" s="267">
        <v>100</v>
      </c>
      <c r="AQ9" s="269">
        <f>AP9*AQ8</f>
        <v>-40</v>
      </c>
      <c r="AR9" s="163">
        <f t="shared" ref="AR9:AR23" si="2">AP9+AQ9</f>
        <v>60</v>
      </c>
      <c r="AS9" s="268">
        <f>AP9*AS8</f>
        <v>30</v>
      </c>
      <c r="AT9" s="163">
        <v>130</v>
      </c>
      <c r="AU9" s="269">
        <f>AP9*AU8</f>
        <v>60</v>
      </c>
      <c r="AV9" s="163">
        <v>160</v>
      </c>
      <c r="AW9" s="269">
        <f>AT9*AW8</f>
        <v>78</v>
      </c>
      <c r="AX9" s="163">
        <v>200</v>
      </c>
    </row>
    <row r="10" spans="1:50" s="46" customFormat="1" ht="20.25" customHeight="1" x14ac:dyDescent="0.35">
      <c r="A10" s="603">
        <f t="shared" ref="A10:A45" si="3">A9+1</f>
        <v>2</v>
      </c>
      <c r="B10" s="493" t="s">
        <v>600</v>
      </c>
      <c r="C10" s="68">
        <v>2008</v>
      </c>
      <c r="D10" s="117" t="s">
        <v>37</v>
      </c>
      <c r="E10" s="599">
        <f>I10+K10+M10+O10+Q10+S10+U10+W10+Y10+AA10+AC10+AE10+AG10+AI10+AK10+AM10-K10</f>
        <v>472.6</v>
      </c>
      <c r="F10" s="453">
        <f t="shared" si="0"/>
        <v>71</v>
      </c>
      <c r="G10" s="454">
        <f t="shared" si="1"/>
        <v>10</v>
      </c>
      <c r="H10" s="108">
        <v>148</v>
      </c>
      <c r="I10" s="176">
        <v>17.600000000000001</v>
      </c>
      <c r="J10" s="108">
        <v>77</v>
      </c>
      <c r="K10" s="626">
        <v>0.5</v>
      </c>
      <c r="L10" s="108">
        <v>210</v>
      </c>
      <c r="M10" s="94">
        <v>80</v>
      </c>
      <c r="N10" s="492">
        <v>69</v>
      </c>
      <c r="O10" s="176">
        <v>45</v>
      </c>
      <c r="P10" s="108">
        <v>69</v>
      </c>
      <c r="Q10" s="176">
        <v>100</v>
      </c>
      <c r="R10" s="108">
        <v>70</v>
      </c>
      <c r="S10" s="176">
        <v>100</v>
      </c>
      <c r="T10" s="108">
        <v>67</v>
      </c>
      <c r="U10" s="94">
        <v>130</v>
      </c>
      <c r="V10" s="108"/>
      <c r="W10" s="106"/>
      <c r="X10" s="108"/>
      <c r="Y10" s="176"/>
      <c r="Z10" s="108"/>
      <c r="AA10" s="176"/>
      <c r="AB10" s="108"/>
      <c r="AC10" s="176"/>
      <c r="AD10" s="108"/>
      <c r="AE10" s="176"/>
      <c r="AF10" s="108"/>
      <c r="AG10" s="176"/>
      <c r="AH10" s="108"/>
      <c r="AI10" s="176"/>
      <c r="AJ10" s="108"/>
      <c r="AK10" s="176"/>
      <c r="AL10" s="108"/>
      <c r="AM10" s="332"/>
      <c r="AN10" s="578">
        <f t="shared" ref="AN10:AN45" si="4">AN9+1</f>
        <v>2</v>
      </c>
      <c r="AO10" s="297">
        <v>2</v>
      </c>
      <c r="AP10" s="176">
        <v>70</v>
      </c>
      <c r="AQ10" s="269">
        <f>AP10*AQ8</f>
        <v>-28</v>
      </c>
      <c r="AR10" s="94">
        <f t="shared" si="2"/>
        <v>42</v>
      </c>
      <c r="AS10" s="171">
        <f>AP10*AS8</f>
        <v>21</v>
      </c>
      <c r="AT10" s="94">
        <v>91</v>
      </c>
      <c r="AU10" s="128">
        <f>AP10*AU8</f>
        <v>42</v>
      </c>
      <c r="AV10" s="94">
        <v>112</v>
      </c>
      <c r="AW10" s="128">
        <f>AT10*AW8</f>
        <v>54.6</v>
      </c>
      <c r="AX10" s="94">
        <v>140</v>
      </c>
    </row>
    <row r="11" spans="1:50" s="46" customFormat="1" ht="20.25" customHeight="1" x14ac:dyDescent="0.35">
      <c r="A11" s="603">
        <f t="shared" si="3"/>
        <v>3</v>
      </c>
      <c r="B11" s="510" t="s">
        <v>52</v>
      </c>
      <c r="C11" s="68">
        <v>2009</v>
      </c>
      <c r="D11" s="117" t="s">
        <v>28</v>
      </c>
      <c r="E11" s="599">
        <f>I11+K11+M11+O11+Q11+S11+U11+W11+Y11+AA11+AC11+AE11+AG11+AI11+AK11+AM11</f>
        <v>418.93</v>
      </c>
      <c r="F11" s="453">
        <f t="shared" si="0"/>
        <v>72</v>
      </c>
      <c r="G11" s="454">
        <f t="shared" si="1"/>
        <v>10</v>
      </c>
      <c r="H11" s="108">
        <v>143</v>
      </c>
      <c r="I11" s="176">
        <v>48</v>
      </c>
      <c r="J11" s="108">
        <v>67</v>
      </c>
      <c r="K11" s="176">
        <v>100</v>
      </c>
      <c r="L11" s="108">
        <v>211</v>
      </c>
      <c r="M11" s="94">
        <v>43.33</v>
      </c>
      <c r="N11" s="492"/>
      <c r="O11" s="627"/>
      <c r="P11" s="108">
        <v>76</v>
      </c>
      <c r="Q11" s="176">
        <v>35</v>
      </c>
      <c r="R11" s="108">
        <v>75</v>
      </c>
      <c r="S11" s="176">
        <v>60</v>
      </c>
      <c r="T11" s="93">
        <v>79</v>
      </c>
      <c r="U11" s="94">
        <v>2.6</v>
      </c>
      <c r="V11" s="108">
        <v>69</v>
      </c>
      <c r="W11" s="94">
        <v>130</v>
      </c>
      <c r="X11" s="93"/>
      <c r="Y11" s="176"/>
      <c r="Z11" s="93"/>
      <c r="AA11" s="176"/>
      <c r="AB11" s="93"/>
      <c r="AC11" s="176"/>
      <c r="AD11" s="93"/>
      <c r="AE11" s="176"/>
      <c r="AF11" s="93"/>
      <c r="AG11" s="176"/>
      <c r="AH11" s="93"/>
      <c r="AI11" s="176"/>
      <c r="AJ11" s="93"/>
      <c r="AK11" s="176"/>
      <c r="AL11" s="93"/>
      <c r="AM11" s="332"/>
      <c r="AN11" s="578">
        <f t="shared" si="4"/>
        <v>3</v>
      </c>
      <c r="AO11" s="296">
        <v>3</v>
      </c>
      <c r="AP11" s="176">
        <v>50</v>
      </c>
      <c r="AQ11" s="269">
        <f>AP11*AQ8</f>
        <v>-20</v>
      </c>
      <c r="AR11" s="94">
        <f t="shared" si="2"/>
        <v>30</v>
      </c>
      <c r="AS11" s="171">
        <f>AP11*AS8</f>
        <v>15</v>
      </c>
      <c r="AT11" s="94">
        <v>65</v>
      </c>
      <c r="AU11" s="128">
        <f>AP11*AU8</f>
        <v>30</v>
      </c>
      <c r="AV11" s="94">
        <v>80</v>
      </c>
      <c r="AW11" s="128">
        <f>AT11*AW8</f>
        <v>39</v>
      </c>
      <c r="AX11" s="94">
        <v>100</v>
      </c>
    </row>
    <row r="12" spans="1:50" s="46" customFormat="1" ht="20.25" customHeight="1" x14ac:dyDescent="0.35">
      <c r="A12" s="603">
        <f t="shared" si="3"/>
        <v>4</v>
      </c>
      <c r="B12" s="518" t="s">
        <v>47</v>
      </c>
      <c r="C12" s="48">
        <v>2008</v>
      </c>
      <c r="D12" s="66" t="s">
        <v>37</v>
      </c>
      <c r="E12" s="599">
        <f>I12+K12+M12+O12+Q12+S12+U12+W12+Y12+AA12+AC12+AE12+AG12+AI12+AK12+AM12</f>
        <v>322.3</v>
      </c>
      <c r="F12" s="453">
        <f t="shared" si="0"/>
        <v>72</v>
      </c>
      <c r="G12" s="454">
        <f t="shared" si="1"/>
        <v>9</v>
      </c>
      <c r="H12" s="108">
        <v>135</v>
      </c>
      <c r="I12" s="176">
        <v>160</v>
      </c>
      <c r="J12" s="108">
        <v>70</v>
      </c>
      <c r="K12" s="176">
        <v>60</v>
      </c>
      <c r="L12" s="108">
        <v>215</v>
      </c>
      <c r="M12" s="94">
        <v>20</v>
      </c>
      <c r="N12" s="492"/>
      <c r="O12" s="627"/>
      <c r="P12" s="108">
        <v>80</v>
      </c>
      <c r="Q12" s="176">
        <v>4.3</v>
      </c>
      <c r="R12" s="108"/>
      <c r="S12" s="176"/>
      <c r="T12" s="108">
        <v>70</v>
      </c>
      <c r="U12" s="94">
        <v>65</v>
      </c>
      <c r="V12" s="93">
        <v>78</v>
      </c>
      <c r="W12" s="94">
        <v>13</v>
      </c>
      <c r="X12" s="108"/>
      <c r="Y12" s="176"/>
      <c r="Z12" s="108"/>
      <c r="AA12" s="176"/>
      <c r="AB12" s="108"/>
      <c r="AC12" s="176"/>
      <c r="AD12" s="108"/>
      <c r="AE12" s="176"/>
      <c r="AF12" s="108"/>
      <c r="AG12" s="176"/>
      <c r="AH12" s="108"/>
      <c r="AI12" s="176"/>
      <c r="AJ12" s="108"/>
      <c r="AK12" s="176"/>
      <c r="AL12" s="108"/>
      <c r="AM12" s="332"/>
      <c r="AN12" s="578">
        <f t="shared" si="4"/>
        <v>4</v>
      </c>
      <c r="AO12" s="297">
        <v>4</v>
      </c>
      <c r="AP12" s="176">
        <v>40</v>
      </c>
      <c r="AQ12" s="269">
        <f>AP12*AQ8</f>
        <v>-16</v>
      </c>
      <c r="AR12" s="94">
        <f t="shared" si="2"/>
        <v>24</v>
      </c>
      <c r="AS12" s="171">
        <f>AP12*AS8</f>
        <v>12</v>
      </c>
      <c r="AT12" s="94">
        <v>52</v>
      </c>
      <c r="AU12" s="128">
        <f>AP12*AU8</f>
        <v>24</v>
      </c>
      <c r="AV12" s="94">
        <v>64</v>
      </c>
      <c r="AW12" s="128">
        <f>AT12*AW8</f>
        <v>31.2</v>
      </c>
      <c r="AX12" s="94">
        <v>80</v>
      </c>
    </row>
    <row r="13" spans="1:50" s="46" customFormat="1" ht="20.25" customHeight="1" x14ac:dyDescent="0.35">
      <c r="A13" s="603">
        <f t="shared" si="3"/>
        <v>5</v>
      </c>
      <c r="B13" s="493" t="s">
        <v>599</v>
      </c>
      <c r="C13" s="57">
        <v>2009</v>
      </c>
      <c r="D13" s="113" t="s">
        <v>12</v>
      </c>
      <c r="E13" s="599">
        <f>I13+K13+M13+O13+Q13+S13+U13+W13+Y13+AA13+AC13+AE13+AG13+AI13+AK13+AM13-K13</f>
        <v>259.63</v>
      </c>
      <c r="F13" s="453">
        <f t="shared" si="0"/>
        <v>72.5</v>
      </c>
      <c r="G13" s="454">
        <f t="shared" si="1"/>
        <v>10</v>
      </c>
      <c r="H13" s="108">
        <v>138</v>
      </c>
      <c r="I13" s="176">
        <v>112</v>
      </c>
      <c r="J13" s="108">
        <v>75</v>
      </c>
      <c r="K13" s="626">
        <v>7</v>
      </c>
      <c r="L13" s="108">
        <v>211</v>
      </c>
      <c r="M13" s="94">
        <v>43.33</v>
      </c>
      <c r="N13" s="492">
        <v>68</v>
      </c>
      <c r="O13" s="176">
        <v>70</v>
      </c>
      <c r="P13" s="93">
        <v>78</v>
      </c>
      <c r="Q13" s="176">
        <v>11</v>
      </c>
      <c r="R13" s="93">
        <v>79</v>
      </c>
      <c r="S13" s="176">
        <v>9</v>
      </c>
      <c r="T13" s="108">
        <v>76</v>
      </c>
      <c r="U13" s="94">
        <v>14.3</v>
      </c>
      <c r="V13" s="108"/>
      <c r="W13" s="106"/>
      <c r="X13" s="108"/>
      <c r="Y13" s="176"/>
      <c r="Z13" s="108"/>
      <c r="AA13" s="176"/>
      <c r="AB13" s="108"/>
      <c r="AC13" s="176"/>
      <c r="AD13" s="108"/>
      <c r="AE13" s="176"/>
      <c r="AF13" s="108"/>
      <c r="AG13" s="176"/>
      <c r="AH13" s="108"/>
      <c r="AI13" s="176"/>
      <c r="AJ13" s="108"/>
      <c r="AK13" s="176"/>
      <c r="AL13" s="108"/>
      <c r="AM13" s="332"/>
      <c r="AN13" s="578">
        <f t="shared" si="4"/>
        <v>5</v>
      </c>
      <c r="AO13" s="296">
        <v>5</v>
      </c>
      <c r="AP13" s="176">
        <v>30</v>
      </c>
      <c r="AQ13" s="269">
        <f>AP13*AQ8</f>
        <v>-12</v>
      </c>
      <c r="AR13" s="94">
        <f t="shared" si="2"/>
        <v>18</v>
      </c>
      <c r="AS13" s="171">
        <f>AP13*AS8</f>
        <v>9</v>
      </c>
      <c r="AT13" s="94">
        <v>39</v>
      </c>
      <c r="AU13" s="128">
        <f>AP13*AU8</f>
        <v>18</v>
      </c>
      <c r="AV13" s="94">
        <v>48</v>
      </c>
      <c r="AW13" s="128">
        <f>AT13*AW8</f>
        <v>23.4</v>
      </c>
      <c r="AX13" s="94">
        <v>60</v>
      </c>
    </row>
    <row r="14" spans="1:50" s="46" customFormat="1" ht="20.25" customHeight="1" x14ac:dyDescent="0.35">
      <c r="A14" s="603">
        <f t="shared" si="3"/>
        <v>6</v>
      </c>
      <c r="B14" s="509" t="s">
        <v>140</v>
      </c>
      <c r="C14" s="68">
        <v>2009</v>
      </c>
      <c r="D14" s="114" t="s">
        <v>29</v>
      </c>
      <c r="E14" s="599">
        <f>I14+K14+M14+O14+Q14+S14+U14+W14+Y14+AA14+AC14+AE14+AG14+AI14+AK14+AM14</f>
        <v>240.16</v>
      </c>
      <c r="F14" s="453">
        <f t="shared" si="0"/>
        <v>73</v>
      </c>
      <c r="G14" s="454">
        <f t="shared" si="1"/>
        <v>7</v>
      </c>
      <c r="H14" s="108">
        <v>142</v>
      </c>
      <c r="I14" s="176">
        <v>72</v>
      </c>
      <c r="J14" s="108"/>
      <c r="K14" s="626"/>
      <c r="L14" s="108">
        <v>205</v>
      </c>
      <c r="M14" s="94">
        <v>140</v>
      </c>
      <c r="N14" s="492"/>
      <c r="O14" s="282"/>
      <c r="P14" s="108">
        <v>89</v>
      </c>
      <c r="Q14" s="282">
        <v>0</v>
      </c>
      <c r="R14" s="108"/>
      <c r="S14" s="176"/>
      <c r="T14" s="108"/>
      <c r="U14" s="106"/>
      <c r="V14" s="108">
        <v>75</v>
      </c>
      <c r="W14" s="94">
        <v>28.16</v>
      </c>
      <c r="X14" s="108"/>
      <c r="Y14" s="176"/>
      <c r="Z14" s="108"/>
      <c r="AA14" s="176"/>
      <c r="AB14" s="108"/>
      <c r="AC14" s="176"/>
      <c r="AD14" s="108"/>
      <c r="AE14" s="176"/>
      <c r="AF14" s="108"/>
      <c r="AG14" s="176"/>
      <c r="AH14" s="108"/>
      <c r="AI14" s="176"/>
      <c r="AJ14" s="108"/>
      <c r="AK14" s="176"/>
      <c r="AL14" s="108"/>
      <c r="AM14" s="332"/>
      <c r="AN14" s="578">
        <f t="shared" si="4"/>
        <v>6</v>
      </c>
      <c r="AO14" s="297">
        <v>6</v>
      </c>
      <c r="AP14" s="176">
        <v>20</v>
      </c>
      <c r="AQ14" s="269">
        <f>AP14*AQ8</f>
        <v>-8</v>
      </c>
      <c r="AR14" s="112">
        <f t="shared" si="2"/>
        <v>12</v>
      </c>
      <c r="AS14" s="171">
        <f>AP14*AS8</f>
        <v>6</v>
      </c>
      <c r="AT14" s="112">
        <v>26</v>
      </c>
      <c r="AU14" s="128">
        <f>AP14*AU8</f>
        <v>12</v>
      </c>
      <c r="AV14" s="112">
        <v>32</v>
      </c>
      <c r="AW14" s="128">
        <f>AT14*AW8</f>
        <v>15.6</v>
      </c>
      <c r="AX14" s="112">
        <v>40</v>
      </c>
    </row>
    <row r="15" spans="1:50" s="46" customFormat="1" ht="20.25" customHeight="1" x14ac:dyDescent="0.35">
      <c r="A15" s="603">
        <f t="shared" si="3"/>
        <v>7</v>
      </c>
      <c r="B15" s="493" t="s">
        <v>601</v>
      </c>
      <c r="C15" s="48">
        <v>2010</v>
      </c>
      <c r="D15" s="66" t="s">
        <v>37</v>
      </c>
      <c r="E15" s="599">
        <f>I15+K15+M15+O15+Q15+S15+U15+W15+Y15+AA15+AC15+AE15+AG15+AI15+AK15+AM15</f>
        <v>213</v>
      </c>
      <c r="F15" s="453">
        <f t="shared" si="0"/>
        <v>72.111111111111114</v>
      </c>
      <c r="G15" s="454">
        <f t="shared" si="1"/>
        <v>9</v>
      </c>
      <c r="H15" s="108">
        <v>147</v>
      </c>
      <c r="I15" s="176">
        <v>24</v>
      </c>
      <c r="J15" s="108">
        <v>76</v>
      </c>
      <c r="K15" s="176">
        <v>2.5</v>
      </c>
      <c r="L15" s="108">
        <v>206</v>
      </c>
      <c r="M15" s="94">
        <v>100</v>
      </c>
      <c r="N15" s="492">
        <v>70</v>
      </c>
      <c r="O15" s="176">
        <v>30</v>
      </c>
      <c r="P15" s="108">
        <v>77</v>
      </c>
      <c r="Q15" s="176">
        <v>17.5</v>
      </c>
      <c r="R15" s="108"/>
      <c r="S15" s="627"/>
      <c r="T15" s="108">
        <v>73</v>
      </c>
      <c r="U15" s="94">
        <v>39</v>
      </c>
      <c r="V15" s="108"/>
      <c r="W15" s="106"/>
      <c r="X15" s="108"/>
      <c r="Y15" s="282"/>
      <c r="Z15" s="108"/>
      <c r="AA15" s="282"/>
      <c r="AB15" s="108"/>
      <c r="AC15" s="282"/>
      <c r="AD15" s="108"/>
      <c r="AE15" s="282"/>
      <c r="AF15" s="108"/>
      <c r="AG15" s="282"/>
      <c r="AH15" s="108"/>
      <c r="AI15" s="282"/>
      <c r="AJ15" s="108"/>
      <c r="AK15" s="282"/>
      <c r="AL15" s="108"/>
      <c r="AM15" s="333"/>
      <c r="AN15" s="578">
        <f t="shared" si="4"/>
        <v>7</v>
      </c>
      <c r="AO15" s="296">
        <v>7</v>
      </c>
      <c r="AP15" s="176">
        <v>15</v>
      </c>
      <c r="AQ15" s="269">
        <f>AP15*AQ8</f>
        <v>-6</v>
      </c>
      <c r="AR15" s="94">
        <f t="shared" si="2"/>
        <v>9</v>
      </c>
      <c r="AS15" s="171">
        <f>AP15*AS8</f>
        <v>4.5</v>
      </c>
      <c r="AT15" s="94">
        <v>19.5</v>
      </c>
      <c r="AU15" s="128">
        <f>AP15*AU8</f>
        <v>9</v>
      </c>
      <c r="AV15" s="94">
        <v>24</v>
      </c>
      <c r="AW15" s="128">
        <f>AT15*AW8</f>
        <v>11.7</v>
      </c>
      <c r="AX15" s="94">
        <v>30</v>
      </c>
    </row>
    <row r="16" spans="1:50" s="46" customFormat="1" ht="20.25" customHeight="1" x14ac:dyDescent="0.35">
      <c r="A16" s="603">
        <f t="shared" si="3"/>
        <v>8</v>
      </c>
      <c r="B16" s="670" t="s">
        <v>129</v>
      </c>
      <c r="C16" s="68">
        <v>2008</v>
      </c>
      <c r="D16" s="67" t="s">
        <v>8</v>
      </c>
      <c r="E16" s="599">
        <f>I16+K16+M16+O16+Q16+S16+U16+W16+Y16+AA16+AC16+AE16+AG16+AI16+AK16+AM16</f>
        <v>210.76</v>
      </c>
      <c r="F16" s="453">
        <f t="shared" si="0"/>
        <v>73.111111111111114</v>
      </c>
      <c r="G16" s="454">
        <f t="shared" si="1"/>
        <v>9</v>
      </c>
      <c r="H16" s="108">
        <v>148</v>
      </c>
      <c r="I16" s="176">
        <v>17.600000000000001</v>
      </c>
      <c r="J16" s="108">
        <v>70</v>
      </c>
      <c r="K16" s="176">
        <v>60</v>
      </c>
      <c r="L16" s="108">
        <v>217</v>
      </c>
      <c r="M16" s="94">
        <v>16</v>
      </c>
      <c r="N16" s="492"/>
      <c r="O16" s="627"/>
      <c r="P16" s="93">
        <v>75</v>
      </c>
      <c r="Q16" s="176">
        <v>50</v>
      </c>
      <c r="R16" s="93"/>
      <c r="S16" s="176"/>
      <c r="T16" s="93">
        <v>73</v>
      </c>
      <c r="U16" s="94">
        <v>39</v>
      </c>
      <c r="V16" s="93">
        <v>75</v>
      </c>
      <c r="W16" s="94">
        <v>28.16</v>
      </c>
      <c r="X16" s="93"/>
      <c r="Y16" s="176"/>
      <c r="Z16" s="93"/>
      <c r="AA16" s="176"/>
      <c r="AB16" s="93"/>
      <c r="AC16" s="176"/>
      <c r="AD16" s="93"/>
      <c r="AE16" s="176"/>
      <c r="AF16" s="93"/>
      <c r="AG16" s="176"/>
      <c r="AH16" s="93"/>
      <c r="AI16" s="176"/>
      <c r="AJ16" s="93"/>
      <c r="AK16" s="176"/>
      <c r="AL16" s="93"/>
      <c r="AM16" s="332"/>
      <c r="AN16" s="578">
        <f t="shared" si="4"/>
        <v>8</v>
      </c>
      <c r="AO16" s="297">
        <v>8</v>
      </c>
      <c r="AP16" s="176">
        <v>12</v>
      </c>
      <c r="AQ16" s="269">
        <f>AP16*AQ8</f>
        <v>-4.8000000000000007</v>
      </c>
      <c r="AR16" s="94">
        <f t="shared" si="2"/>
        <v>7.1999999999999993</v>
      </c>
      <c r="AS16" s="134">
        <f>AP16*AS8</f>
        <v>3.5999999999999996</v>
      </c>
      <c r="AT16" s="94">
        <v>15.6</v>
      </c>
      <c r="AU16" s="128">
        <f>AP16*AU8</f>
        <v>7.1999999999999993</v>
      </c>
      <c r="AV16" s="94">
        <v>19.2</v>
      </c>
      <c r="AW16" s="128">
        <f>AT16*AW8</f>
        <v>9.36</v>
      </c>
      <c r="AX16" s="94">
        <v>24</v>
      </c>
    </row>
    <row r="17" spans="1:50" s="46" customFormat="1" ht="20.25" customHeight="1" x14ac:dyDescent="0.35">
      <c r="A17" s="603">
        <f t="shared" si="3"/>
        <v>9</v>
      </c>
      <c r="B17" s="493" t="s">
        <v>102</v>
      </c>
      <c r="C17" s="48">
        <v>2008</v>
      </c>
      <c r="D17" s="477" t="s">
        <v>27</v>
      </c>
      <c r="E17" s="599">
        <f>I17+K17+M17+O17+Q17+S17+U17+W17+Y17+AA17+AC17+AE17+AG17+AI17+AK17+AM17-S17</f>
        <v>208.32999999999998</v>
      </c>
      <c r="F17" s="453">
        <f t="shared" si="0"/>
        <v>73.181818181818187</v>
      </c>
      <c r="G17" s="454">
        <f t="shared" si="1"/>
        <v>11</v>
      </c>
      <c r="H17" s="108">
        <v>144</v>
      </c>
      <c r="I17" s="176">
        <v>32</v>
      </c>
      <c r="J17" s="108">
        <v>74</v>
      </c>
      <c r="K17" s="176">
        <v>13.5</v>
      </c>
      <c r="L17" s="108">
        <v>211</v>
      </c>
      <c r="M17" s="94">
        <v>43.33</v>
      </c>
      <c r="N17" s="492">
        <v>73</v>
      </c>
      <c r="O17" s="176">
        <v>11</v>
      </c>
      <c r="P17" s="93">
        <v>77</v>
      </c>
      <c r="Q17" s="176">
        <v>17.5</v>
      </c>
      <c r="R17" s="93">
        <v>79</v>
      </c>
      <c r="S17" s="626">
        <v>9</v>
      </c>
      <c r="T17" s="93">
        <v>73</v>
      </c>
      <c r="U17" s="112">
        <v>39</v>
      </c>
      <c r="V17" s="93">
        <v>74</v>
      </c>
      <c r="W17" s="94">
        <v>52</v>
      </c>
      <c r="X17" s="93"/>
      <c r="Y17" s="176"/>
      <c r="Z17" s="93"/>
      <c r="AA17" s="176"/>
      <c r="AB17" s="93"/>
      <c r="AC17" s="176"/>
      <c r="AD17" s="93"/>
      <c r="AE17" s="176"/>
      <c r="AF17" s="93"/>
      <c r="AG17" s="176"/>
      <c r="AH17" s="93"/>
      <c r="AI17" s="176"/>
      <c r="AJ17" s="93"/>
      <c r="AK17" s="176"/>
      <c r="AL17" s="93"/>
      <c r="AM17" s="332"/>
      <c r="AN17" s="578">
        <f t="shared" si="4"/>
        <v>9</v>
      </c>
      <c r="AO17" s="296">
        <v>9</v>
      </c>
      <c r="AP17" s="176">
        <v>10</v>
      </c>
      <c r="AQ17" s="269">
        <f>AP17*AQ8</f>
        <v>-4</v>
      </c>
      <c r="AR17" s="94">
        <f t="shared" si="2"/>
        <v>6</v>
      </c>
      <c r="AS17" s="171">
        <f>AP17*AS8</f>
        <v>3</v>
      </c>
      <c r="AT17" s="94">
        <v>13</v>
      </c>
      <c r="AU17" s="128">
        <f>AP17*AU8</f>
        <v>6</v>
      </c>
      <c r="AV17" s="94">
        <v>16</v>
      </c>
      <c r="AW17" s="128">
        <f>AT17*AW8</f>
        <v>7.8</v>
      </c>
      <c r="AX17" s="94">
        <v>20</v>
      </c>
    </row>
    <row r="18" spans="1:50" s="46" customFormat="1" ht="20.25" customHeight="1" x14ac:dyDescent="0.35">
      <c r="A18" s="603">
        <f t="shared" si="3"/>
        <v>10</v>
      </c>
      <c r="B18" s="493" t="s">
        <v>141</v>
      </c>
      <c r="C18" s="48">
        <v>2010</v>
      </c>
      <c r="D18" s="66" t="s">
        <v>18</v>
      </c>
      <c r="E18" s="599">
        <f>I18+K18+M18+O18+Q18+S18+U18+W18+Y18+AA18+AC18+AE18+AG18+AI18+AK18+AM18-O18</f>
        <v>161.6</v>
      </c>
      <c r="F18" s="453">
        <f t="shared" si="0"/>
        <v>75.181818181818187</v>
      </c>
      <c r="G18" s="454">
        <f t="shared" si="1"/>
        <v>11</v>
      </c>
      <c r="H18" s="108">
        <v>149</v>
      </c>
      <c r="I18" s="176">
        <v>12.8</v>
      </c>
      <c r="J18" s="108">
        <v>75</v>
      </c>
      <c r="K18" s="176">
        <v>7</v>
      </c>
      <c r="L18" s="108">
        <v>223</v>
      </c>
      <c r="M18" s="94">
        <v>5</v>
      </c>
      <c r="N18" s="492">
        <v>76</v>
      </c>
      <c r="O18" s="626">
        <v>3</v>
      </c>
      <c r="P18" s="108">
        <v>81</v>
      </c>
      <c r="Q18" s="176">
        <v>1.5</v>
      </c>
      <c r="R18" s="108">
        <v>77</v>
      </c>
      <c r="S18" s="176">
        <v>30</v>
      </c>
      <c r="T18" s="108">
        <v>76</v>
      </c>
      <c r="U18" s="94">
        <v>14.3</v>
      </c>
      <c r="V18" s="108">
        <v>70</v>
      </c>
      <c r="W18" s="94">
        <v>91</v>
      </c>
      <c r="X18" s="108"/>
      <c r="Y18" s="282"/>
      <c r="Z18" s="108"/>
      <c r="AA18" s="282"/>
      <c r="AB18" s="108"/>
      <c r="AC18" s="282"/>
      <c r="AD18" s="108"/>
      <c r="AE18" s="282"/>
      <c r="AF18" s="108"/>
      <c r="AG18" s="282"/>
      <c r="AH18" s="108"/>
      <c r="AI18" s="282"/>
      <c r="AJ18" s="108"/>
      <c r="AK18" s="282"/>
      <c r="AL18" s="108"/>
      <c r="AM18" s="333"/>
      <c r="AN18" s="578">
        <f t="shared" si="4"/>
        <v>10</v>
      </c>
      <c r="AO18" s="297">
        <v>10</v>
      </c>
      <c r="AP18" s="176">
        <v>8</v>
      </c>
      <c r="AQ18" s="269">
        <f>AP18*AQ8</f>
        <v>-3.2</v>
      </c>
      <c r="AR18" s="94">
        <f t="shared" si="2"/>
        <v>4.8</v>
      </c>
      <c r="AS18" s="171">
        <f>AP18*AS8</f>
        <v>2.4</v>
      </c>
      <c r="AT18" s="94">
        <v>10.4</v>
      </c>
      <c r="AU18" s="128">
        <f>AP18*AU8</f>
        <v>4.8</v>
      </c>
      <c r="AV18" s="94">
        <v>12.8</v>
      </c>
      <c r="AW18" s="128">
        <f>AT18*AW8</f>
        <v>6.24</v>
      </c>
      <c r="AX18" s="94">
        <v>16</v>
      </c>
    </row>
    <row r="19" spans="1:50" s="46" customFormat="1" ht="20.25" customHeight="1" x14ac:dyDescent="0.35">
      <c r="A19" s="603">
        <f t="shared" si="3"/>
        <v>11</v>
      </c>
      <c r="B19" s="493" t="s">
        <v>46</v>
      </c>
      <c r="C19" s="68">
        <v>2008</v>
      </c>
      <c r="D19" s="117" t="s">
        <v>33</v>
      </c>
      <c r="E19" s="599">
        <f>I19+K19+M19+O19+Q19+S19+U19+W19+Y19+AA19+AC19+AE19+AG19+AI19+AK19+AM19-S19</f>
        <v>97.399999999999991</v>
      </c>
      <c r="F19" s="453">
        <f t="shared" si="0"/>
        <v>74.900000000000006</v>
      </c>
      <c r="G19" s="454">
        <f t="shared" si="1"/>
        <v>10</v>
      </c>
      <c r="H19" s="108">
        <v>152</v>
      </c>
      <c r="I19" s="176">
        <v>8</v>
      </c>
      <c r="J19" s="108">
        <v>75</v>
      </c>
      <c r="K19" s="176">
        <v>7</v>
      </c>
      <c r="L19" s="108">
        <v>214</v>
      </c>
      <c r="M19" s="94">
        <v>24</v>
      </c>
      <c r="N19" s="492">
        <v>69</v>
      </c>
      <c r="O19" s="176">
        <v>45</v>
      </c>
      <c r="P19" s="108">
        <v>80</v>
      </c>
      <c r="Q19" s="176">
        <v>4.3</v>
      </c>
      <c r="R19" s="108">
        <v>81</v>
      </c>
      <c r="S19" s="626">
        <v>4</v>
      </c>
      <c r="T19" s="108">
        <v>78</v>
      </c>
      <c r="U19" s="94">
        <v>9.1</v>
      </c>
      <c r="V19" s="108"/>
      <c r="W19" s="94"/>
      <c r="X19" s="108"/>
      <c r="Y19" s="282"/>
      <c r="Z19" s="108"/>
      <c r="AA19" s="282"/>
      <c r="AB19" s="108"/>
      <c r="AC19" s="282"/>
      <c r="AD19" s="108"/>
      <c r="AE19" s="282"/>
      <c r="AF19" s="108"/>
      <c r="AG19" s="282"/>
      <c r="AH19" s="108"/>
      <c r="AI19" s="282"/>
      <c r="AJ19" s="108"/>
      <c r="AK19" s="282"/>
      <c r="AL19" s="108"/>
      <c r="AM19" s="333"/>
      <c r="AN19" s="578">
        <f t="shared" si="4"/>
        <v>11</v>
      </c>
      <c r="AO19" s="296">
        <v>11</v>
      </c>
      <c r="AP19" s="176">
        <v>6</v>
      </c>
      <c r="AQ19" s="269">
        <f>AP19*AQ8</f>
        <v>-2.4000000000000004</v>
      </c>
      <c r="AR19" s="112">
        <f t="shared" si="2"/>
        <v>3.5999999999999996</v>
      </c>
      <c r="AS19" s="171">
        <f>AP19*AS8</f>
        <v>1.7999999999999998</v>
      </c>
      <c r="AT19" s="112">
        <v>7.8</v>
      </c>
      <c r="AU19" s="128">
        <f>AP19*AU8</f>
        <v>3.5999999999999996</v>
      </c>
      <c r="AV19" s="112">
        <v>9.6</v>
      </c>
      <c r="AW19" s="128">
        <f>AT19*AW8</f>
        <v>4.68</v>
      </c>
      <c r="AX19" s="112">
        <v>12</v>
      </c>
    </row>
    <row r="20" spans="1:50" s="46" customFormat="1" ht="20.25" customHeight="1" x14ac:dyDescent="0.35">
      <c r="A20" s="603">
        <f t="shared" si="3"/>
        <v>12</v>
      </c>
      <c r="B20" s="493" t="s">
        <v>103</v>
      </c>
      <c r="C20" s="68">
        <v>2009</v>
      </c>
      <c r="D20" s="72" t="s">
        <v>159</v>
      </c>
      <c r="E20" s="599">
        <f t="shared" ref="E20:E51" si="5">I20+K20+M20+O20+Q20+S20+U20+W20+Y20+AA20+AC20+AE20+AG20+AI20+AK20+AM20</f>
        <v>95.6</v>
      </c>
      <c r="F20" s="453">
        <f>(H20+J20+L20+N20+P113+R20+T20+V20+X20+Z20+AB20+AD20+AF20+AH20+AJ20+AL20)/G20</f>
        <v>75.3</v>
      </c>
      <c r="G20" s="454">
        <f t="shared" si="1"/>
        <v>10</v>
      </c>
      <c r="H20" s="108">
        <v>152</v>
      </c>
      <c r="I20" s="176">
        <v>8</v>
      </c>
      <c r="J20" s="108">
        <v>73</v>
      </c>
      <c r="K20" s="176">
        <v>30</v>
      </c>
      <c r="L20" s="93">
        <v>223</v>
      </c>
      <c r="M20" s="94">
        <v>5</v>
      </c>
      <c r="N20" s="492">
        <v>72</v>
      </c>
      <c r="O20" s="176">
        <v>15</v>
      </c>
      <c r="P20" s="492"/>
      <c r="Q20" s="627"/>
      <c r="R20" s="108">
        <v>79</v>
      </c>
      <c r="S20" s="176">
        <v>9</v>
      </c>
      <c r="T20" s="108">
        <v>75</v>
      </c>
      <c r="U20" s="94">
        <v>19.5</v>
      </c>
      <c r="V20" s="108">
        <v>79</v>
      </c>
      <c r="W20" s="94">
        <v>9.1</v>
      </c>
      <c r="X20" s="108"/>
      <c r="Y20" s="176"/>
      <c r="Z20" s="108"/>
      <c r="AA20" s="176"/>
      <c r="AB20" s="108"/>
      <c r="AC20" s="176"/>
      <c r="AD20" s="108"/>
      <c r="AE20" s="176"/>
      <c r="AF20" s="108"/>
      <c r="AG20" s="176"/>
      <c r="AH20" s="108"/>
      <c r="AI20" s="176"/>
      <c r="AJ20" s="108"/>
      <c r="AK20" s="176"/>
      <c r="AL20" s="108"/>
      <c r="AM20" s="332"/>
      <c r="AN20" s="578">
        <f t="shared" si="4"/>
        <v>12</v>
      </c>
      <c r="AO20" s="297">
        <v>12</v>
      </c>
      <c r="AP20" s="176">
        <v>4</v>
      </c>
      <c r="AQ20" s="269">
        <f>AP20*AQ8</f>
        <v>-1.6</v>
      </c>
      <c r="AR20" s="94">
        <f t="shared" si="2"/>
        <v>2.4</v>
      </c>
      <c r="AS20" s="171">
        <f>AP20*AS8</f>
        <v>1.2</v>
      </c>
      <c r="AT20" s="94">
        <v>5.2</v>
      </c>
      <c r="AU20" s="128">
        <f>AP20*AU8</f>
        <v>2.4</v>
      </c>
      <c r="AV20" s="94">
        <v>6.4</v>
      </c>
      <c r="AW20" s="128">
        <f>AT20*AW8</f>
        <v>3.12</v>
      </c>
      <c r="AX20" s="94">
        <v>8</v>
      </c>
    </row>
    <row r="21" spans="1:50" s="46" customFormat="1" ht="20.25" customHeight="1" x14ac:dyDescent="0.35">
      <c r="A21" s="603">
        <f t="shared" si="3"/>
        <v>13</v>
      </c>
      <c r="B21" s="493" t="s">
        <v>604</v>
      </c>
      <c r="C21" s="48">
        <v>2010</v>
      </c>
      <c r="D21" s="66" t="s">
        <v>197</v>
      </c>
      <c r="E21" s="599">
        <f t="shared" si="5"/>
        <v>88.45</v>
      </c>
      <c r="F21" s="453">
        <f t="shared" ref="F21:F48" si="6">(H21+J21+L21+N21+P21+R21+T21+V21+X21+Z21+AB21+AD21+AF21+AH21+AJ21+AL21)/G21</f>
        <v>78</v>
      </c>
      <c r="G21" s="454">
        <f t="shared" si="1"/>
        <v>11</v>
      </c>
      <c r="H21" s="108">
        <v>165</v>
      </c>
      <c r="I21" s="626">
        <v>0</v>
      </c>
      <c r="J21" s="108">
        <v>73</v>
      </c>
      <c r="K21" s="176">
        <v>30</v>
      </c>
      <c r="L21" s="93">
        <v>227</v>
      </c>
      <c r="M21" s="106">
        <v>0</v>
      </c>
      <c r="N21" s="492">
        <v>75</v>
      </c>
      <c r="O21" s="176">
        <v>4</v>
      </c>
      <c r="P21" s="108">
        <v>76</v>
      </c>
      <c r="Q21" s="176">
        <v>35</v>
      </c>
      <c r="R21" s="108">
        <v>78</v>
      </c>
      <c r="S21" s="176">
        <v>17.5</v>
      </c>
      <c r="T21" s="108">
        <v>82</v>
      </c>
      <c r="U21" s="94">
        <v>0</v>
      </c>
      <c r="V21" s="108">
        <v>82</v>
      </c>
      <c r="W21" s="94">
        <v>1.95</v>
      </c>
      <c r="X21" s="108"/>
      <c r="Y21" s="176"/>
      <c r="Z21" s="108"/>
      <c r="AA21" s="176"/>
      <c r="AB21" s="108"/>
      <c r="AC21" s="176"/>
      <c r="AD21" s="108"/>
      <c r="AE21" s="176"/>
      <c r="AF21" s="108"/>
      <c r="AG21" s="176"/>
      <c r="AH21" s="108"/>
      <c r="AI21" s="176"/>
      <c r="AJ21" s="108"/>
      <c r="AK21" s="176"/>
      <c r="AL21" s="108"/>
      <c r="AM21" s="332"/>
      <c r="AN21" s="578">
        <f t="shared" si="4"/>
        <v>13</v>
      </c>
      <c r="AO21" s="296">
        <v>13</v>
      </c>
      <c r="AP21" s="176">
        <v>3</v>
      </c>
      <c r="AQ21" s="269">
        <f>AP21*AQ8</f>
        <v>-1.2000000000000002</v>
      </c>
      <c r="AR21" s="94">
        <f t="shared" si="2"/>
        <v>1.7999999999999998</v>
      </c>
      <c r="AS21" s="171">
        <f>AP21*AS8</f>
        <v>0.89999999999999991</v>
      </c>
      <c r="AT21" s="94">
        <v>3.9</v>
      </c>
      <c r="AU21" s="128">
        <f>AP21*AU8</f>
        <v>1.7999999999999998</v>
      </c>
      <c r="AV21" s="94">
        <v>4.8</v>
      </c>
      <c r="AW21" s="128">
        <f>AT21*AW8</f>
        <v>2.34</v>
      </c>
      <c r="AX21" s="94">
        <v>6</v>
      </c>
    </row>
    <row r="22" spans="1:50" s="46" customFormat="1" ht="20.25" customHeight="1" x14ac:dyDescent="0.35">
      <c r="A22" s="603">
        <f t="shared" si="3"/>
        <v>14</v>
      </c>
      <c r="B22" s="493" t="s">
        <v>333</v>
      </c>
      <c r="C22" s="68">
        <v>2009</v>
      </c>
      <c r="D22" s="118" t="s">
        <v>157</v>
      </c>
      <c r="E22" s="599">
        <f t="shared" si="5"/>
        <v>68.260000000000005</v>
      </c>
      <c r="F22" s="453">
        <f t="shared" si="6"/>
        <v>77.222222222222229</v>
      </c>
      <c r="G22" s="454">
        <f>COUNT(H22,J22,L22,N22,P22,R22,T22,V22,X22,Z22,AB22,AD22,AF22,AH22,AJ22,AL22)+2</f>
        <v>9</v>
      </c>
      <c r="H22" s="108"/>
      <c r="I22" s="626"/>
      <c r="J22" s="108">
        <v>77</v>
      </c>
      <c r="K22" s="176">
        <v>0.5</v>
      </c>
      <c r="L22" s="108">
        <v>225</v>
      </c>
      <c r="M22" s="112">
        <v>2</v>
      </c>
      <c r="N22" s="492">
        <v>73</v>
      </c>
      <c r="O22" s="176">
        <v>11</v>
      </c>
      <c r="P22" s="108">
        <v>89</v>
      </c>
      <c r="Q22" s="282">
        <v>0</v>
      </c>
      <c r="R22" s="108">
        <v>78</v>
      </c>
      <c r="S22" s="176">
        <v>17.5</v>
      </c>
      <c r="T22" s="108">
        <v>78</v>
      </c>
      <c r="U22" s="94">
        <v>9.1</v>
      </c>
      <c r="V22" s="108">
        <v>75</v>
      </c>
      <c r="W22" s="94">
        <v>28.16</v>
      </c>
      <c r="X22" s="93"/>
      <c r="Y22" s="176"/>
      <c r="Z22" s="93"/>
      <c r="AA22" s="176"/>
      <c r="AB22" s="93"/>
      <c r="AC22" s="176"/>
      <c r="AD22" s="93"/>
      <c r="AE22" s="176"/>
      <c r="AF22" s="93"/>
      <c r="AG22" s="176"/>
      <c r="AH22" s="93"/>
      <c r="AI22" s="176"/>
      <c r="AJ22" s="93"/>
      <c r="AK22" s="176"/>
      <c r="AL22" s="93"/>
      <c r="AM22" s="332"/>
      <c r="AN22" s="578">
        <f t="shared" si="4"/>
        <v>14</v>
      </c>
      <c r="AO22" s="297">
        <v>14</v>
      </c>
      <c r="AP22" s="176">
        <v>2</v>
      </c>
      <c r="AQ22" s="269">
        <f>AP22*AQ8</f>
        <v>-0.8</v>
      </c>
      <c r="AR22" s="94">
        <f t="shared" si="2"/>
        <v>1.2</v>
      </c>
      <c r="AS22" s="171">
        <f>AP22*AS8</f>
        <v>0.6</v>
      </c>
      <c r="AT22" s="94">
        <v>2.6</v>
      </c>
      <c r="AU22" s="128">
        <f>AP22*AU8</f>
        <v>1.2</v>
      </c>
      <c r="AV22" s="94">
        <v>3.2</v>
      </c>
      <c r="AW22" s="128">
        <f>AT22*AW8</f>
        <v>1.56</v>
      </c>
      <c r="AX22" s="94">
        <v>4</v>
      </c>
    </row>
    <row r="23" spans="1:50" s="46" customFormat="1" ht="20.25" customHeight="1" x14ac:dyDescent="0.35">
      <c r="A23" s="603">
        <f t="shared" si="3"/>
        <v>15</v>
      </c>
      <c r="B23" s="493" t="s">
        <v>49</v>
      </c>
      <c r="C23" s="68">
        <v>2008</v>
      </c>
      <c r="D23" s="117" t="s">
        <v>85</v>
      </c>
      <c r="E23" s="599">
        <f t="shared" si="5"/>
        <v>66.099999999999994</v>
      </c>
      <c r="F23" s="453">
        <f t="shared" si="6"/>
        <v>78.454545454545453</v>
      </c>
      <c r="G23" s="454">
        <f>COUNT(H23,J23,L23,N23,P23,R23,T23,V23,X23,Z23,AB23,AD23,AF23,AH23,AJ23,AL23)+3</f>
        <v>11</v>
      </c>
      <c r="H23" s="108">
        <v>167</v>
      </c>
      <c r="I23" s="176">
        <v>0</v>
      </c>
      <c r="J23" s="108">
        <v>76</v>
      </c>
      <c r="K23" s="176">
        <v>2.5</v>
      </c>
      <c r="L23" s="108">
        <v>221</v>
      </c>
      <c r="M23" s="94">
        <v>8</v>
      </c>
      <c r="N23" s="492">
        <v>80</v>
      </c>
      <c r="O23" s="627">
        <v>0</v>
      </c>
      <c r="P23" s="108">
        <v>82</v>
      </c>
      <c r="Q23" s="282">
        <v>0</v>
      </c>
      <c r="R23" s="108">
        <v>76</v>
      </c>
      <c r="S23" s="176">
        <v>40</v>
      </c>
      <c r="T23" s="93">
        <v>84</v>
      </c>
      <c r="U23" s="94">
        <v>0</v>
      </c>
      <c r="V23" s="93">
        <v>77</v>
      </c>
      <c r="W23" s="94">
        <v>15.6</v>
      </c>
      <c r="X23" s="108"/>
      <c r="Y23" s="94"/>
      <c r="Z23" s="108"/>
      <c r="AA23" s="94"/>
      <c r="AB23" s="108"/>
      <c r="AC23" s="94"/>
      <c r="AD23" s="108"/>
      <c r="AE23" s="94"/>
      <c r="AF23" s="108"/>
      <c r="AG23" s="94"/>
      <c r="AH23" s="108"/>
      <c r="AI23" s="94"/>
      <c r="AJ23" s="108"/>
      <c r="AK23" s="94"/>
      <c r="AL23" s="108"/>
      <c r="AM23" s="47"/>
      <c r="AN23" s="578">
        <f t="shared" si="4"/>
        <v>15</v>
      </c>
      <c r="AO23" s="296">
        <v>15</v>
      </c>
      <c r="AP23" s="176">
        <v>1</v>
      </c>
      <c r="AQ23" s="269">
        <f>AP23*AQ8</f>
        <v>-0.4</v>
      </c>
      <c r="AR23" s="112">
        <f t="shared" si="2"/>
        <v>0.6</v>
      </c>
      <c r="AS23" s="171">
        <f>AP23*AS8</f>
        <v>0.3</v>
      </c>
      <c r="AT23" s="112">
        <v>1.3</v>
      </c>
      <c r="AU23" s="128">
        <f>AP23*AU8</f>
        <v>0.6</v>
      </c>
      <c r="AV23" s="112">
        <v>1.6</v>
      </c>
      <c r="AW23" s="128">
        <f>AT23*AW8</f>
        <v>0.78</v>
      </c>
      <c r="AX23" s="112">
        <v>2</v>
      </c>
    </row>
    <row r="24" spans="1:50" s="46" customFormat="1" ht="20.25" customHeight="1" thickBot="1" x14ac:dyDescent="0.4">
      <c r="A24" s="603">
        <f t="shared" si="3"/>
        <v>16</v>
      </c>
      <c r="B24" s="493" t="s">
        <v>602</v>
      </c>
      <c r="C24" s="68">
        <v>2009</v>
      </c>
      <c r="D24" s="404" t="s">
        <v>37</v>
      </c>
      <c r="E24" s="599">
        <f t="shared" si="5"/>
        <v>30.95</v>
      </c>
      <c r="F24" s="453">
        <f t="shared" si="6"/>
        <v>79.555555555555557</v>
      </c>
      <c r="G24" s="454">
        <f>COUNT(H24,J24,L24,N24,P24,R24,T24,V24,X24,Z24,AB24,AD24,AF24,AH24,AJ24,AL24)+3</f>
        <v>9</v>
      </c>
      <c r="H24" s="108">
        <v>166</v>
      </c>
      <c r="I24" s="626">
        <v>0</v>
      </c>
      <c r="J24" s="108">
        <v>79</v>
      </c>
      <c r="K24" s="106">
        <v>0</v>
      </c>
      <c r="L24" s="108">
        <v>239</v>
      </c>
      <c r="M24" s="106">
        <v>0</v>
      </c>
      <c r="N24" s="492">
        <v>71</v>
      </c>
      <c r="O24" s="176">
        <v>20</v>
      </c>
      <c r="P24" s="93"/>
      <c r="Q24" s="106"/>
      <c r="R24" s="108">
        <v>79</v>
      </c>
      <c r="S24" s="106">
        <v>9</v>
      </c>
      <c r="T24" s="108"/>
      <c r="U24" s="94"/>
      <c r="V24" s="108">
        <v>82</v>
      </c>
      <c r="W24" s="94">
        <v>1.95</v>
      </c>
      <c r="X24" s="108"/>
      <c r="Y24" s="94"/>
      <c r="Z24" s="108"/>
      <c r="AA24" s="94"/>
      <c r="AB24" s="108"/>
      <c r="AC24" s="94"/>
      <c r="AD24" s="108"/>
      <c r="AE24" s="94"/>
      <c r="AF24" s="108"/>
      <c r="AG24" s="94"/>
      <c r="AH24" s="108"/>
      <c r="AI24" s="94"/>
      <c r="AJ24" s="108"/>
      <c r="AK24" s="94"/>
      <c r="AL24" s="108"/>
      <c r="AM24" s="47"/>
      <c r="AN24" s="578">
        <f t="shared" si="4"/>
        <v>16</v>
      </c>
      <c r="AO24" s="298"/>
      <c r="AP24" s="195">
        <f>SUM(AP9:AP23)</f>
        <v>371</v>
      </c>
      <c r="AQ24" s="253"/>
      <c r="AR24" s="252">
        <f>SUM(AR9:AR23)</f>
        <v>222.6</v>
      </c>
      <c r="AS24" s="251"/>
      <c r="AT24" s="252">
        <f>SUM(AT9:AT23)</f>
        <v>482.3</v>
      </c>
      <c r="AU24" s="253"/>
      <c r="AV24" s="252">
        <f>SUM(AV9:AV23)</f>
        <v>593.6</v>
      </c>
      <c r="AW24" s="458"/>
      <c r="AX24" s="252">
        <f>SUM(AX9:AX23)</f>
        <v>742</v>
      </c>
    </row>
    <row r="25" spans="1:50" s="46" customFormat="1" ht="20.25" customHeight="1" x14ac:dyDescent="0.35">
      <c r="A25" s="603">
        <f t="shared" si="3"/>
        <v>17</v>
      </c>
      <c r="B25" s="493" t="s">
        <v>603</v>
      </c>
      <c r="C25" s="68">
        <v>2009</v>
      </c>
      <c r="D25" s="126" t="s">
        <v>77</v>
      </c>
      <c r="E25" s="599">
        <f t="shared" si="5"/>
        <v>23.3</v>
      </c>
      <c r="F25" s="453">
        <f t="shared" si="6"/>
        <v>77.666666666666671</v>
      </c>
      <c r="G25" s="454">
        <f>COUNT(H25,J25,L25,N25,P25,R25,T25,V25,X25,Z25,AB25,AD25,AF25,AH25,AJ25,AL25)+2</f>
        <v>6</v>
      </c>
      <c r="H25" s="108"/>
      <c r="I25" s="626"/>
      <c r="J25" s="108"/>
      <c r="K25" s="94"/>
      <c r="L25" s="108">
        <v>218</v>
      </c>
      <c r="M25" s="112">
        <v>12</v>
      </c>
      <c r="N25" s="492">
        <v>74</v>
      </c>
      <c r="O25" s="106">
        <v>7</v>
      </c>
      <c r="P25" s="108">
        <v>80</v>
      </c>
      <c r="Q25" s="106">
        <v>4.3</v>
      </c>
      <c r="R25" s="93"/>
      <c r="S25" s="106"/>
      <c r="T25" s="108">
        <v>94</v>
      </c>
      <c r="U25" s="94">
        <v>0</v>
      </c>
      <c r="V25" s="108"/>
      <c r="W25" s="94"/>
      <c r="X25" s="108"/>
      <c r="Y25" s="94"/>
      <c r="Z25" s="108"/>
      <c r="AA25" s="94"/>
      <c r="AB25" s="108"/>
      <c r="AC25" s="94"/>
      <c r="AD25" s="108"/>
      <c r="AE25" s="94"/>
      <c r="AF25" s="108"/>
      <c r="AG25" s="94"/>
      <c r="AH25" s="108"/>
      <c r="AI25" s="94"/>
      <c r="AJ25" s="108"/>
      <c r="AK25" s="94"/>
      <c r="AL25" s="108"/>
      <c r="AM25" s="47"/>
      <c r="AN25" s="578">
        <f t="shared" si="4"/>
        <v>17</v>
      </c>
    </row>
    <row r="26" spans="1:50" s="46" customFormat="1" ht="20.25" customHeight="1" x14ac:dyDescent="0.35">
      <c r="A26" s="603">
        <f t="shared" si="3"/>
        <v>18</v>
      </c>
      <c r="B26" s="493" t="s">
        <v>105</v>
      </c>
      <c r="C26" s="68">
        <v>2008</v>
      </c>
      <c r="D26" s="117" t="s">
        <v>24</v>
      </c>
      <c r="E26" s="599">
        <f t="shared" si="5"/>
        <v>21.2</v>
      </c>
      <c r="F26" s="453">
        <f t="shared" si="6"/>
        <v>78.875</v>
      </c>
      <c r="G26" s="454">
        <f>COUNT(H26,J26,L26,N26,P26,R26,T26,V26,X26,Z26,AB26,AD26,AF26,AH26,AJ26,AL26)+3</f>
        <v>8</v>
      </c>
      <c r="H26" s="108">
        <v>156</v>
      </c>
      <c r="I26" s="176">
        <v>3.2</v>
      </c>
      <c r="J26" s="108"/>
      <c r="K26" s="628"/>
      <c r="L26" s="108">
        <v>239</v>
      </c>
      <c r="M26" s="106">
        <v>0</v>
      </c>
      <c r="N26" s="492">
        <v>74</v>
      </c>
      <c r="O26" s="106">
        <v>7</v>
      </c>
      <c r="P26" s="108">
        <v>78</v>
      </c>
      <c r="Q26" s="106">
        <v>11</v>
      </c>
      <c r="R26" s="108"/>
      <c r="S26" s="94"/>
      <c r="T26" s="108"/>
      <c r="U26" s="94"/>
      <c r="V26" s="108">
        <v>84</v>
      </c>
      <c r="W26" s="94">
        <v>0</v>
      </c>
      <c r="X26" s="108"/>
      <c r="Y26" s="94"/>
      <c r="Z26" s="108"/>
      <c r="AA26" s="94"/>
      <c r="AB26" s="108"/>
      <c r="AC26" s="94"/>
      <c r="AD26" s="108"/>
      <c r="AE26" s="94"/>
      <c r="AF26" s="108"/>
      <c r="AG26" s="94"/>
      <c r="AH26" s="108"/>
      <c r="AI26" s="94"/>
      <c r="AJ26" s="108"/>
      <c r="AK26" s="94"/>
      <c r="AL26" s="108"/>
      <c r="AM26" s="47"/>
      <c r="AN26" s="578">
        <f t="shared" si="4"/>
        <v>18</v>
      </c>
    </row>
    <row r="27" spans="1:50" s="46" customFormat="1" ht="20.25" customHeight="1" x14ac:dyDescent="0.35">
      <c r="A27" s="603">
        <f t="shared" si="3"/>
        <v>19</v>
      </c>
      <c r="B27" s="493" t="s">
        <v>138</v>
      </c>
      <c r="C27" s="48">
        <v>2009</v>
      </c>
      <c r="D27" s="152" t="s">
        <v>29</v>
      </c>
      <c r="E27" s="599">
        <f t="shared" si="5"/>
        <v>13.5</v>
      </c>
      <c r="F27" s="453">
        <f t="shared" si="6"/>
        <v>78.833333333333329</v>
      </c>
      <c r="G27" s="454">
        <f>COUNT(H27,J27,L27,N27,P27,R27,T27,V27,X27,Z27,AB27,AD27,AF27,AH27,AJ27,AL27)+3</f>
        <v>6</v>
      </c>
      <c r="H27" s="108">
        <v>159</v>
      </c>
      <c r="I27" s="626">
        <v>0</v>
      </c>
      <c r="J27" s="108">
        <v>74</v>
      </c>
      <c r="K27" s="106">
        <v>13.5</v>
      </c>
      <c r="L27" s="108">
        <v>240</v>
      </c>
      <c r="M27" s="94">
        <v>0</v>
      </c>
      <c r="N27" s="492"/>
      <c r="O27" s="94"/>
      <c r="P27" s="108"/>
      <c r="Q27" s="94"/>
      <c r="R27" s="108"/>
      <c r="S27" s="94"/>
      <c r="T27" s="108"/>
      <c r="U27" s="94"/>
      <c r="V27" s="108"/>
      <c r="W27" s="94"/>
      <c r="X27" s="108"/>
      <c r="Y27" s="94"/>
      <c r="Z27" s="108"/>
      <c r="AA27" s="94"/>
      <c r="AB27" s="108"/>
      <c r="AC27" s="94"/>
      <c r="AD27" s="108"/>
      <c r="AE27" s="94"/>
      <c r="AF27" s="108"/>
      <c r="AG27" s="94"/>
      <c r="AH27" s="108"/>
      <c r="AI27" s="94"/>
      <c r="AJ27" s="108"/>
      <c r="AK27" s="94"/>
      <c r="AL27" s="108"/>
      <c r="AM27" s="47"/>
      <c r="AN27" s="578">
        <f t="shared" si="4"/>
        <v>19</v>
      </c>
    </row>
    <row r="28" spans="1:50" s="46" customFormat="1" ht="20.25" customHeight="1" x14ac:dyDescent="0.35">
      <c r="A28" s="603">
        <f t="shared" si="3"/>
        <v>20</v>
      </c>
      <c r="B28" s="493" t="s">
        <v>606</v>
      </c>
      <c r="C28" s="68">
        <v>2009</v>
      </c>
      <c r="D28" s="117" t="s">
        <v>33</v>
      </c>
      <c r="E28" s="599">
        <f t="shared" si="5"/>
        <v>10.1</v>
      </c>
      <c r="F28" s="453">
        <f t="shared" si="6"/>
        <v>80.428571428571431</v>
      </c>
      <c r="G28" s="454">
        <f>COUNT(H28,J28,L28,N28,P28,R28,T28,V28,X28,Z28,AB28,AD28,AF28,AH28,AJ28,AL28)+1</f>
        <v>7</v>
      </c>
      <c r="H28" s="108">
        <v>157</v>
      </c>
      <c r="I28" s="626">
        <v>0</v>
      </c>
      <c r="J28" s="108">
        <v>75</v>
      </c>
      <c r="K28" s="106">
        <v>7</v>
      </c>
      <c r="L28" s="108"/>
      <c r="M28" s="94"/>
      <c r="N28" s="492">
        <v>78</v>
      </c>
      <c r="O28" s="106">
        <v>0.5</v>
      </c>
      <c r="P28" s="108">
        <v>88</v>
      </c>
      <c r="Q28" s="94">
        <v>0</v>
      </c>
      <c r="R28" s="108"/>
      <c r="S28" s="94"/>
      <c r="T28" s="108">
        <v>79</v>
      </c>
      <c r="U28" s="94">
        <v>2.6</v>
      </c>
      <c r="V28" s="108">
        <v>86</v>
      </c>
      <c r="W28" s="94">
        <v>0</v>
      </c>
      <c r="X28" s="108"/>
      <c r="Y28" s="94"/>
      <c r="Z28" s="108"/>
      <c r="AA28" s="94"/>
      <c r="AB28" s="108"/>
      <c r="AC28" s="94"/>
      <c r="AD28" s="108"/>
      <c r="AE28" s="94"/>
      <c r="AF28" s="108"/>
      <c r="AG28" s="94"/>
      <c r="AH28" s="108"/>
      <c r="AI28" s="94"/>
      <c r="AJ28" s="108"/>
      <c r="AK28" s="94"/>
      <c r="AL28" s="108"/>
      <c r="AM28" s="47"/>
      <c r="AN28" s="578">
        <f t="shared" si="4"/>
        <v>20</v>
      </c>
      <c r="AO28" s="17"/>
      <c r="AP28" s="17"/>
    </row>
    <row r="29" spans="1:50" ht="20.25" customHeight="1" x14ac:dyDescent="0.35">
      <c r="A29" s="603">
        <f t="shared" si="3"/>
        <v>21</v>
      </c>
      <c r="B29" s="795" t="s">
        <v>639</v>
      </c>
      <c r="C29" s="48">
        <v>2010</v>
      </c>
      <c r="D29" s="402" t="s">
        <v>544</v>
      </c>
      <c r="E29" s="599">
        <f t="shared" si="5"/>
        <v>10</v>
      </c>
      <c r="F29" s="453">
        <f t="shared" si="6"/>
        <v>78.333333333333329</v>
      </c>
      <c r="G29" s="454">
        <f>COUNT(H29,J29,L29,N29,P29,R29,T29,V29,X29,Z29,AB29,AD29,AF29,AH29,AJ29,AL29)+1</f>
        <v>3</v>
      </c>
      <c r="H29" s="108">
        <v>155</v>
      </c>
      <c r="I29" s="176">
        <v>4.8</v>
      </c>
      <c r="J29" s="108"/>
      <c r="K29" s="628"/>
      <c r="L29" s="108"/>
      <c r="M29" s="94"/>
      <c r="N29" s="492"/>
      <c r="O29" s="94"/>
      <c r="P29" s="108"/>
      <c r="Q29" s="94"/>
      <c r="R29" s="93"/>
      <c r="S29" s="94"/>
      <c r="T29" s="93"/>
      <c r="U29" s="94"/>
      <c r="V29" s="108">
        <v>80</v>
      </c>
      <c r="W29" s="94">
        <v>5.2</v>
      </c>
      <c r="X29" s="108"/>
      <c r="Y29" s="94"/>
      <c r="Z29" s="108"/>
      <c r="AA29" s="94"/>
      <c r="AB29" s="108"/>
      <c r="AC29" s="94"/>
      <c r="AD29" s="108"/>
      <c r="AE29" s="94"/>
      <c r="AF29" s="108"/>
      <c r="AG29" s="94"/>
      <c r="AH29" s="108"/>
      <c r="AI29" s="94"/>
      <c r="AJ29" s="108"/>
      <c r="AK29" s="94"/>
      <c r="AL29" s="108"/>
      <c r="AM29" s="47"/>
      <c r="AN29" s="578">
        <f t="shared" si="4"/>
        <v>21</v>
      </c>
    </row>
    <row r="30" spans="1:50" ht="20" customHeight="1" x14ac:dyDescent="0.35">
      <c r="A30" s="603">
        <f t="shared" si="3"/>
        <v>22</v>
      </c>
      <c r="B30" s="509" t="s">
        <v>143</v>
      </c>
      <c r="C30" s="68">
        <v>2009</v>
      </c>
      <c r="D30" s="114" t="s">
        <v>27</v>
      </c>
      <c r="E30" s="599">
        <f t="shared" si="5"/>
        <v>9.1</v>
      </c>
      <c r="F30" s="453">
        <f t="shared" si="6"/>
        <v>81.714285714285708</v>
      </c>
      <c r="G30" s="454">
        <f>COUNT(H30,J30,L30,N30,P30,R30,T30,V30,X30,Z30,AB30,AD30,AF30,AH30,AJ30,AL30)+3</f>
        <v>7</v>
      </c>
      <c r="H30" s="108">
        <v>173</v>
      </c>
      <c r="I30" s="626">
        <v>0</v>
      </c>
      <c r="J30" s="108"/>
      <c r="K30" s="94"/>
      <c r="L30" s="108">
        <v>237</v>
      </c>
      <c r="M30" s="106">
        <v>0</v>
      </c>
      <c r="N30" s="492"/>
      <c r="O30" s="94"/>
      <c r="P30" s="108"/>
      <c r="Q30" s="94"/>
      <c r="R30" s="108"/>
      <c r="S30" s="94"/>
      <c r="T30" s="108">
        <v>83</v>
      </c>
      <c r="U30" s="94">
        <v>0</v>
      </c>
      <c r="V30" s="108">
        <v>79</v>
      </c>
      <c r="W30" s="94">
        <v>9.1</v>
      </c>
      <c r="X30" s="93"/>
      <c r="Y30" s="94"/>
      <c r="Z30" s="93"/>
      <c r="AA30" s="94"/>
      <c r="AB30" s="93"/>
      <c r="AC30" s="94"/>
      <c r="AD30" s="93"/>
      <c r="AE30" s="94"/>
      <c r="AF30" s="93"/>
      <c r="AG30" s="94"/>
      <c r="AH30" s="93"/>
      <c r="AI30" s="94"/>
      <c r="AJ30" s="93"/>
      <c r="AK30" s="94"/>
      <c r="AL30" s="93"/>
      <c r="AM30" s="47"/>
      <c r="AN30" s="578">
        <f t="shared" si="4"/>
        <v>22</v>
      </c>
    </row>
    <row r="31" spans="1:50" ht="20" customHeight="1" x14ac:dyDescent="0.35">
      <c r="A31" s="603">
        <f t="shared" si="3"/>
        <v>23</v>
      </c>
      <c r="B31" s="493" t="s">
        <v>494</v>
      </c>
      <c r="C31" s="48">
        <v>2008</v>
      </c>
      <c r="D31" s="310" t="s">
        <v>35</v>
      </c>
      <c r="E31" s="599">
        <f t="shared" si="5"/>
        <v>8</v>
      </c>
      <c r="F31" s="453">
        <f t="shared" si="6"/>
        <v>79</v>
      </c>
      <c r="G31" s="454">
        <f>COUNT(H31,J31,L31,N31,P31,R31,T31,V31,X31,Z31,AB31,AD31,AF31,AH31,AJ31,AL31)</f>
        <v>1</v>
      </c>
      <c r="H31" s="108"/>
      <c r="I31" s="626"/>
      <c r="J31" s="108"/>
      <c r="K31" s="94"/>
      <c r="L31" s="108"/>
      <c r="M31" s="94"/>
      <c r="N31" s="492"/>
      <c r="O31" s="94"/>
      <c r="P31" s="108">
        <v>79</v>
      </c>
      <c r="Q31" s="106">
        <v>8</v>
      </c>
      <c r="R31" s="108"/>
      <c r="S31" s="94"/>
      <c r="T31" s="108"/>
      <c r="U31" s="94"/>
      <c r="V31" s="108"/>
      <c r="W31" s="94"/>
      <c r="X31" s="108"/>
      <c r="Y31" s="94"/>
      <c r="Z31" s="108"/>
      <c r="AA31" s="94"/>
      <c r="AB31" s="108"/>
      <c r="AC31" s="94"/>
      <c r="AD31" s="108"/>
      <c r="AE31" s="94"/>
      <c r="AF31" s="108"/>
      <c r="AG31" s="94"/>
      <c r="AH31" s="108"/>
      <c r="AI31" s="94"/>
      <c r="AJ31" s="108"/>
      <c r="AK31" s="94"/>
      <c r="AL31" s="108"/>
      <c r="AM31" s="47"/>
      <c r="AN31" s="578">
        <f t="shared" si="4"/>
        <v>23</v>
      </c>
    </row>
    <row r="32" spans="1:50" ht="20" customHeight="1" x14ac:dyDescent="0.35">
      <c r="A32" s="603">
        <f t="shared" si="3"/>
        <v>24</v>
      </c>
      <c r="B32" s="493" t="s">
        <v>181</v>
      </c>
      <c r="C32" s="48">
        <v>2008</v>
      </c>
      <c r="D32" s="84" t="s">
        <v>21</v>
      </c>
      <c r="E32" s="599">
        <f t="shared" si="5"/>
        <v>5.6</v>
      </c>
      <c r="F32" s="453">
        <f t="shared" si="6"/>
        <v>81.777777777777771</v>
      </c>
      <c r="G32" s="454">
        <f>COUNT(H32,J32,L32,N32,P32,R32,T32,V32,X32,Z32,AB32,AD32,AF32,AH32,AJ32,AL32)+3</f>
        <v>9</v>
      </c>
      <c r="H32" s="108">
        <v>166</v>
      </c>
      <c r="I32" s="626">
        <v>0</v>
      </c>
      <c r="J32" s="108">
        <v>86</v>
      </c>
      <c r="K32" s="106">
        <v>0</v>
      </c>
      <c r="L32" s="93">
        <v>235</v>
      </c>
      <c r="M32" s="106">
        <v>0</v>
      </c>
      <c r="N32" s="492">
        <v>86</v>
      </c>
      <c r="O32" s="94">
        <v>0</v>
      </c>
      <c r="P32" s="108"/>
      <c r="Q32" s="94"/>
      <c r="R32" s="108">
        <v>84</v>
      </c>
      <c r="S32" s="106">
        <v>3</v>
      </c>
      <c r="T32" s="108">
        <v>79</v>
      </c>
      <c r="U32" s="94">
        <v>2.6</v>
      </c>
      <c r="V32" s="93"/>
      <c r="W32" s="94"/>
      <c r="X32" s="108"/>
      <c r="Y32" s="94"/>
      <c r="Z32" s="108"/>
      <c r="AA32" s="94"/>
      <c r="AB32" s="108"/>
      <c r="AC32" s="94"/>
      <c r="AD32" s="108"/>
      <c r="AE32" s="94"/>
      <c r="AF32" s="108"/>
      <c r="AG32" s="94"/>
      <c r="AH32" s="108"/>
      <c r="AI32" s="94"/>
      <c r="AJ32" s="108"/>
      <c r="AK32" s="94"/>
      <c r="AL32" s="108"/>
      <c r="AM32" s="47"/>
      <c r="AN32" s="578">
        <f t="shared" si="4"/>
        <v>24</v>
      </c>
    </row>
    <row r="33" spans="1:16248" ht="20" customHeight="1" x14ac:dyDescent="0.35">
      <c r="A33" s="603">
        <f t="shared" si="3"/>
        <v>25</v>
      </c>
      <c r="B33" s="659" t="s">
        <v>732</v>
      </c>
      <c r="C33" s="48">
        <v>2009</v>
      </c>
      <c r="D33" s="658" t="s">
        <v>11</v>
      </c>
      <c r="E33" s="599">
        <f t="shared" si="5"/>
        <v>4.0999999999999996</v>
      </c>
      <c r="F33" s="453">
        <f t="shared" si="6"/>
        <v>80</v>
      </c>
      <c r="G33" s="454">
        <f>COUNT(H33,J33,L33,N33,P33,R33,T33,V33,X33,Z33,AB33,AD33,AF33,AH33,AJ33,AL33)</f>
        <v>2</v>
      </c>
      <c r="H33" s="108"/>
      <c r="I33" s="627"/>
      <c r="J33" s="108"/>
      <c r="K33" s="94"/>
      <c r="L33" s="108"/>
      <c r="M33" s="94"/>
      <c r="N33" s="492"/>
      <c r="O33" s="94"/>
      <c r="P33" s="108">
        <v>81</v>
      </c>
      <c r="Q33" s="106">
        <v>1.5</v>
      </c>
      <c r="R33" s="108"/>
      <c r="S33" s="94"/>
      <c r="T33" s="108">
        <v>79</v>
      </c>
      <c r="U33" s="94">
        <v>2.6</v>
      </c>
      <c r="V33" s="108"/>
      <c r="W33" s="94"/>
      <c r="X33" s="108"/>
      <c r="Y33" s="94"/>
      <c r="Z33" s="108"/>
      <c r="AA33" s="94"/>
      <c r="AB33" s="108"/>
      <c r="AC33" s="94"/>
      <c r="AD33" s="108"/>
      <c r="AE33" s="94"/>
      <c r="AF33" s="108"/>
      <c r="AG33" s="94"/>
      <c r="AH33" s="108"/>
      <c r="AI33" s="94"/>
      <c r="AJ33" s="108"/>
      <c r="AK33" s="94"/>
      <c r="AL33" s="108"/>
      <c r="AM33" s="47"/>
      <c r="AN33" s="578">
        <f t="shared" si="4"/>
        <v>25</v>
      </c>
    </row>
    <row r="34" spans="1:16248" ht="20" customHeight="1" x14ac:dyDescent="0.35">
      <c r="A34" s="603">
        <f t="shared" si="3"/>
        <v>26</v>
      </c>
      <c r="B34" s="493" t="s">
        <v>607</v>
      </c>
      <c r="C34" s="68">
        <v>2009</v>
      </c>
      <c r="D34" s="178" t="s">
        <v>352</v>
      </c>
      <c r="E34" s="599">
        <f t="shared" si="5"/>
        <v>2.6</v>
      </c>
      <c r="F34" s="453">
        <f t="shared" si="6"/>
        <v>81.666666666666671</v>
      </c>
      <c r="G34" s="454">
        <f>COUNT(H34,J34,L34,N34,P34,R34,T34,V34,X34,Z34,AB34,AD34,AF34,AH34,AJ34,AL34)+2</f>
        <v>6</v>
      </c>
      <c r="H34" s="108"/>
      <c r="I34" s="626"/>
      <c r="J34" s="108"/>
      <c r="K34" s="94"/>
      <c r="L34" s="108">
        <v>239</v>
      </c>
      <c r="M34" s="106">
        <v>0</v>
      </c>
      <c r="N34" s="492">
        <v>80</v>
      </c>
      <c r="O34" s="94">
        <v>0</v>
      </c>
      <c r="P34" s="108"/>
      <c r="Q34" s="94"/>
      <c r="R34" s="108"/>
      <c r="S34" s="94"/>
      <c r="T34" s="108">
        <v>79</v>
      </c>
      <c r="U34" s="94">
        <v>2.6</v>
      </c>
      <c r="V34" s="108">
        <v>92</v>
      </c>
      <c r="W34" s="94">
        <v>0</v>
      </c>
      <c r="X34" s="108"/>
      <c r="Y34" s="94"/>
      <c r="Z34" s="108"/>
      <c r="AA34" s="94"/>
      <c r="AB34" s="108"/>
      <c r="AC34" s="94"/>
      <c r="AD34" s="108"/>
      <c r="AE34" s="94"/>
      <c r="AF34" s="108"/>
      <c r="AG34" s="94"/>
      <c r="AH34" s="108"/>
      <c r="AI34" s="94"/>
      <c r="AJ34" s="108"/>
      <c r="AK34" s="94"/>
      <c r="AL34" s="108"/>
      <c r="AM34" s="47"/>
      <c r="AN34" s="578">
        <f t="shared" si="4"/>
        <v>26</v>
      </c>
    </row>
    <row r="35" spans="1:16248" ht="20" customHeight="1" x14ac:dyDescent="0.35">
      <c r="A35" s="603">
        <f t="shared" si="3"/>
        <v>27</v>
      </c>
      <c r="B35" s="493" t="s">
        <v>605</v>
      </c>
      <c r="C35" s="48">
        <v>2009</v>
      </c>
      <c r="D35" s="152" t="s">
        <v>18</v>
      </c>
      <c r="E35" s="599">
        <f t="shared" si="5"/>
        <v>2</v>
      </c>
      <c r="F35" s="453">
        <f t="shared" si="6"/>
        <v>84</v>
      </c>
      <c r="G35" s="454">
        <f>COUNT(H35,J35,L35,N35,P35,R35,T35,V35,X35,Z35,AB35,AD35,AF35,AH35,AJ35,AL35)</f>
        <v>3</v>
      </c>
      <c r="H35" s="108"/>
      <c r="I35" s="626"/>
      <c r="J35" s="108"/>
      <c r="K35" s="106"/>
      <c r="L35" s="108"/>
      <c r="M35" s="94"/>
      <c r="N35" s="492">
        <v>77</v>
      </c>
      <c r="O35" s="106">
        <v>2</v>
      </c>
      <c r="P35" s="108">
        <v>83</v>
      </c>
      <c r="Q35" s="94">
        <v>0</v>
      </c>
      <c r="R35" s="108">
        <v>92</v>
      </c>
      <c r="S35" s="94">
        <v>0</v>
      </c>
      <c r="T35" s="108"/>
      <c r="U35" s="94"/>
      <c r="V35" s="108"/>
      <c r="W35" s="94"/>
      <c r="X35" s="108"/>
      <c r="Y35" s="94"/>
      <c r="Z35" s="108"/>
      <c r="AA35" s="94"/>
      <c r="AB35" s="108"/>
      <c r="AC35" s="94"/>
      <c r="AD35" s="108"/>
      <c r="AE35" s="94"/>
      <c r="AF35" s="108"/>
      <c r="AG35" s="94"/>
      <c r="AH35" s="108"/>
      <c r="AI35" s="94"/>
      <c r="AJ35" s="108"/>
      <c r="AK35" s="94"/>
      <c r="AL35" s="108"/>
      <c r="AM35" s="47"/>
      <c r="AN35" s="578">
        <f t="shared" si="4"/>
        <v>27</v>
      </c>
    </row>
    <row r="36" spans="1:16248" ht="20" customHeight="1" x14ac:dyDescent="0.35">
      <c r="A36" s="603">
        <f t="shared" si="3"/>
        <v>28</v>
      </c>
      <c r="B36" s="692" t="s">
        <v>354</v>
      </c>
      <c r="C36" s="57">
        <v>2008</v>
      </c>
      <c r="D36" s="113" t="s">
        <v>7</v>
      </c>
      <c r="E36" s="599">
        <f t="shared" si="5"/>
        <v>1.95</v>
      </c>
      <c r="F36" s="453">
        <f t="shared" si="6"/>
        <v>82</v>
      </c>
      <c r="G36" s="454">
        <f>COUNT(H36,J36,L36,N36,P36,R36,T36,V36,X36,Z36,AB36,AD36,AF36,AH36,AJ36,AL36)</f>
        <v>1</v>
      </c>
      <c r="H36" s="108"/>
      <c r="I36" s="626"/>
      <c r="J36" s="108"/>
      <c r="K36" s="94"/>
      <c r="L36" s="108"/>
      <c r="M36" s="94"/>
      <c r="N36" s="492"/>
      <c r="O36" s="94"/>
      <c r="P36" s="108"/>
      <c r="Q36" s="94"/>
      <c r="R36" s="108"/>
      <c r="S36" s="94"/>
      <c r="T36" s="108"/>
      <c r="U36" s="94"/>
      <c r="V36" s="108">
        <v>82</v>
      </c>
      <c r="W36" s="94">
        <v>1.95</v>
      </c>
      <c r="X36" s="108"/>
      <c r="Y36" s="94"/>
      <c r="Z36" s="108"/>
      <c r="AA36" s="94"/>
      <c r="AB36" s="108"/>
      <c r="AC36" s="94"/>
      <c r="AD36" s="108"/>
      <c r="AE36" s="94"/>
      <c r="AF36" s="108"/>
      <c r="AG36" s="94"/>
      <c r="AH36" s="108"/>
      <c r="AI36" s="94"/>
      <c r="AJ36" s="108"/>
      <c r="AK36" s="94"/>
      <c r="AL36" s="108"/>
      <c r="AM36" s="47"/>
      <c r="AN36" s="578">
        <f t="shared" si="4"/>
        <v>28</v>
      </c>
    </row>
    <row r="37" spans="1:16248" ht="20" customHeight="1" x14ac:dyDescent="0.35">
      <c r="A37" s="603">
        <f t="shared" si="3"/>
        <v>29</v>
      </c>
      <c r="B37" s="22" t="s">
        <v>285</v>
      </c>
      <c r="C37" s="48">
        <v>2009</v>
      </c>
      <c r="D37" s="752" t="s">
        <v>7</v>
      </c>
      <c r="E37" s="599">
        <f t="shared" si="5"/>
        <v>1.95</v>
      </c>
      <c r="F37" s="453">
        <f t="shared" si="6"/>
        <v>82</v>
      </c>
      <c r="G37" s="454">
        <f>COUNT(H37,J37,L37,N37,P37,R37,T37,V37,X37,Z37,AB37,AD37,AF37,AH37,AJ37,AL37)</f>
        <v>1</v>
      </c>
      <c r="H37" s="108"/>
      <c r="I37" s="627"/>
      <c r="J37" s="108"/>
      <c r="K37" s="94"/>
      <c r="L37" s="108"/>
      <c r="M37" s="94"/>
      <c r="N37" s="492"/>
      <c r="O37" s="94"/>
      <c r="P37" s="108"/>
      <c r="Q37" s="94"/>
      <c r="R37" s="108"/>
      <c r="S37" s="94"/>
      <c r="T37" s="108"/>
      <c r="U37" s="94"/>
      <c r="V37" s="108">
        <v>82</v>
      </c>
      <c r="W37" s="94">
        <v>1.95</v>
      </c>
      <c r="X37" s="108"/>
      <c r="Y37" s="94"/>
      <c r="Z37" s="108"/>
      <c r="AA37" s="94"/>
      <c r="AB37" s="108"/>
      <c r="AC37" s="94"/>
      <c r="AD37" s="108"/>
      <c r="AE37" s="94"/>
      <c r="AF37" s="108"/>
      <c r="AG37" s="94"/>
      <c r="AH37" s="108"/>
      <c r="AI37" s="94"/>
      <c r="AJ37" s="108"/>
      <c r="AK37" s="94"/>
      <c r="AL37" s="108"/>
      <c r="AM37" s="47"/>
      <c r="AN37" s="578">
        <f t="shared" si="4"/>
        <v>29</v>
      </c>
    </row>
    <row r="38" spans="1:16248" ht="20" customHeight="1" x14ac:dyDescent="0.35">
      <c r="A38" s="603">
        <f t="shared" si="3"/>
        <v>30</v>
      </c>
      <c r="B38" s="506" t="s">
        <v>610</v>
      </c>
      <c r="C38" s="68">
        <v>2008</v>
      </c>
      <c r="D38" s="150" t="s">
        <v>7</v>
      </c>
      <c r="E38" s="599">
        <f t="shared" si="5"/>
        <v>1.6</v>
      </c>
      <c r="F38" s="453">
        <f t="shared" si="6"/>
        <v>81.111111111111114</v>
      </c>
      <c r="G38" s="454">
        <f>COUNT(H38,J38,L38,N38,P38,R38,T38,V38,X38,Z38,AB38,AD38,AF38,AH38,AJ38,AL38)+3</f>
        <v>9</v>
      </c>
      <c r="H38" s="108">
        <v>157</v>
      </c>
      <c r="I38" s="176">
        <v>1.6</v>
      </c>
      <c r="J38" s="108">
        <v>88</v>
      </c>
      <c r="K38" s="628">
        <v>0</v>
      </c>
      <c r="L38" s="108">
        <v>232</v>
      </c>
      <c r="M38" s="106">
        <v>0</v>
      </c>
      <c r="N38" s="492">
        <v>84</v>
      </c>
      <c r="O38" s="94">
        <v>0</v>
      </c>
      <c r="P38" s="93"/>
      <c r="Q38" s="94"/>
      <c r="R38" s="108"/>
      <c r="S38" s="94"/>
      <c r="T38" s="108">
        <v>84</v>
      </c>
      <c r="U38" s="94">
        <v>0</v>
      </c>
      <c r="V38" s="108">
        <v>85</v>
      </c>
      <c r="W38" s="94">
        <v>0</v>
      </c>
      <c r="X38" s="93"/>
      <c r="Y38" s="94"/>
      <c r="Z38" s="93"/>
      <c r="AA38" s="94"/>
      <c r="AB38" s="93"/>
      <c r="AC38" s="94"/>
      <c r="AD38" s="93"/>
      <c r="AE38" s="94"/>
      <c r="AF38" s="93"/>
      <c r="AG38" s="94"/>
      <c r="AH38" s="93"/>
      <c r="AI38" s="94"/>
      <c r="AJ38" s="93"/>
      <c r="AK38" s="94"/>
      <c r="AL38" s="93"/>
      <c r="AM38" s="47"/>
      <c r="AN38" s="578">
        <f t="shared" si="4"/>
        <v>30</v>
      </c>
    </row>
    <row r="39" spans="1:16248" ht="20" customHeight="1" x14ac:dyDescent="0.35">
      <c r="A39" s="603">
        <f t="shared" si="3"/>
        <v>31</v>
      </c>
      <c r="B39" s="654" t="s">
        <v>282</v>
      </c>
      <c r="C39" s="68">
        <v>2008</v>
      </c>
      <c r="D39" s="150" t="s">
        <v>37</v>
      </c>
      <c r="E39" s="599">
        <f t="shared" si="5"/>
        <v>1.5</v>
      </c>
      <c r="F39" s="453">
        <f t="shared" si="6"/>
        <v>83.833333333333329</v>
      </c>
      <c r="G39" s="454">
        <f>COUNT(H39,J39,L39,N39,P39,R39,T39,V39,X39,Z39,AB39,AD39,AF39,AH39,AJ39,AL39)+2</f>
        <v>6</v>
      </c>
      <c r="H39" s="93"/>
      <c r="I39" s="626"/>
      <c r="J39" s="108">
        <v>87</v>
      </c>
      <c r="K39" s="106">
        <v>0</v>
      </c>
      <c r="L39" s="108">
        <v>248</v>
      </c>
      <c r="M39" s="106">
        <v>0</v>
      </c>
      <c r="N39" s="492"/>
      <c r="O39" s="94"/>
      <c r="P39" s="108"/>
      <c r="Q39" s="94"/>
      <c r="R39" s="108">
        <v>85</v>
      </c>
      <c r="S39" s="106">
        <v>1.5</v>
      </c>
      <c r="T39" s="108"/>
      <c r="U39" s="94"/>
      <c r="V39" s="108">
        <v>83</v>
      </c>
      <c r="W39" s="94">
        <v>0</v>
      </c>
      <c r="X39" s="108"/>
      <c r="Y39" s="106"/>
      <c r="Z39" s="108"/>
      <c r="AA39" s="106"/>
      <c r="AB39" s="108"/>
      <c r="AC39" s="106"/>
      <c r="AD39" s="108"/>
      <c r="AE39" s="106"/>
      <c r="AF39" s="108"/>
      <c r="AG39" s="106"/>
      <c r="AH39" s="108"/>
      <c r="AI39" s="106"/>
      <c r="AJ39" s="108"/>
      <c r="AK39" s="106"/>
      <c r="AL39" s="108"/>
      <c r="AM39" s="334"/>
      <c r="AN39" s="578">
        <f t="shared" si="4"/>
        <v>31</v>
      </c>
    </row>
    <row r="40" spans="1:16248" s="29" customFormat="1" ht="20" customHeight="1" x14ac:dyDescent="0.35">
      <c r="A40" s="603">
        <f t="shared" si="3"/>
        <v>32</v>
      </c>
      <c r="B40" s="506" t="s">
        <v>608</v>
      </c>
      <c r="C40" s="48">
        <v>2008</v>
      </c>
      <c r="D40" s="402" t="s">
        <v>11</v>
      </c>
      <c r="E40" s="599">
        <f t="shared" si="5"/>
        <v>1.5</v>
      </c>
      <c r="F40" s="453">
        <f t="shared" si="6"/>
        <v>82.6</v>
      </c>
      <c r="G40" s="454">
        <f>COUNT(H40,J40,L40,N40,P40,R40,T40,V40,X40,Z40,AB40,AD40,AF40,AH40,AJ40,AL40)+1</f>
        <v>5</v>
      </c>
      <c r="H40" s="108">
        <v>160</v>
      </c>
      <c r="I40" s="626">
        <v>0</v>
      </c>
      <c r="J40" s="108"/>
      <c r="K40" s="94"/>
      <c r="L40" s="108"/>
      <c r="M40" s="106"/>
      <c r="N40" s="492">
        <v>81</v>
      </c>
      <c r="O40" s="94">
        <v>0</v>
      </c>
      <c r="P40" s="108"/>
      <c r="Q40" s="94"/>
      <c r="R40" s="108">
        <v>85</v>
      </c>
      <c r="S40" s="106">
        <v>1.5</v>
      </c>
      <c r="T40" s="108">
        <v>87</v>
      </c>
      <c r="U40" s="94">
        <v>0</v>
      </c>
      <c r="V40" s="108"/>
      <c r="W40" s="94"/>
      <c r="X40" s="108"/>
      <c r="Y40" s="94"/>
      <c r="Z40" s="108"/>
      <c r="AA40" s="94"/>
      <c r="AB40" s="108"/>
      <c r="AC40" s="94"/>
      <c r="AD40" s="108"/>
      <c r="AE40" s="94"/>
      <c r="AF40" s="108"/>
      <c r="AG40" s="94"/>
      <c r="AH40" s="108"/>
      <c r="AI40" s="94"/>
      <c r="AJ40" s="108"/>
      <c r="AK40" s="94"/>
      <c r="AL40" s="108"/>
      <c r="AM40" s="47"/>
      <c r="AN40" s="578">
        <f t="shared" si="4"/>
        <v>32</v>
      </c>
      <c r="AO40" s="17"/>
      <c r="AP40" s="17"/>
      <c r="AQ40" s="92"/>
      <c r="AR40" s="92"/>
      <c r="AS40" s="92"/>
      <c r="AT40" s="92"/>
      <c r="AU40" s="92"/>
      <c r="AV40" s="92"/>
      <c r="AW40" s="92"/>
      <c r="AX40" s="92"/>
      <c r="AY40" s="811"/>
      <c r="AZ40" s="812"/>
      <c r="BA40" s="812"/>
      <c r="BB40" s="812"/>
      <c r="BC40" s="812"/>
      <c r="BD40" s="812"/>
      <c r="BE40" s="812"/>
      <c r="BF40" s="812"/>
      <c r="BG40" s="812"/>
      <c r="BH40" s="812"/>
      <c r="BI40" s="812"/>
      <c r="BJ40" s="812"/>
      <c r="BK40" s="812"/>
      <c r="BL40" s="812"/>
      <c r="BM40" s="812"/>
      <c r="BN40" s="812"/>
      <c r="BO40" s="812"/>
      <c r="BP40" s="812"/>
      <c r="BQ40" s="812"/>
      <c r="BR40" s="812"/>
      <c r="BS40" s="812"/>
      <c r="BT40" s="812"/>
      <c r="BU40" s="812"/>
      <c r="BV40" s="812"/>
      <c r="BW40" s="812"/>
      <c r="BX40" s="812"/>
      <c r="BY40" s="812"/>
      <c r="BZ40" s="812"/>
      <c r="CA40" s="812"/>
      <c r="CB40" s="812"/>
      <c r="CC40" s="812"/>
      <c r="CD40" s="811"/>
      <c r="CE40" s="812"/>
      <c r="CF40" s="812"/>
      <c r="CG40" s="812"/>
      <c r="CH40" s="812"/>
      <c r="CI40" s="812"/>
      <c r="CJ40" s="812"/>
      <c r="CK40" s="812"/>
      <c r="CL40" s="812"/>
      <c r="CM40" s="812"/>
      <c r="CN40" s="812"/>
      <c r="CO40" s="812"/>
      <c r="CP40" s="812"/>
      <c r="CQ40" s="812"/>
      <c r="CR40" s="812"/>
      <c r="CS40" s="812"/>
      <c r="CT40" s="812"/>
      <c r="CU40" s="812"/>
      <c r="CV40" s="812"/>
      <c r="CW40" s="812"/>
      <c r="CX40" s="812"/>
      <c r="CY40" s="812"/>
      <c r="CZ40" s="812"/>
      <c r="DA40" s="812"/>
      <c r="DB40" s="812"/>
      <c r="DC40" s="812"/>
      <c r="DD40" s="812"/>
      <c r="DE40" s="812"/>
      <c r="DF40" s="812"/>
      <c r="DG40" s="812"/>
      <c r="DH40" s="812"/>
      <c r="DI40" s="811"/>
      <c r="DJ40" s="812"/>
      <c r="DK40" s="812"/>
      <c r="DL40" s="812"/>
      <c r="DM40" s="812"/>
      <c r="DN40" s="812"/>
      <c r="DO40" s="812"/>
      <c r="DP40" s="812"/>
      <c r="DQ40" s="812"/>
      <c r="DR40" s="812"/>
      <c r="DS40" s="812"/>
      <c r="DT40" s="812"/>
      <c r="DU40" s="812"/>
      <c r="DV40" s="812"/>
      <c r="DW40" s="812"/>
      <c r="DX40" s="812"/>
      <c r="DY40" s="812"/>
      <c r="DZ40" s="812"/>
      <c r="EA40" s="812"/>
      <c r="EB40" s="812"/>
      <c r="EC40" s="812"/>
      <c r="ED40" s="812"/>
      <c r="EE40" s="812"/>
      <c r="EF40" s="812"/>
      <c r="EG40" s="812"/>
      <c r="EH40" s="812"/>
      <c r="EI40" s="812"/>
      <c r="EJ40" s="812"/>
      <c r="EK40" s="812"/>
      <c r="EL40" s="812"/>
      <c r="EM40" s="812"/>
      <c r="EN40" s="811"/>
      <c r="EO40" s="812"/>
      <c r="EP40" s="812"/>
      <c r="EQ40" s="812"/>
      <c r="ER40" s="812"/>
      <c r="ES40" s="812"/>
      <c r="ET40" s="812"/>
      <c r="EU40" s="812"/>
      <c r="EV40" s="812"/>
      <c r="EW40" s="812"/>
      <c r="EX40" s="812"/>
      <c r="EY40" s="812"/>
      <c r="EZ40" s="812"/>
      <c r="FA40" s="812"/>
      <c r="FB40" s="812"/>
      <c r="FC40" s="812"/>
      <c r="FD40" s="812"/>
      <c r="FE40" s="812"/>
      <c r="FF40" s="812"/>
      <c r="FG40" s="812"/>
      <c r="FH40" s="812"/>
      <c r="FI40" s="812"/>
      <c r="FJ40" s="812"/>
      <c r="FK40" s="812"/>
      <c r="FL40" s="812"/>
      <c r="FM40" s="812"/>
      <c r="FN40" s="812"/>
      <c r="FO40" s="812"/>
      <c r="FP40" s="812"/>
      <c r="FQ40" s="812"/>
      <c r="FR40" s="812"/>
      <c r="FS40" s="811"/>
      <c r="FT40" s="812"/>
      <c r="FU40" s="812"/>
      <c r="FV40" s="812"/>
      <c r="FW40" s="812"/>
      <c r="FX40" s="812"/>
      <c r="FY40" s="812"/>
      <c r="FZ40" s="812"/>
      <c r="GA40" s="812"/>
      <c r="GB40" s="812"/>
      <c r="GC40" s="812"/>
      <c r="GD40" s="812"/>
      <c r="GE40" s="812"/>
      <c r="GF40" s="812"/>
      <c r="GG40" s="812"/>
      <c r="GH40" s="812"/>
      <c r="GI40" s="812"/>
      <c r="GJ40" s="812"/>
      <c r="GK40" s="812"/>
      <c r="GL40" s="812"/>
      <c r="GM40" s="812"/>
      <c r="GN40" s="812"/>
      <c r="GO40" s="812"/>
      <c r="GP40" s="812"/>
      <c r="GQ40" s="812"/>
      <c r="GR40" s="812"/>
      <c r="GS40" s="812"/>
      <c r="GT40" s="812"/>
      <c r="GU40" s="812"/>
      <c r="GV40" s="812"/>
      <c r="GW40" s="812"/>
      <c r="GX40" s="811"/>
      <c r="GY40" s="812"/>
      <c r="GZ40" s="812"/>
      <c r="HA40" s="812"/>
      <c r="HB40" s="812"/>
      <c r="HC40" s="812"/>
      <c r="HD40" s="812"/>
      <c r="HE40" s="812"/>
      <c r="HF40" s="812"/>
      <c r="HG40" s="812"/>
      <c r="HH40" s="812"/>
      <c r="HI40" s="812"/>
      <c r="HJ40" s="812"/>
      <c r="HK40" s="812"/>
      <c r="HL40" s="812"/>
      <c r="HM40" s="812"/>
      <c r="HN40" s="812"/>
      <c r="HO40" s="812"/>
      <c r="HP40" s="812"/>
      <c r="HQ40" s="812"/>
      <c r="HR40" s="812"/>
      <c r="HS40" s="812"/>
      <c r="HT40" s="812"/>
      <c r="HU40" s="812"/>
      <c r="HV40" s="812"/>
      <c r="HW40" s="812"/>
      <c r="HX40" s="812"/>
      <c r="HY40" s="812"/>
      <c r="HZ40" s="812"/>
      <c r="IA40" s="812"/>
      <c r="IB40" s="812"/>
      <c r="IC40" s="811"/>
      <c r="ID40" s="812"/>
      <c r="IE40" s="812"/>
      <c r="IF40" s="812"/>
      <c r="IG40" s="812"/>
      <c r="IH40" s="812"/>
      <c r="II40" s="812"/>
      <c r="IJ40" s="812"/>
      <c r="IK40" s="812"/>
      <c r="IL40" s="812"/>
      <c r="IM40" s="812"/>
      <c r="IN40" s="812"/>
      <c r="IO40" s="812"/>
      <c r="IP40" s="812"/>
      <c r="IQ40" s="812"/>
      <c r="IR40" s="812"/>
      <c r="IS40" s="812"/>
      <c r="IT40" s="812"/>
      <c r="IU40" s="812"/>
      <c r="IV40" s="812"/>
      <c r="IW40" s="812"/>
      <c r="IX40" s="812"/>
      <c r="IY40" s="812"/>
      <c r="IZ40" s="812"/>
      <c r="JA40" s="812"/>
      <c r="JB40" s="812"/>
      <c r="JC40" s="812"/>
      <c r="JD40" s="812"/>
      <c r="JE40" s="812"/>
      <c r="JF40" s="812"/>
      <c r="JG40" s="812"/>
      <c r="JH40" s="811"/>
      <c r="JI40" s="812"/>
      <c r="JJ40" s="812"/>
      <c r="JK40" s="812"/>
      <c r="JL40" s="812"/>
      <c r="JM40" s="812"/>
      <c r="JN40" s="812"/>
      <c r="JO40" s="812"/>
      <c r="JP40" s="812"/>
      <c r="JQ40" s="812"/>
      <c r="JR40" s="812"/>
      <c r="JS40" s="812"/>
      <c r="JT40" s="812"/>
      <c r="JU40" s="812"/>
      <c r="JV40" s="812"/>
      <c r="JW40" s="812"/>
      <c r="JX40" s="812"/>
      <c r="JY40" s="812"/>
      <c r="JZ40" s="812"/>
      <c r="KA40" s="812"/>
      <c r="KB40" s="812"/>
      <c r="KC40" s="812"/>
      <c r="KD40" s="812"/>
      <c r="KE40" s="812"/>
      <c r="KF40" s="812"/>
      <c r="KG40" s="812"/>
      <c r="KH40" s="812"/>
      <c r="KI40" s="812"/>
      <c r="KJ40" s="812"/>
      <c r="KK40" s="812"/>
      <c r="KL40" s="812"/>
      <c r="KM40" s="811"/>
      <c r="KN40" s="812"/>
      <c r="KO40" s="812"/>
      <c r="KP40" s="812"/>
      <c r="KQ40" s="812"/>
      <c r="KR40" s="812"/>
      <c r="KS40" s="812"/>
      <c r="KT40" s="812"/>
      <c r="KU40" s="812"/>
      <c r="KV40" s="812"/>
      <c r="KW40" s="812"/>
      <c r="KX40" s="812"/>
      <c r="KY40" s="812"/>
      <c r="KZ40" s="812"/>
      <c r="LA40" s="812"/>
      <c r="LB40" s="812"/>
      <c r="LC40" s="812"/>
      <c r="LD40" s="812"/>
      <c r="LE40" s="812"/>
      <c r="LF40" s="812"/>
      <c r="LG40" s="812"/>
      <c r="LH40" s="812"/>
      <c r="LI40" s="812"/>
      <c r="LJ40" s="812"/>
      <c r="LK40" s="812"/>
      <c r="LL40" s="812"/>
      <c r="LM40" s="812"/>
      <c r="LN40" s="812"/>
      <c r="LO40" s="812"/>
      <c r="LP40" s="812"/>
      <c r="LQ40" s="812"/>
      <c r="LR40" s="811"/>
      <c r="LS40" s="812"/>
      <c r="LT40" s="812"/>
      <c r="LU40" s="812"/>
      <c r="LV40" s="812"/>
      <c r="LW40" s="812"/>
      <c r="LX40" s="812"/>
      <c r="LY40" s="812"/>
      <c r="LZ40" s="812"/>
      <c r="MA40" s="812"/>
      <c r="MB40" s="812"/>
      <c r="MC40" s="812"/>
      <c r="MD40" s="812"/>
      <c r="ME40" s="812"/>
      <c r="MF40" s="812"/>
      <c r="MG40" s="812"/>
      <c r="MH40" s="812"/>
      <c r="MI40" s="812"/>
      <c r="MJ40" s="812"/>
      <c r="MK40" s="812"/>
      <c r="ML40" s="812"/>
      <c r="MM40" s="812"/>
      <c r="MN40" s="812"/>
      <c r="MO40" s="812"/>
      <c r="MP40" s="812"/>
      <c r="MQ40" s="812"/>
      <c r="MR40" s="812"/>
      <c r="MS40" s="812"/>
      <c r="MT40" s="812"/>
      <c r="MU40" s="812"/>
      <c r="MV40" s="812"/>
      <c r="MW40" s="811"/>
      <c r="MX40" s="812"/>
      <c r="MY40" s="812"/>
      <c r="MZ40" s="812"/>
      <c r="NA40" s="812"/>
      <c r="NB40" s="812"/>
      <c r="NC40" s="812"/>
      <c r="ND40" s="812"/>
      <c r="NE40" s="812"/>
      <c r="NF40" s="812"/>
      <c r="NG40" s="812"/>
      <c r="NH40" s="812"/>
      <c r="NI40" s="812"/>
      <c r="NJ40" s="812"/>
      <c r="NK40" s="812"/>
      <c r="NL40" s="812"/>
      <c r="NM40" s="812"/>
      <c r="NN40" s="812"/>
      <c r="NO40" s="812"/>
      <c r="NP40" s="812"/>
      <c r="NQ40" s="812"/>
      <c r="NR40" s="812"/>
      <c r="NS40" s="812"/>
      <c r="NT40" s="812"/>
      <c r="NU40" s="812"/>
      <c r="NV40" s="812"/>
      <c r="NW40" s="812"/>
      <c r="NX40" s="812"/>
      <c r="NY40" s="812"/>
      <c r="NZ40" s="812"/>
      <c r="OA40" s="812"/>
      <c r="OB40" s="811"/>
      <c r="OC40" s="812"/>
      <c r="OD40" s="812"/>
      <c r="OE40" s="812"/>
      <c r="OF40" s="812"/>
      <c r="OG40" s="812"/>
      <c r="OH40" s="812"/>
      <c r="OI40" s="812"/>
      <c r="OJ40" s="812"/>
      <c r="OK40" s="812"/>
      <c r="OL40" s="812"/>
      <c r="OM40" s="812"/>
      <c r="ON40" s="812"/>
      <c r="OO40" s="812"/>
      <c r="OP40" s="812"/>
      <c r="OQ40" s="812"/>
      <c r="OR40" s="812"/>
      <c r="OS40" s="812"/>
      <c r="OT40" s="812"/>
      <c r="OU40" s="812"/>
      <c r="OV40" s="812"/>
      <c r="OW40" s="812"/>
      <c r="OX40" s="812"/>
      <c r="OY40" s="812"/>
      <c r="OZ40" s="812"/>
      <c r="PA40" s="812"/>
      <c r="PB40" s="812"/>
      <c r="PC40" s="812"/>
      <c r="PD40" s="812"/>
      <c r="PE40" s="812"/>
      <c r="PF40" s="812"/>
      <c r="PG40" s="811"/>
      <c r="PH40" s="812"/>
      <c r="PI40" s="812"/>
      <c r="PJ40" s="812"/>
      <c r="PK40" s="812"/>
      <c r="PL40" s="812"/>
      <c r="PM40" s="812"/>
      <c r="PN40" s="812"/>
      <c r="PO40" s="812"/>
      <c r="PP40" s="812"/>
      <c r="PQ40" s="812"/>
      <c r="PR40" s="812"/>
      <c r="PS40" s="812"/>
      <c r="PT40" s="812"/>
      <c r="PU40" s="812"/>
      <c r="PV40" s="812"/>
      <c r="PW40" s="812"/>
      <c r="PX40" s="812"/>
      <c r="PY40" s="812"/>
      <c r="PZ40" s="812"/>
      <c r="QA40" s="812"/>
      <c r="QB40" s="812"/>
      <c r="QC40" s="812"/>
      <c r="QD40" s="812"/>
      <c r="QE40" s="812"/>
      <c r="QF40" s="812"/>
      <c r="QG40" s="812"/>
      <c r="QH40" s="812"/>
      <c r="QI40" s="812"/>
      <c r="QJ40" s="812"/>
      <c r="QK40" s="812"/>
      <c r="QL40" s="811"/>
      <c r="QM40" s="812"/>
      <c r="QN40" s="812"/>
      <c r="QO40" s="812"/>
      <c r="QP40" s="812"/>
      <c r="QQ40" s="812"/>
      <c r="QR40" s="812"/>
      <c r="QS40" s="812"/>
      <c r="QT40" s="812"/>
      <c r="QU40" s="812"/>
      <c r="QV40" s="812"/>
      <c r="QW40" s="812"/>
      <c r="QX40" s="812"/>
      <c r="QY40" s="812"/>
      <c r="QZ40" s="812"/>
      <c r="RA40" s="812"/>
      <c r="RB40" s="812"/>
      <c r="RC40" s="812"/>
      <c r="RD40" s="812"/>
      <c r="RE40" s="812"/>
      <c r="RF40" s="812"/>
      <c r="RG40" s="812"/>
      <c r="RH40" s="812"/>
      <c r="RI40" s="812"/>
      <c r="RJ40" s="812"/>
      <c r="RK40" s="812"/>
      <c r="RL40" s="812"/>
      <c r="RM40" s="812"/>
      <c r="RN40" s="812"/>
      <c r="RO40" s="812"/>
      <c r="RP40" s="812"/>
      <c r="RQ40" s="811"/>
      <c r="RR40" s="812"/>
      <c r="RS40" s="812"/>
      <c r="RT40" s="812"/>
      <c r="RU40" s="812"/>
      <c r="RV40" s="812"/>
      <c r="RW40" s="812"/>
      <c r="RX40" s="812"/>
      <c r="RY40" s="812"/>
      <c r="RZ40" s="812"/>
      <c r="SA40" s="812"/>
      <c r="SB40" s="812"/>
      <c r="SC40" s="812"/>
      <c r="SD40" s="812"/>
      <c r="SE40" s="812"/>
      <c r="SF40" s="812"/>
      <c r="SG40" s="812"/>
      <c r="SH40" s="812"/>
      <c r="SI40" s="812"/>
      <c r="SJ40" s="812"/>
      <c r="SK40" s="812"/>
      <c r="SL40" s="812"/>
      <c r="SM40" s="812"/>
      <c r="SN40" s="812"/>
      <c r="SO40" s="812"/>
      <c r="SP40" s="812"/>
      <c r="SQ40" s="812"/>
      <c r="SR40" s="812"/>
      <c r="SS40" s="812"/>
      <c r="ST40" s="812"/>
      <c r="SU40" s="812"/>
      <c r="SV40" s="811"/>
      <c r="SW40" s="812"/>
      <c r="SX40" s="812"/>
      <c r="SY40" s="812"/>
      <c r="SZ40" s="812"/>
      <c r="TA40" s="812"/>
      <c r="TB40" s="812"/>
      <c r="TC40" s="812"/>
      <c r="TD40" s="812"/>
      <c r="TE40" s="812"/>
      <c r="TF40" s="812"/>
      <c r="TG40" s="812"/>
      <c r="TH40" s="812"/>
      <c r="TI40" s="812"/>
      <c r="TJ40" s="812"/>
      <c r="TK40" s="812"/>
      <c r="TL40" s="812"/>
      <c r="TM40" s="812"/>
      <c r="TN40" s="812"/>
      <c r="TO40" s="812"/>
      <c r="TP40" s="812"/>
      <c r="TQ40" s="812"/>
      <c r="TR40" s="812"/>
      <c r="TS40" s="812"/>
      <c r="TT40" s="812"/>
      <c r="TU40" s="812"/>
      <c r="TV40" s="812"/>
      <c r="TW40" s="812"/>
      <c r="TX40" s="812"/>
      <c r="TY40" s="812"/>
      <c r="TZ40" s="812"/>
      <c r="UA40" s="811"/>
      <c r="UB40" s="812"/>
      <c r="UC40" s="812"/>
      <c r="UD40" s="812"/>
      <c r="UE40" s="812"/>
      <c r="UF40" s="812"/>
      <c r="UG40" s="812"/>
      <c r="UH40" s="812"/>
      <c r="UI40" s="812"/>
      <c r="UJ40" s="812"/>
      <c r="UK40" s="812"/>
      <c r="UL40" s="812"/>
      <c r="UM40" s="812"/>
      <c r="UN40" s="812"/>
      <c r="UO40" s="812"/>
      <c r="UP40" s="812"/>
      <c r="UQ40" s="812"/>
      <c r="UR40" s="812"/>
      <c r="US40" s="812"/>
      <c r="UT40" s="812"/>
      <c r="UU40" s="812"/>
      <c r="UV40" s="812"/>
      <c r="UW40" s="812"/>
      <c r="UX40" s="812"/>
      <c r="UY40" s="812"/>
      <c r="UZ40" s="812"/>
      <c r="VA40" s="812"/>
      <c r="VB40" s="812"/>
      <c r="VC40" s="812"/>
      <c r="VD40" s="812"/>
      <c r="VE40" s="812"/>
      <c r="VF40" s="811"/>
      <c r="VG40" s="812"/>
      <c r="VH40" s="812"/>
      <c r="VI40" s="812"/>
      <c r="VJ40" s="812"/>
      <c r="VK40" s="812"/>
      <c r="VL40" s="812"/>
      <c r="VM40" s="812"/>
      <c r="VN40" s="812"/>
      <c r="VO40" s="812"/>
      <c r="VP40" s="812"/>
      <c r="VQ40" s="812"/>
      <c r="VR40" s="812"/>
      <c r="VS40" s="812"/>
      <c r="VT40" s="812"/>
      <c r="VU40" s="812"/>
      <c r="VV40" s="812"/>
      <c r="VW40" s="812"/>
      <c r="VX40" s="812"/>
      <c r="VY40" s="812"/>
      <c r="VZ40" s="812"/>
      <c r="WA40" s="812"/>
      <c r="WB40" s="812"/>
      <c r="WC40" s="812"/>
      <c r="WD40" s="812"/>
      <c r="WE40" s="812"/>
      <c r="WF40" s="812"/>
      <c r="WG40" s="812"/>
      <c r="WH40" s="812"/>
      <c r="WI40" s="812"/>
      <c r="WJ40" s="812"/>
      <c r="WK40" s="811"/>
      <c r="WL40" s="812"/>
      <c r="WM40" s="812"/>
      <c r="WN40" s="812"/>
      <c r="WO40" s="812"/>
      <c r="WP40" s="812"/>
      <c r="WQ40" s="812"/>
      <c r="WR40" s="812"/>
      <c r="WS40" s="812"/>
      <c r="WT40" s="812"/>
      <c r="WU40" s="812"/>
      <c r="WV40" s="812"/>
      <c r="WW40" s="812"/>
      <c r="WX40" s="812"/>
      <c r="WY40" s="812"/>
      <c r="WZ40" s="812"/>
      <c r="XA40" s="812"/>
      <c r="XB40" s="812"/>
      <c r="XC40" s="812"/>
      <c r="XD40" s="812"/>
      <c r="XE40" s="812"/>
      <c r="XF40" s="812"/>
      <c r="XG40" s="812"/>
      <c r="XH40" s="812"/>
      <c r="XI40" s="812"/>
      <c r="XJ40" s="812"/>
      <c r="XK40" s="812"/>
      <c r="XL40" s="812"/>
      <c r="XM40" s="812"/>
      <c r="XN40" s="812"/>
      <c r="XO40" s="812"/>
      <c r="XP40" s="811"/>
      <c r="XQ40" s="812"/>
      <c r="XR40" s="812"/>
      <c r="XS40" s="812"/>
      <c r="XT40" s="812"/>
      <c r="XU40" s="812"/>
      <c r="XV40" s="812"/>
      <c r="XW40" s="812"/>
      <c r="XX40" s="812"/>
      <c r="XY40" s="812"/>
      <c r="XZ40" s="812"/>
      <c r="YA40" s="812"/>
      <c r="YB40" s="812"/>
      <c r="YC40" s="812"/>
      <c r="YD40" s="812"/>
      <c r="YE40" s="812"/>
      <c r="YF40" s="812"/>
      <c r="YG40" s="812"/>
      <c r="YH40" s="812"/>
      <c r="YI40" s="812"/>
      <c r="YJ40" s="812"/>
      <c r="YK40" s="812"/>
      <c r="YL40" s="812"/>
      <c r="YM40" s="812"/>
      <c r="YN40" s="812"/>
      <c r="YO40" s="812"/>
      <c r="YP40" s="812"/>
      <c r="YQ40" s="812"/>
      <c r="YR40" s="812"/>
      <c r="YS40" s="812"/>
      <c r="YT40" s="812"/>
      <c r="YU40" s="811"/>
      <c r="YV40" s="812"/>
      <c r="YW40" s="812"/>
      <c r="YX40" s="812"/>
      <c r="YY40" s="812"/>
      <c r="YZ40" s="812"/>
      <c r="ZA40" s="812"/>
      <c r="ZB40" s="812"/>
      <c r="ZC40" s="812"/>
      <c r="ZD40" s="812"/>
      <c r="ZE40" s="812"/>
      <c r="ZF40" s="812"/>
      <c r="ZG40" s="812"/>
      <c r="ZH40" s="812"/>
      <c r="ZI40" s="812"/>
      <c r="ZJ40" s="812"/>
      <c r="ZK40" s="812"/>
      <c r="ZL40" s="812"/>
      <c r="ZM40" s="812"/>
      <c r="ZN40" s="812"/>
      <c r="ZO40" s="812"/>
      <c r="ZP40" s="812"/>
      <c r="ZQ40" s="812"/>
      <c r="ZR40" s="812"/>
      <c r="ZS40" s="812"/>
      <c r="ZT40" s="812"/>
      <c r="ZU40" s="812"/>
      <c r="ZV40" s="812"/>
      <c r="ZW40" s="812"/>
      <c r="ZX40" s="812"/>
      <c r="ZY40" s="812"/>
      <c r="ZZ40" s="811"/>
      <c r="AAA40" s="812"/>
      <c r="AAB40" s="812"/>
      <c r="AAC40" s="812"/>
      <c r="AAD40" s="812"/>
      <c r="AAE40" s="812"/>
      <c r="AAF40" s="812"/>
      <c r="AAG40" s="812"/>
      <c r="AAH40" s="812"/>
      <c r="AAI40" s="812"/>
      <c r="AAJ40" s="812"/>
      <c r="AAK40" s="812"/>
      <c r="AAL40" s="812"/>
      <c r="AAM40" s="812"/>
      <c r="AAN40" s="812"/>
      <c r="AAO40" s="812"/>
      <c r="AAP40" s="812"/>
      <c r="AAQ40" s="812"/>
      <c r="AAR40" s="812"/>
      <c r="AAS40" s="812"/>
      <c r="AAT40" s="812"/>
      <c r="AAU40" s="812"/>
      <c r="AAV40" s="812"/>
      <c r="AAW40" s="812"/>
      <c r="AAX40" s="812"/>
      <c r="AAY40" s="812"/>
      <c r="AAZ40" s="812"/>
      <c r="ABA40" s="812"/>
      <c r="ABB40" s="812"/>
      <c r="ABC40" s="812"/>
      <c r="ABD40" s="812"/>
      <c r="ABE40" s="811"/>
      <c r="ABF40" s="812"/>
      <c r="ABG40" s="812"/>
      <c r="ABH40" s="812"/>
      <c r="ABI40" s="812"/>
      <c r="ABJ40" s="812"/>
      <c r="ABK40" s="812"/>
      <c r="ABL40" s="812"/>
      <c r="ABM40" s="812"/>
      <c r="ABN40" s="812"/>
      <c r="ABO40" s="812"/>
      <c r="ABP40" s="812"/>
      <c r="ABQ40" s="812"/>
      <c r="ABR40" s="812"/>
      <c r="ABS40" s="812"/>
      <c r="ABT40" s="812"/>
      <c r="ABU40" s="812"/>
      <c r="ABV40" s="812"/>
      <c r="ABW40" s="812"/>
      <c r="ABX40" s="812"/>
      <c r="ABY40" s="812"/>
      <c r="ABZ40" s="812"/>
      <c r="ACA40" s="812"/>
      <c r="ACB40" s="812"/>
      <c r="ACC40" s="812"/>
      <c r="ACD40" s="812"/>
      <c r="ACE40" s="812"/>
      <c r="ACF40" s="812"/>
      <c r="ACG40" s="812"/>
      <c r="ACH40" s="812"/>
      <c r="ACI40" s="812"/>
      <c r="ACJ40" s="811"/>
      <c r="ACK40" s="812"/>
      <c r="ACL40" s="812"/>
      <c r="ACM40" s="812"/>
      <c r="ACN40" s="812"/>
      <c r="ACO40" s="812"/>
      <c r="ACP40" s="812"/>
      <c r="ACQ40" s="812"/>
      <c r="ACR40" s="812"/>
      <c r="ACS40" s="812"/>
      <c r="ACT40" s="812"/>
      <c r="ACU40" s="812"/>
      <c r="ACV40" s="812"/>
      <c r="ACW40" s="812"/>
      <c r="ACX40" s="812"/>
      <c r="ACY40" s="812"/>
      <c r="ACZ40" s="812"/>
      <c r="ADA40" s="812"/>
      <c r="ADB40" s="812"/>
      <c r="ADC40" s="812"/>
      <c r="ADD40" s="812"/>
      <c r="ADE40" s="812"/>
      <c r="ADF40" s="812"/>
      <c r="ADG40" s="812"/>
      <c r="ADH40" s="812"/>
      <c r="ADI40" s="812"/>
      <c r="ADJ40" s="812"/>
      <c r="ADK40" s="812"/>
      <c r="ADL40" s="812"/>
      <c r="ADM40" s="812"/>
      <c r="ADN40" s="812"/>
      <c r="ADO40" s="811"/>
      <c r="ADP40" s="812"/>
      <c r="ADQ40" s="812"/>
      <c r="ADR40" s="812"/>
      <c r="ADS40" s="812"/>
      <c r="ADT40" s="812"/>
      <c r="ADU40" s="812"/>
      <c r="ADV40" s="812"/>
      <c r="ADW40" s="812"/>
      <c r="ADX40" s="812"/>
      <c r="ADY40" s="812"/>
      <c r="ADZ40" s="812"/>
      <c r="AEA40" s="812"/>
      <c r="AEB40" s="812"/>
      <c r="AEC40" s="812"/>
      <c r="AED40" s="812"/>
      <c r="AEE40" s="812"/>
      <c r="AEF40" s="812"/>
      <c r="AEG40" s="812"/>
      <c r="AEH40" s="812"/>
      <c r="AEI40" s="812"/>
      <c r="AEJ40" s="812"/>
      <c r="AEK40" s="812"/>
      <c r="AEL40" s="812"/>
      <c r="AEM40" s="812"/>
      <c r="AEN40" s="812"/>
      <c r="AEO40" s="812"/>
      <c r="AEP40" s="812"/>
      <c r="AEQ40" s="812"/>
      <c r="AER40" s="812"/>
      <c r="AES40" s="812"/>
      <c r="AET40" s="811"/>
      <c r="AEU40" s="812"/>
      <c r="AEV40" s="812"/>
      <c r="AEW40" s="812"/>
      <c r="AEX40" s="812"/>
      <c r="AEY40" s="812"/>
      <c r="AEZ40" s="812"/>
      <c r="AFA40" s="812"/>
      <c r="AFB40" s="812"/>
      <c r="AFC40" s="812"/>
      <c r="AFD40" s="812"/>
      <c r="AFE40" s="812"/>
      <c r="AFF40" s="812"/>
      <c r="AFG40" s="812"/>
      <c r="AFH40" s="812"/>
      <c r="AFI40" s="812"/>
      <c r="AFJ40" s="812"/>
      <c r="AFK40" s="812"/>
      <c r="AFL40" s="812"/>
      <c r="AFM40" s="812"/>
      <c r="AFN40" s="812"/>
      <c r="AFO40" s="812"/>
      <c r="AFP40" s="812"/>
      <c r="AFQ40" s="812"/>
      <c r="AFR40" s="812"/>
      <c r="AFS40" s="812"/>
      <c r="AFT40" s="812"/>
      <c r="AFU40" s="812"/>
      <c r="AFV40" s="812"/>
      <c r="AFW40" s="812"/>
      <c r="AFX40" s="812"/>
      <c r="AFY40" s="811"/>
      <c r="AFZ40" s="812"/>
      <c r="AGA40" s="812"/>
      <c r="AGB40" s="812"/>
      <c r="AGC40" s="812"/>
      <c r="AGD40" s="812"/>
      <c r="AGE40" s="812"/>
      <c r="AGF40" s="812"/>
      <c r="AGG40" s="812"/>
      <c r="AGH40" s="812"/>
      <c r="AGI40" s="812"/>
      <c r="AGJ40" s="812"/>
      <c r="AGK40" s="812"/>
      <c r="AGL40" s="812"/>
      <c r="AGM40" s="812"/>
      <c r="AGN40" s="812"/>
      <c r="AGO40" s="812"/>
      <c r="AGP40" s="812"/>
      <c r="AGQ40" s="812"/>
      <c r="AGR40" s="812"/>
      <c r="AGS40" s="812"/>
      <c r="AGT40" s="812"/>
      <c r="AGU40" s="812"/>
      <c r="AGV40" s="812"/>
      <c r="AGW40" s="812"/>
      <c r="AGX40" s="812"/>
      <c r="AGY40" s="812"/>
      <c r="AGZ40" s="812"/>
      <c r="AHA40" s="812"/>
      <c r="AHB40" s="812"/>
      <c r="AHC40" s="812"/>
      <c r="AHD40" s="811"/>
      <c r="AHE40" s="812"/>
      <c r="AHF40" s="812"/>
      <c r="AHG40" s="812"/>
      <c r="AHH40" s="812"/>
      <c r="AHI40" s="812"/>
      <c r="AHJ40" s="812"/>
      <c r="AHK40" s="812"/>
      <c r="AHL40" s="812"/>
      <c r="AHM40" s="812"/>
      <c r="AHN40" s="812"/>
      <c r="AHO40" s="812"/>
      <c r="AHP40" s="812"/>
      <c r="AHQ40" s="812"/>
      <c r="AHR40" s="812"/>
      <c r="AHS40" s="812"/>
      <c r="AHT40" s="812"/>
      <c r="AHU40" s="812"/>
      <c r="AHV40" s="812"/>
      <c r="AHW40" s="812"/>
      <c r="AHX40" s="812"/>
      <c r="AHY40" s="812"/>
      <c r="AHZ40" s="812"/>
      <c r="AIA40" s="812"/>
      <c r="AIB40" s="812"/>
      <c r="AIC40" s="812"/>
      <c r="AID40" s="812"/>
      <c r="AIE40" s="812"/>
      <c r="AIF40" s="812"/>
      <c r="AIG40" s="812"/>
      <c r="AIH40" s="812"/>
      <c r="AII40" s="811"/>
      <c r="AIJ40" s="812"/>
      <c r="AIK40" s="812"/>
      <c r="AIL40" s="812"/>
      <c r="AIM40" s="812"/>
      <c r="AIN40" s="812"/>
      <c r="AIO40" s="812"/>
      <c r="AIP40" s="812"/>
      <c r="AIQ40" s="812"/>
      <c r="AIR40" s="812"/>
      <c r="AIS40" s="812"/>
      <c r="AIT40" s="812"/>
      <c r="AIU40" s="812"/>
      <c r="AIV40" s="812"/>
      <c r="AIW40" s="812"/>
      <c r="AIX40" s="812"/>
      <c r="AIY40" s="812"/>
      <c r="AIZ40" s="812"/>
      <c r="AJA40" s="812"/>
      <c r="AJB40" s="812"/>
      <c r="AJC40" s="812"/>
      <c r="AJD40" s="812"/>
      <c r="AJE40" s="812"/>
      <c r="AJF40" s="812"/>
      <c r="AJG40" s="812"/>
      <c r="AJH40" s="812"/>
      <c r="AJI40" s="812"/>
      <c r="AJJ40" s="812"/>
      <c r="AJK40" s="812"/>
      <c r="AJL40" s="812"/>
      <c r="AJM40" s="812"/>
      <c r="AJN40" s="811"/>
      <c r="AJO40" s="812"/>
      <c r="AJP40" s="812"/>
      <c r="AJQ40" s="812"/>
      <c r="AJR40" s="812"/>
      <c r="AJS40" s="812"/>
      <c r="AJT40" s="812"/>
      <c r="AJU40" s="812"/>
      <c r="AJV40" s="812"/>
      <c r="AJW40" s="812"/>
      <c r="AJX40" s="812"/>
      <c r="AJY40" s="812"/>
      <c r="AJZ40" s="812"/>
      <c r="AKA40" s="812"/>
      <c r="AKB40" s="812"/>
      <c r="AKC40" s="812"/>
      <c r="AKD40" s="812"/>
      <c r="AKE40" s="812"/>
      <c r="AKF40" s="812"/>
      <c r="AKG40" s="812"/>
      <c r="AKH40" s="812"/>
      <c r="AKI40" s="812"/>
      <c r="AKJ40" s="812"/>
      <c r="AKK40" s="812"/>
      <c r="AKL40" s="812"/>
      <c r="AKM40" s="812"/>
      <c r="AKN40" s="812"/>
      <c r="AKO40" s="812"/>
      <c r="AKP40" s="812"/>
      <c r="AKQ40" s="812"/>
      <c r="AKR40" s="812"/>
      <c r="AKS40" s="811"/>
      <c r="AKT40" s="812"/>
      <c r="AKU40" s="812"/>
      <c r="AKV40" s="812"/>
      <c r="AKW40" s="812"/>
      <c r="AKX40" s="812"/>
      <c r="AKY40" s="812"/>
      <c r="AKZ40" s="812"/>
      <c r="ALA40" s="812"/>
      <c r="ALB40" s="812"/>
      <c r="ALC40" s="812"/>
      <c r="ALD40" s="812"/>
      <c r="ALE40" s="812"/>
      <c r="ALF40" s="812"/>
      <c r="ALG40" s="812"/>
      <c r="ALH40" s="812"/>
      <c r="ALI40" s="812"/>
      <c r="ALJ40" s="812"/>
      <c r="ALK40" s="812"/>
      <c r="ALL40" s="812"/>
      <c r="ALM40" s="812"/>
      <c r="ALN40" s="812"/>
      <c r="ALO40" s="812"/>
      <c r="ALP40" s="812"/>
      <c r="ALQ40" s="812"/>
      <c r="ALR40" s="812"/>
      <c r="ALS40" s="812"/>
      <c r="ALT40" s="812"/>
      <c r="ALU40" s="812"/>
      <c r="ALV40" s="812"/>
      <c r="ALW40" s="812"/>
      <c r="ALX40" s="811"/>
      <c r="ALY40" s="812"/>
      <c r="ALZ40" s="812"/>
      <c r="AMA40" s="812"/>
      <c r="AMB40" s="812"/>
      <c r="AMC40" s="812"/>
      <c r="AMD40" s="812"/>
      <c r="AME40" s="812"/>
      <c r="AMF40" s="812"/>
      <c r="AMG40" s="812"/>
      <c r="AMH40" s="812"/>
      <c r="AMI40" s="812"/>
      <c r="AMJ40" s="812"/>
      <c r="AMK40" s="812"/>
      <c r="AML40" s="812"/>
      <c r="AMM40" s="812"/>
      <c r="AMN40" s="812"/>
      <c r="AMO40" s="812"/>
      <c r="AMP40" s="812"/>
      <c r="AMQ40" s="812"/>
      <c r="AMR40" s="812"/>
      <c r="AMS40" s="812"/>
      <c r="AMT40" s="812"/>
      <c r="AMU40" s="812"/>
      <c r="AMV40" s="812"/>
      <c r="AMW40" s="812"/>
      <c r="AMX40" s="812"/>
      <c r="AMY40" s="812"/>
      <c r="AMZ40" s="812"/>
      <c r="ANA40" s="812"/>
      <c r="ANB40" s="812"/>
      <c r="ANC40" s="811"/>
      <c r="AND40" s="812"/>
      <c r="ANE40" s="812"/>
      <c r="ANF40" s="812"/>
      <c r="ANG40" s="812"/>
      <c r="ANH40" s="812"/>
      <c r="ANI40" s="812"/>
      <c r="ANJ40" s="812"/>
      <c r="ANK40" s="812"/>
      <c r="ANL40" s="812"/>
      <c r="ANM40" s="812"/>
      <c r="ANN40" s="812"/>
      <c r="ANO40" s="812"/>
      <c r="ANP40" s="812"/>
      <c r="ANQ40" s="812"/>
      <c r="ANR40" s="812"/>
      <c r="ANS40" s="812"/>
      <c r="ANT40" s="812"/>
      <c r="ANU40" s="812"/>
      <c r="ANV40" s="812"/>
      <c r="ANW40" s="812"/>
      <c r="ANX40" s="812"/>
      <c r="ANY40" s="812"/>
      <c r="ANZ40" s="812"/>
      <c r="AOA40" s="812"/>
      <c r="AOB40" s="812"/>
      <c r="AOC40" s="812"/>
      <c r="AOD40" s="812"/>
      <c r="AOE40" s="812"/>
      <c r="AOF40" s="812"/>
      <c r="AOG40" s="812"/>
      <c r="AOH40" s="811"/>
      <c r="AOI40" s="812"/>
      <c r="AOJ40" s="812"/>
      <c r="AOK40" s="812"/>
      <c r="AOL40" s="812"/>
      <c r="AOM40" s="812"/>
      <c r="AON40" s="812"/>
      <c r="AOO40" s="812"/>
      <c r="AOP40" s="812"/>
      <c r="AOQ40" s="812"/>
      <c r="AOR40" s="812"/>
      <c r="AOS40" s="812"/>
      <c r="AOT40" s="812"/>
      <c r="AOU40" s="812"/>
      <c r="AOV40" s="812"/>
      <c r="AOW40" s="812"/>
      <c r="AOX40" s="812"/>
      <c r="AOY40" s="812"/>
      <c r="AOZ40" s="812"/>
      <c r="APA40" s="812"/>
      <c r="APB40" s="812"/>
      <c r="APC40" s="812"/>
      <c r="APD40" s="812"/>
      <c r="APE40" s="812"/>
      <c r="APF40" s="812"/>
      <c r="APG40" s="812"/>
      <c r="APH40" s="812"/>
      <c r="API40" s="812"/>
      <c r="APJ40" s="812"/>
      <c r="APK40" s="812"/>
      <c r="APL40" s="812"/>
      <c r="APM40" s="811"/>
      <c r="APN40" s="812"/>
      <c r="APO40" s="812"/>
      <c r="APP40" s="812"/>
      <c r="APQ40" s="812"/>
      <c r="APR40" s="812"/>
      <c r="APS40" s="812"/>
      <c r="APT40" s="812"/>
      <c r="APU40" s="812"/>
      <c r="APV40" s="812"/>
      <c r="APW40" s="812"/>
      <c r="APX40" s="812"/>
      <c r="APY40" s="812"/>
      <c r="APZ40" s="812"/>
      <c r="AQA40" s="812"/>
      <c r="AQB40" s="812"/>
      <c r="AQC40" s="812"/>
      <c r="AQD40" s="812"/>
      <c r="AQE40" s="812"/>
      <c r="AQF40" s="812"/>
      <c r="AQG40" s="812"/>
      <c r="AQH40" s="812"/>
      <c r="AQI40" s="812"/>
      <c r="AQJ40" s="812"/>
      <c r="AQK40" s="812"/>
      <c r="AQL40" s="812"/>
      <c r="AQM40" s="812"/>
      <c r="AQN40" s="812"/>
      <c r="AQO40" s="812"/>
      <c r="AQP40" s="812"/>
      <c r="AQQ40" s="812"/>
      <c r="AQR40" s="811"/>
      <c r="AQS40" s="812"/>
      <c r="AQT40" s="812"/>
      <c r="AQU40" s="812"/>
      <c r="AQV40" s="812"/>
      <c r="AQW40" s="812"/>
      <c r="AQX40" s="812"/>
      <c r="AQY40" s="812"/>
      <c r="AQZ40" s="812"/>
      <c r="ARA40" s="812"/>
      <c r="ARB40" s="812"/>
      <c r="ARC40" s="812"/>
      <c r="ARD40" s="812"/>
      <c r="ARE40" s="812"/>
      <c r="ARF40" s="812"/>
      <c r="ARG40" s="812"/>
      <c r="ARH40" s="812"/>
      <c r="ARI40" s="812"/>
      <c r="ARJ40" s="812"/>
      <c r="ARK40" s="812"/>
      <c r="ARL40" s="812"/>
      <c r="ARM40" s="812"/>
      <c r="ARN40" s="812"/>
      <c r="ARO40" s="812"/>
      <c r="ARP40" s="812"/>
      <c r="ARQ40" s="812"/>
      <c r="ARR40" s="812"/>
      <c r="ARS40" s="812"/>
      <c r="ART40" s="812"/>
      <c r="ARU40" s="812"/>
      <c r="ARV40" s="812"/>
      <c r="ARW40" s="811"/>
      <c r="ARX40" s="812"/>
      <c r="ARY40" s="812"/>
      <c r="ARZ40" s="812"/>
      <c r="ASA40" s="812"/>
      <c r="ASB40" s="812"/>
      <c r="ASC40" s="812"/>
      <c r="ASD40" s="812"/>
      <c r="ASE40" s="812"/>
      <c r="ASF40" s="812"/>
      <c r="ASG40" s="812"/>
      <c r="ASH40" s="812"/>
      <c r="ASI40" s="812"/>
      <c r="ASJ40" s="812"/>
      <c r="ASK40" s="812"/>
      <c r="ASL40" s="812"/>
      <c r="ASM40" s="812"/>
      <c r="ASN40" s="812"/>
      <c r="ASO40" s="812"/>
      <c r="ASP40" s="812"/>
      <c r="ASQ40" s="812"/>
      <c r="ASR40" s="812"/>
      <c r="ASS40" s="812"/>
      <c r="AST40" s="812"/>
      <c r="ASU40" s="812"/>
      <c r="ASV40" s="812"/>
      <c r="ASW40" s="812"/>
      <c r="ASX40" s="812"/>
      <c r="ASY40" s="812"/>
      <c r="ASZ40" s="812"/>
      <c r="ATA40" s="812"/>
      <c r="ATB40" s="811"/>
      <c r="ATC40" s="812"/>
      <c r="ATD40" s="812"/>
      <c r="ATE40" s="812"/>
      <c r="ATF40" s="812"/>
      <c r="ATG40" s="812"/>
      <c r="ATH40" s="812"/>
      <c r="ATI40" s="812"/>
      <c r="ATJ40" s="812"/>
      <c r="ATK40" s="812"/>
      <c r="ATL40" s="812"/>
      <c r="ATM40" s="812"/>
      <c r="ATN40" s="812"/>
      <c r="ATO40" s="812"/>
      <c r="ATP40" s="812"/>
      <c r="ATQ40" s="812"/>
      <c r="ATR40" s="812"/>
      <c r="ATS40" s="812"/>
      <c r="ATT40" s="812"/>
      <c r="ATU40" s="812"/>
      <c r="ATV40" s="812"/>
      <c r="ATW40" s="812"/>
      <c r="ATX40" s="812"/>
      <c r="ATY40" s="812"/>
      <c r="ATZ40" s="812"/>
      <c r="AUA40" s="812"/>
      <c r="AUB40" s="812"/>
      <c r="AUC40" s="812"/>
      <c r="AUD40" s="812"/>
      <c r="AUE40" s="812"/>
      <c r="AUF40" s="812"/>
      <c r="AUG40" s="811"/>
      <c r="AUH40" s="812"/>
      <c r="AUI40" s="812"/>
      <c r="AUJ40" s="812"/>
      <c r="AUK40" s="812"/>
      <c r="AUL40" s="812"/>
      <c r="AUM40" s="812"/>
      <c r="AUN40" s="812"/>
      <c r="AUO40" s="812"/>
      <c r="AUP40" s="812"/>
      <c r="AUQ40" s="812"/>
      <c r="AUR40" s="812"/>
      <c r="AUS40" s="812"/>
      <c r="AUT40" s="812"/>
      <c r="AUU40" s="812"/>
      <c r="AUV40" s="812"/>
      <c r="AUW40" s="812"/>
      <c r="AUX40" s="812"/>
      <c r="AUY40" s="812"/>
      <c r="AUZ40" s="812"/>
      <c r="AVA40" s="812"/>
      <c r="AVB40" s="812"/>
      <c r="AVC40" s="812"/>
      <c r="AVD40" s="812"/>
      <c r="AVE40" s="812"/>
      <c r="AVF40" s="812"/>
      <c r="AVG40" s="812"/>
      <c r="AVH40" s="812"/>
      <c r="AVI40" s="812"/>
      <c r="AVJ40" s="812"/>
      <c r="AVK40" s="812"/>
      <c r="AVL40" s="811"/>
      <c r="AVM40" s="812"/>
      <c r="AVN40" s="812"/>
      <c r="AVO40" s="812"/>
      <c r="AVP40" s="812"/>
      <c r="AVQ40" s="812"/>
      <c r="AVR40" s="812"/>
      <c r="AVS40" s="812"/>
      <c r="AVT40" s="812"/>
      <c r="AVU40" s="812"/>
      <c r="AVV40" s="812"/>
      <c r="AVW40" s="812"/>
      <c r="AVX40" s="812"/>
      <c r="AVY40" s="812"/>
      <c r="AVZ40" s="812"/>
      <c r="AWA40" s="812"/>
      <c r="AWB40" s="812"/>
      <c r="AWC40" s="812"/>
      <c r="AWD40" s="812"/>
      <c r="AWE40" s="812"/>
      <c r="AWF40" s="812"/>
      <c r="AWG40" s="812"/>
      <c r="AWH40" s="812"/>
      <c r="AWI40" s="812"/>
      <c r="AWJ40" s="812"/>
      <c r="AWK40" s="812"/>
      <c r="AWL40" s="812"/>
      <c r="AWM40" s="812"/>
      <c r="AWN40" s="812"/>
      <c r="AWO40" s="812"/>
      <c r="AWP40" s="812"/>
      <c r="AWQ40" s="811"/>
      <c r="AWR40" s="812"/>
      <c r="AWS40" s="812"/>
      <c r="AWT40" s="812"/>
      <c r="AWU40" s="812"/>
      <c r="AWV40" s="812"/>
      <c r="AWW40" s="812"/>
      <c r="AWX40" s="812"/>
      <c r="AWY40" s="812"/>
      <c r="AWZ40" s="812"/>
      <c r="AXA40" s="812"/>
      <c r="AXB40" s="812"/>
      <c r="AXC40" s="812"/>
      <c r="AXD40" s="812"/>
      <c r="AXE40" s="812"/>
      <c r="AXF40" s="812"/>
      <c r="AXG40" s="812"/>
      <c r="AXH40" s="812"/>
      <c r="AXI40" s="812"/>
      <c r="AXJ40" s="812"/>
      <c r="AXK40" s="812"/>
      <c r="AXL40" s="812"/>
      <c r="AXM40" s="812"/>
      <c r="AXN40" s="812"/>
      <c r="AXO40" s="812"/>
      <c r="AXP40" s="812"/>
      <c r="AXQ40" s="812"/>
      <c r="AXR40" s="812"/>
      <c r="AXS40" s="812"/>
      <c r="AXT40" s="812"/>
      <c r="AXU40" s="812"/>
      <c r="AXV40" s="811"/>
      <c r="AXW40" s="812"/>
      <c r="AXX40" s="812"/>
      <c r="AXY40" s="812"/>
      <c r="AXZ40" s="812"/>
      <c r="AYA40" s="812"/>
      <c r="AYB40" s="812"/>
      <c r="AYC40" s="812"/>
      <c r="AYD40" s="812"/>
      <c r="AYE40" s="812"/>
      <c r="AYF40" s="812"/>
      <c r="AYG40" s="812"/>
      <c r="AYH40" s="812"/>
      <c r="AYI40" s="812"/>
      <c r="AYJ40" s="812"/>
      <c r="AYK40" s="812"/>
      <c r="AYL40" s="812"/>
      <c r="AYM40" s="812"/>
      <c r="AYN40" s="812"/>
      <c r="AYO40" s="812"/>
      <c r="AYP40" s="812"/>
      <c r="AYQ40" s="812"/>
      <c r="AYR40" s="812"/>
      <c r="AYS40" s="812"/>
      <c r="AYT40" s="812"/>
      <c r="AYU40" s="812"/>
      <c r="AYV40" s="812"/>
      <c r="AYW40" s="812"/>
      <c r="AYX40" s="812"/>
      <c r="AYY40" s="812"/>
      <c r="AYZ40" s="812"/>
      <c r="AZA40" s="811"/>
      <c r="AZB40" s="812"/>
      <c r="AZC40" s="812"/>
      <c r="AZD40" s="812"/>
      <c r="AZE40" s="812"/>
      <c r="AZF40" s="812"/>
      <c r="AZG40" s="812"/>
      <c r="AZH40" s="812"/>
      <c r="AZI40" s="812"/>
      <c r="AZJ40" s="812"/>
      <c r="AZK40" s="812"/>
      <c r="AZL40" s="812"/>
      <c r="AZM40" s="812"/>
      <c r="AZN40" s="812"/>
      <c r="AZO40" s="812"/>
      <c r="AZP40" s="812"/>
      <c r="AZQ40" s="812"/>
      <c r="AZR40" s="812"/>
      <c r="AZS40" s="812"/>
      <c r="AZT40" s="812"/>
      <c r="AZU40" s="812"/>
      <c r="AZV40" s="812"/>
      <c r="AZW40" s="812"/>
      <c r="AZX40" s="812"/>
      <c r="AZY40" s="812"/>
      <c r="AZZ40" s="812"/>
      <c r="BAA40" s="812"/>
      <c r="BAB40" s="812"/>
      <c r="BAC40" s="812"/>
      <c r="BAD40" s="812"/>
      <c r="BAE40" s="812"/>
      <c r="BAF40" s="811"/>
      <c r="BAG40" s="812"/>
      <c r="BAH40" s="812"/>
      <c r="BAI40" s="812"/>
      <c r="BAJ40" s="812"/>
      <c r="BAK40" s="812"/>
      <c r="BAL40" s="812"/>
      <c r="BAM40" s="812"/>
      <c r="BAN40" s="812"/>
      <c r="BAO40" s="812"/>
      <c r="BAP40" s="812"/>
      <c r="BAQ40" s="812"/>
      <c r="BAR40" s="812"/>
      <c r="BAS40" s="812"/>
      <c r="BAT40" s="812"/>
      <c r="BAU40" s="812"/>
      <c r="BAV40" s="812"/>
      <c r="BAW40" s="812"/>
      <c r="BAX40" s="812"/>
      <c r="BAY40" s="812"/>
      <c r="BAZ40" s="812"/>
      <c r="BBA40" s="812"/>
      <c r="BBB40" s="812"/>
      <c r="BBC40" s="812"/>
      <c r="BBD40" s="812"/>
      <c r="BBE40" s="812"/>
      <c r="BBF40" s="812"/>
      <c r="BBG40" s="812"/>
      <c r="BBH40" s="812"/>
      <c r="BBI40" s="812"/>
      <c r="BBJ40" s="812"/>
      <c r="BBK40" s="811"/>
      <c r="BBL40" s="812"/>
      <c r="BBM40" s="812"/>
      <c r="BBN40" s="812"/>
      <c r="BBO40" s="812"/>
      <c r="BBP40" s="812"/>
      <c r="BBQ40" s="812"/>
      <c r="BBR40" s="812"/>
      <c r="BBS40" s="812"/>
      <c r="BBT40" s="812"/>
      <c r="BBU40" s="812"/>
      <c r="BBV40" s="812"/>
      <c r="BBW40" s="812"/>
      <c r="BBX40" s="812"/>
      <c r="BBY40" s="812"/>
      <c r="BBZ40" s="812"/>
      <c r="BCA40" s="812"/>
      <c r="BCB40" s="812"/>
      <c r="BCC40" s="812"/>
      <c r="BCD40" s="812"/>
      <c r="BCE40" s="812"/>
      <c r="BCF40" s="812"/>
      <c r="BCG40" s="812"/>
      <c r="BCH40" s="812"/>
      <c r="BCI40" s="812"/>
      <c r="BCJ40" s="812"/>
      <c r="BCK40" s="812"/>
      <c r="BCL40" s="812"/>
      <c r="BCM40" s="812"/>
      <c r="BCN40" s="812"/>
      <c r="BCO40" s="812"/>
      <c r="BCP40" s="811"/>
      <c r="BCQ40" s="812"/>
      <c r="BCR40" s="812"/>
      <c r="BCS40" s="812"/>
      <c r="BCT40" s="812"/>
      <c r="BCU40" s="812"/>
      <c r="BCV40" s="812"/>
      <c r="BCW40" s="812"/>
      <c r="BCX40" s="812"/>
      <c r="BCY40" s="812"/>
      <c r="BCZ40" s="812"/>
      <c r="BDA40" s="812"/>
      <c r="BDB40" s="812"/>
      <c r="BDC40" s="812"/>
      <c r="BDD40" s="812"/>
      <c r="BDE40" s="812"/>
      <c r="BDF40" s="812"/>
      <c r="BDG40" s="812"/>
      <c r="BDH40" s="812"/>
      <c r="BDI40" s="812"/>
      <c r="BDJ40" s="812"/>
      <c r="BDK40" s="812"/>
      <c r="BDL40" s="812"/>
      <c r="BDM40" s="812"/>
      <c r="BDN40" s="812"/>
      <c r="BDO40" s="812"/>
      <c r="BDP40" s="812"/>
      <c r="BDQ40" s="812"/>
      <c r="BDR40" s="812"/>
      <c r="BDS40" s="812"/>
      <c r="BDT40" s="812"/>
      <c r="BDU40" s="811"/>
      <c r="BDV40" s="812"/>
      <c r="BDW40" s="812"/>
      <c r="BDX40" s="812"/>
      <c r="BDY40" s="812"/>
      <c r="BDZ40" s="812"/>
      <c r="BEA40" s="812"/>
      <c r="BEB40" s="812"/>
      <c r="BEC40" s="812"/>
      <c r="BED40" s="812"/>
      <c r="BEE40" s="812"/>
      <c r="BEF40" s="812"/>
      <c r="BEG40" s="812"/>
      <c r="BEH40" s="812"/>
      <c r="BEI40" s="812"/>
      <c r="BEJ40" s="812"/>
      <c r="BEK40" s="812"/>
      <c r="BEL40" s="812"/>
      <c r="BEM40" s="812"/>
      <c r="BEN40" s="812"/>
      <c r="BEO40" s="812"/>
      <c r="BEP40" s="812"/>
      <c r="BEQ40" s="812"/>
      <c r="BER40" s="812"/>
      <c r="BES40" s="812"/>
      <c r="BET40" s="812"/>
      <c r="BEU40" s="812"/>
      <c r="BEV40" s="812"/>
      <c r="BEW40" s="812"/>
      <c r="BEX40" s="812"/>
      <c r="BEY40" s="812"/>
      <c r="BEZ40" s="811"/>
      <c r="BFA40" s="812"/>
      <c r="BFB40" s="812"/>
      <c r="BFC40" s="812"/>
      <c r="BFD40" s="812"/>
      <c r="BFE40" s="812"/>
      <c r="BFF40" s="812"/>
      <c r="BFG40" s="812"/>
      <c r="BFH40" s="812"/>
      <c r="BFI40" s="812"/>
      <c r="BFJ40" s="812"/>
      <c r="BFK40" s="812"/>
      <c r="BFL40" s="812"/>
      <c r="BFM40" s="812"/>
      <c r="BFN40" s="812"/>
      <c r="BFO40" s="812"/>
      <c r="BFP40" s="812"/>
      <c r="BFQ40" s="812"/>
      <c r="BFR40" s="812"/>
      <c r="BFS40" s="812"/>
      <c r="BFT40" s="812"/>
      <c r="BFU40" s="812"/>
      <c r="BFV40" s="812"/>
      <c r="BFW40" s="812"/>
      <c r="BFX40" s="812"/>
      <c r="BFY40" s="812"/>
      <c r="BFZ40" s="812"/>
      <c r="BGA40" s="812"/>
      <c r="BGB40" s="812"/>
      <c r="BGC40" s="812"/>
      <c r="BGD40" s="812"/>
      <c r="BGE40" s="811"/>
      <c r="BGF40" s="812"/>
      <c r="BGG40" s="812"/>
      <c r="BGH40" s="812"/>
      <c r="BGI40" s="812"/>
      <c r="BGJ40" s="812"/>
      <c r="BGK40" s="812"/>
      <c r="BGL40" s="812"/>
      <c r="BGM40" s="812"/>
      <c r="BGN40" s="812"/>
      <c r="BGO40" s="812"/>
      <c r="BGP40" s="812"/>
      <c r="BGQ40" s="812"/>
      <c r="BGR40" s="812"/>
      <c r="BGS40" s="812"/>
      <c r="BGT40" s="812"/>
      <c r="BGU40" s="812"/>
      <c r="BGV40" s="812"/>
      <c r="BGW40" s="812"/>
      <c r="BGX40" s="812"/>
      <c r="BGY40" s="812"/>
      <c r="BGZ40" s="812"/>
      <c r="BHA40" s="812"/>
      <c r="BHB40" s="812"/>
      <c r="BHC40" s="812"/>
      <c r="BHD40" s="812"/>
      <c r="BHE40" s="812"/>
      <c r="BHF40" s="812"/>
      <c r="BHG40" s="812"/>
      <c r="BHH40" s="812"/>
      <c r="BHI40" s="812"/>
      <c r="BHJ40" s="811"/>
      <c r="BHK40" s="812"/>
      <c r="BHL40" s="812"/>
      <c r="BHM40" s="812"/>
      <c r="BHN40" s="812"/>
      <c r="BHO40" s="812"/>
      <c r="BHP40" s="812"/>
      <c r="BHQ40" s="812"/>
      <c r="BHR40" s="812"/>
      <c r="BHS40" s="812"/>
      <c r="BHT40" s="812"/>
      <c r="BHU40" s="812"/>
      <c r="BHV40" s="812"/>
      <c r="BHW40" s="812"/>
      <c r="BHX40" s="812"/>
      <c r="BHY40" s="812"/>
      <c r="BHZ40" s="812"/>
      <c r="BIA40" s="812"/>
      <c r="BIB40" s="812"/>
      <c r="BIC40" s="812"/>
      <c r="BID40" s="812"/>
      <c r="BIE40" s="812"/>
      <c r="BIF40" s="812"/>
      <c r="BIG40" s="812"/>
      <c r="BIH40" s="812"/>
      <c r="BII40" s="812"/>
      <c r="BIJ40" s="812"/>
      <c r="BIK40" s="812"/>
      <c r="BIL40" s="812"/>
      <c r="BIM40" s="812"/>
      <c r="BIN40" s="812"/>
      <c r="BIO40" s="811"/>
      <c r="BIP40" s="812"/>
      <c r="BIQ40" s="812"/>
      <c r="BIR40" s="812"/>
      <c r="BIS40" s="812"/>
      <c r="BIT40" s="812"/>
      <c r="BIU40" s="812"/>
      <c r="BIV40" s="812"/>
      <c r="BIW40" s="812"/>
      <c r="BIX40" s="812"/>
      <c r="BIY40" s="812"/>
      <c r="BIZ40" s="812"/>
      <c r="BJA40" s="812"/>
      <c r="BJB40" s="812"/>
      <c r="BJC40" s="812"/>
      <c r="BJD40" s="812"/>
      <c r="BJE40" s="812"/>
      <c r="BJF40" s="812"/>
      <c r="BJG40" s="812"/>
      <c r="BJH40" s="812"/>
      <c r="BJI40" s="812"/>
      <c r="BJJ40" s="812"/>
      <c r="BJK40" s="812"/>
      <c r="BJL40" s="812"/>
      <c r="BJM40" s="812"/>
      <c r="BJN40" s="812"/>
      <c r="BJO40" s="812"/>
      <c r="BJP40" s="812"/>
      <c r="BJQ40" s="812"/>
      <c r="BJR40" s="812"/>
      <c r="BJS40" s="812"/>
      <c r="BJT40" s="811"/>
      <c r="BJU40" s="812"/>
      <c r="BJV40" s="812"/>
      <c r="BJW40" s="812"/>
      <c r="BJX40" s="812"/>
      <c r="BJY40" s="812"/>
      <c r="BJZ40" s="812"/>
      <c r="BKA40" s="812"/>
      <c r="BKB40" s="812"/>
      <c r="BKC40" s="812"/>
      <c r="BKD40" s="812"/>
      <c r="BKE40" s="812"/>
      <c r="BKF40" s="812"/>
      <c r="BKG40" s="812"/>
      <c r="BKH40" s="812"/>
      <c r="BKI40" s="812"/>
      <c r="BKJ40" s="812"/>
      <c r="BKK40" s="812"/>
      <c r="BKL40" s="812"/>
      <c r="BKM40" s="812"/>
      <c r="BKN40" s="812"/>
      <c r="BKO40" s="812"/>
      <c r="BKP40" s="812"/>
      <c r="BKQ40" s="812"/>
      <c r="BKR40" s="812"/>
      <c r="BKS40" s="812"/>
      <c r="BKT40" s="812"/>
      <c r="BKU40" s="812"/>
      <c r="BKV40" s="812"/>
      <c r="BKW40" s="812"/>
      <c r="BKX40" s="812"/>
      <c r="BKY40" s="811"/>
      <c r="BKZ40" s="812"/>
      <c r="BLA40" s="812"/>
      <c r="BLB40" s="812"/>
      <c r="BLC40" s="812"/>
      <c r="BLD40" s="812"/>
      <c r="BLE40" s="812"/>
      <c r="BLF40" s="812"/>
      <c r="BLG40" s="812"/>
      <c r="BLH40" s="812"/>
      <c r="BLI40" s="812"/>
      <c r="BLJ40" s="812"/>
      <c r="BLK40" s="812"/>
      <c r="BLL40" s="812"/>
      <c r="BLM40" s="812"/>
      <c r="BLN40" s="812"/>
      <c r="BLO40" s="812"/>
      <c r="BLP40" s="812"/>
      <c r="BLQ40" s="812"/>
      <c r="BLR40" s="812"/>
      <c r="BLS40" s="812"/>
      <c r="BLT40" s="812"/>
      <c r="BLU40" s="812"/>
      <c r="BLV40" s="812"/>
      <c r="BLW40" s="812"/>
      <c r="BLX40" s="812"/>
      <c r="BLY40" s="812"/>
      <c r="BLZ40" s="812"/>
      <c r="BMA40" s="812"/>
      <c r="BMB40" s="812"/>
      <c r="BMC40" s="812"/>
      <c r="BMD40" s="811"/>
      <c r="BME40" s="812"/>
      <c r="BMF40" s="812"/>
      <c r="BMG40" s="812"/>
      <c r="BMH40" s="812"/>
      <c r="BMI40" s="812"/>
      <c r="BMJ40" s="812"/>
      <c r="BMK40" s="812"/>
      <c r="BML40" s="812"/>
      <c r="BMM40" s="812"/>
      <c r="BMN40" s="812"/>
      <c r="BMO40" s="812"/>
      <c r="BMP40" s="812"/>
      <c r="BMQ40" s="812"/>
      <c r="BMR40" s="812"/>
      <c r="BMS40" s="812"/>
      <c r="BMT40" s="812"/>
      <c r="BMU40" s="812"/>
      <c r="BMV40" s="812"/>
      <c r="BMW40" s="812"/>
      <c r="BMX40" s="812"/>
      <c r="BMY40" s="812"/>
      <c r="BMZ40" s="812"/>
      <c r="BNA40" s="812"/>
      <c r="BNB40" s="812"/>
      <c r="BNC40" s="812"/>
      <c r="BND40" s="812"/>
      <c r="BNE40" s="812"/>
      <c r="BNF40" s="812"/>
      <c r="BNG40" s="812"/>
      <c r="BNH40" s="812"/>
      <c r="BNI40" s="811"/>
      <c r="BNJ40" s="812"/>
      <c r="BNK40" s="812"/>
      <c r="BNL40" s="812"/>
      <c r="BNM40" s="812"/>
      <c r="BNN40" s="812"/>
      <c r="BNO40" s="812"/>
      <c r="BNP40" s="812"/>
      <c r="BNQ40" s="812"/>
      <c r="BNR40" s="812"/>
      <c r="BNS40" s="812"/>
      <c r="BNT40" s="812"/>
      <c r="BNU40" s="812"/>
      <c r="BNV40" s="812"/>
      <c r="BNW40" s="812"/>
      <c r="BNX40" s="812"/>
      <c r="BNY40" s="812"/>
      <c r="BNZ40" s="812"/>
      <c r="BOA40" s="812"/>
      <c r="BOB40" s="812"/>
      <c r="BOC40" s="812"/>
      <c r="BOD40" s="812"/>
      <c r="BOE40" s="812"/>
      <c r="BOF40" s="812"/>
      <c r="BOG40" s="812"/>
      <c r="BOH40" s="812"/>
      <c r="BOI40" s="812"/>
      <c r="BOJ40" s="812"/>
      <c r="BOK40" s="812"/>
      <c r="BOL40" s="812"/>
      <c r="BOM40" s="812"/>
      <c r="BON40" s="811"/>
      <c r="BOO40" s="812"/>
      <c r="BOP40" s="812"/>
      <c r="BOQ40" s="812"/>
      <c r="BOR40" s="812"/>
      <c r="BOS40" s="812"/>
      <c r="BOT40" s="812"/>
      <c r="BOU40" s="812"/>
      <c r="BOV40" s="812"/>
      <c r="BOW40" s="812"/>
      <c r="BOX40" s="812"/>
      <c r="BOY40" s="812"/>
      <c r="BOZ40" s="812"/>
      <c r="BPA40" s="812"/>
      <c r="BPB40" s="812"/>
      <c r="BPC40" s="812"/>
      <c r="BPD40" s="812"/>
      <c r="BPE40" s="812"/>
      <c r="BPF40" s="812"/>
      <c r="BPG40" s="812"/>
      <c r="BPH40" s="812"/>
      <c r="BPI40" s="812"/>
      <c r="BPJ40" s="812"/>
      <c r="BPK40" s="812"/>
      <c r="BPL40" s="812"/>
      <c r="BPM40" s="812"/>
      <c r="BPN40" s="812"/>
      <c r="BPO40" s="812"/>
      <c r="BPP40" s="812"/>
      <c r="BPQ40" s="812"/>
      <c r="BPR40" s="812"/>
      <c r="BPS40" s="811"/>
      <c r="BPT40" s="812"/>
      <c r="BPU40" s="812"/>
      <c r="BPV40" s="812"/>
      <c r="BPW40" s="812"/>
      <c r="BPX40" s="812"/>
      <c r="BPY40" s="812"/>
      <c r="BPZ40" s="812"/>
      <c r="BQA40" s="812"/>
      <c r="BQB40" s="812"/>
      <c r="BQC40" s="812"/>
      <c r="BQD40" s="812"/>
      <c r="BQE40" s="812"/>
      <c r="BQF40" s="812"/>
      <c r="BQG40" s="812"/>
      <c r="BQH40" s="812"/>
      <c r="BQI40" s="812"/>
      <c r="BQJ40" s="812"/>
      <c r="BQK40" s="812"/>
      <c r="BQL40" s="812"/>
      <c r="BQM40" s="812"/>
      <c r="BQN40" s="812"/>
      <c r="BQO40" s="812"/>
      <c r="BQP40" s="812"/>
      <c r="BQQ40" s="812"/>
      <c r="BQR40" s="812"/>
      <c r="BQS40" s="812"/>
      <c r="BQT40" s="812"/>
      <c r="BQU40" s="812"/>
      <c r="BQV40" s="812"/>
      <c r="BQW40" s="812"/>
      <c r="BQX40" s="811"/>
      <c r="BQY40" s="812"/>
      <c r="BQZ40" s="812"/>
      <c r="BRA40" s="812"/>
      <c r="BRB40" s="812"/>
      <c r="BRC40" s="812"/>
      <c r="BRD40" s="812"/>
      <c r="BRE40" s="812"/>
      <c r="BRF40" s="812"/>
      <c r="BRG40" s="812"/>
      <c r="BRH40" s="812"/>
      <c r="BRI40" s="812"/>
      <c r="BRJ40" s="812"/>
      <c r="BRK40" s="812"/>
      <c r="BRL40" s="812"/>
      <c r="BRM40" s="812"/>
      <c r="BRN40" s="812"/>
      <c r="BRO40" s="812"/>
      <c r="BRP40" s="812"/>
      <c r="BRQ40" s="812"/>
      <c r="BRR40" s="812"/>
      <c r="BRS40" s="812"/>
      <c r="BRT40" s="812"/>
      <c r="BRU40" s="812"/>
      <c r="BRV40" s="812"/>
      <c r="BRW40" s="812"/>
      <c r="BRX40" s="812"/>
      <c r="BRY40" s="812"/>
      <c r="BRZ40" s="812"/>
      <c r="BSA40" s="812"/>
      <c r="BSB40" s="812"/>
      <c r="BSC40" s="811"/>
      <c r="BSD40" s="812"/>
      <c r="BSE40" s="812"/>
      <c r="BSF40" s="812"/>
      <c r="BSG40" s="812"/>
      <c r="BSH40" s="812"/>
      <c r="BSI40" s="812"/>
      <c r="BSJ40" s="812"/>
      <c r="BSK40" s="812"/>
      <c r="BSL40" s="812"/>
      <c r="BSM40" s="812"/>
      <c r="BSN40" s="812"/>
      <c r="BSO40" s="812"/>
      <c r="BSP40" s="812"/>
      <c r="BSQ40" s="812"/>
      <c r="BSR40" s="812"/>
      <c r="BSS40" s="812"/>
      <c r="BST40" s="812"/>
      <c r="BSU40" s="812"/>
      <c r="BSV40" s="812"/>
      <c r="BSW40" s="812"/>
      <c r="BSX40" s="812"/>
      <c r="BSY40" s="812"/>
      <c r="BSZ40" s="812"/>
      <c r="BTA40" s="812"/>
      <c r="BTB40" s="812"/>
      <c r="BTC40" s="812"/>
      <c r="BTD40" s="812"/>
      <c r="BTE40" s="812"/>
      <c r="BTF40" s="812"/>
      <c r="BTG40" s="812"/>
      <c r="BTH40" s="811"/>
      <c r="BTI40" s="812"/>
      <c r="BTJ40" s="812"/>
      <c r="BTK40" s="812"/>
      <c r="BTL40" s="812"/>
      <c r="BTM40" s="812"/>
      <c r="BTN40" s="812"/>
      <c r="BTO40" s="812"/>
      <c r="BTP40" s="812"/>
      <c r="BTQ40" s="812"/>
      <c r="BTR40" s="812"/>
      <c r="BTS40" s="812"/>
      <c r="BTT40" s="812"/>
      <c r="BTU40" s="812"/>
      <c r="BTV40" s="812"/>
      <c r="BTW40" s="812"/>
      <c r="BTX40" s="812"/>
      <c r="BTY40" s="812"/>
      <c r="BTZ40" s="812"/>
      <c r="BUA40" s="812"/>
      <c r="BUB40" s="812"/>
      <c r="BUC40" s="812"/>
      <c r="BUD40" s="812"/>
      <c r="BUE40" s="812"/>
      <c r="BUF40" s="812"/>
      <c r="BUG40" s="812"/>
      <c r="BUH40" s="812"/>
      <c r="BUI40" s="812"/>
      <c r="BUJ40" s="812"/>
      <c r="BUK40" s="812"/>
      <c r="BUL40" s="812"/>
      <c r="BUM40" s="811"/>
      <c r="BUN40" s="812"/>
      <c r="BUO40" s="812"/>
      <c r="BUP40" s="812"/>
      <c r="BUQ40" s="812"/>
      <c r="BUR40" s="812"/>
      <c r="BUS40" s="812"/>
      <c r="BUT40" s="812"/>
      <c r="BUU40" s="812"/>
      <c r="BUV40" s="812"/>
      <c r="BUW40" s="812"/>
      <c r="BUX40" s="812"/>
      <c r="BUY40" s="812"/>
      <c r="BUZ40" s="812"/>
      <c r="BVA40" s="812"/>
      <c r="BVB40" s="812"/>
      <c r="BVC40" s="812"/>
      <c r="BVD40" s="812"/>
      <c r="BVE40" s="812"/>
      <c r="BVF40" s="812"/>
      <c r="BVG40" s="812"/>
      <c r="BVH40" s="812"/>
      <c r="BVI40" s="812"/>
      <c r="BVJ40" s="812"/>
      <c r="BVK40" s="812"/>
      <c r="BVL40" s="812"/>
      <c r="BVM40" s="812"/>
      <c r="BVN40" s="812"/>
      <c r="BVO40" s="812"/>
      <c r="BVP40" s="812"/>
      <c r="BVQ40" s="812"/>
      <c r="BVR40" s="811"/>
      <c r="BVS40" s="812"/>
      <c r="BVT40" s="812"/>
      <c r="BVU40" s="812"/>
      <c r="BVV40" s="812"/>
      <c r="BVW40" s="812"/>
      <c r="BVX40" s="812"/>
      <c r="BVY40" s="812"/>
      <c r="BVZ40" s="812"/>
      <c r="BWA40" s="812"/>
      <c r="BWB40" s="812"/>
      <c r="BWC40" s="812"/>
      <c r="BWD40" s="812"/>
      <c r="BWE40" s="812"/>
      <c r="BWF40" s="812"/>
      <c r="BWG40" s="812"/>
      <c r="BWH40" s="812"/>
      <c r="BWI40" s="812"/>
      <c r="BWJ40" s="812"/>
      <c r="BWK40" s="812"/>
      <c r="BWL40" s="812"/>
      <c r="BWM40" s="812"/>
      <c r="BWN40" s="812"/>
      <c r="BWO40" s="812"/>
      <c r="BWP40" s="812"/>
      <c r="BWQ40" s="812"/>
      <c r="BWR40" s="812"/>
      <c r="BWS40" s="812"/>
      <c r="BWT40" s="812"/>
      <c r="BWU40" s="812"/>
      <c r="BWV40" s="812"/>
      <c r="BWW40" s="811"/>
      <c r="BWX40" s="812"/>
      <c r="BWY40" s="812"/>
      <c r="BWZ40" s="812"/>
      <c r="BXA40" s="812"/>
      <c r="BXB40" s="812"/>
      <c r="BXC40" s="812"/>
      <c r="BXD40" s="812"/>
      <c r="BXE40" s="812"/>
      <c r="BXF40" s="812"/>
      <c r="BXG40" s="812"/>
      <c r="BXH40" s="812"/>
      <c r="BXI40" s="812"/>
      <c r="BXJ40" s="812"/>
      <c r="BXK40" s="812"/>
      <c r="BXL40" s="812"/>
      <c r="BXM40" s="812"/>
      <c r="BXN40" s="812"/>
      <c r="BXO40" s="812"/>
      <c r="BXP40" s="812"/>
      <c r="BXQ40" s="812"/>
      <c r="BXR40" s="812"/>
      <c r="BXS40" s="812"/>
      <c r="BXT40" s="812"/>
      <c r="BXU40" s="812"/>
      <c r="BXV40" s="812"/>
      <c r="BXW40" s="812"/>
      <c r="BXX40" s="812"/>
      <c r="BXY40" s="812"/>
      <c r="BXZ40" s="812"/>
      <c r="BYA40" s="812"/>
      <c r="BYB40" s="811"/>
      <c r="BYC40" s="812"/>
      <c r="BYD40" s="812"/>
      <c r="BYE40" s="812"/>
      <c r="BYF40" s="812"/>
      <c r="BYG40" s="812"/>
      <c r="BYH40" s="812"/>
      <c r="BYI40" s="812"/>
      <c r="BYJ40" s="812"/>
      <c r="BYK40" s="812"/>
      <c r="BYL40" s="812"/>
      <c r="BYM40" s="812"/>
      <c r="BYN40" s="812"/>
      <c r="BYO40" s="812"/>
      <c r="BYP40" s="812"/>
      <c r="BYQ40" s="812"/>
      <c r="BYR40" s="812"/>
      <c r="BYS40" s="812"/>
      <c r="BYT40" s="812"/>
      <c r="BYU40" s="812"/>
      <c r="BYV40" s="812"/>
      <c r="BYW40" s="812"/>
      <c r="BYX40" s="812"/>
      <c r="BYY40" s="812"/>
      <c r="BYZ40" s="812"/>
      <c r="BZA40" s="812"/>
      <c r="BZB40" s="812"/>
      <c r="BZC40" s="812"/>
      <c r="BZD40" s="812"/>
      <c r="BZE40" s="812"/>
      <c r="BZF40" s="812"/>
      <c r="BZG40" s="811"/>
      <c r="BZH40" s="812"/>
      <c r="BZI40" s="812"/>
      <c r="BZJ40" s="812"/>
      <c r="BZK40" s="812"/>
      <c r="BZL40" s="812"/>
      <c r="BZM40" s="812"/>
      <c r="BZN40" s="812"/>
      <c r="BZO40" s="812"/>
      <c r="BZP40" s="812"/>
      <c r="BZQ40" s="812"/>
      <c r="BZR40" s="812"/>
      <c r="BZS40" s="812"/>
      <c r="BZT40" s="812"/>
      <c r="BZU40" s="812"/>
      <c r="BZV40" s="812"/>
      <c r="BZW40" s="812"/>
      <c r="BZX40" s="812"/>
      <c r="BZY40" s="812"/>
      <c r="BZZ40" s="812"/>
      <c r="CAA40" s="812"/>
      <c r="CAB40" s="812"/>
      <c r="CAC40" s="812"/>
      <c r="CAD40" s="812"/>
      <c r="CAE40" s="812"/>
      <c r="CAF40" s="812"/>
      <c r="CAG40" s="812"/>
      <c r="CAH40" s="812"/>
      <c r="CAI40" s="812"/>
      <c r="CAJ40" s="812"/>
      <c r="CAK40" s="812"/>
      <c r="CAL40" s="811"/>
      <c r="CAM40" s="812"/>
      <c r="CAN40" s="812"/>
      <c r="CAO40" s="812"/>
      <c r="CAP40" s="812"/>
      <c r="CAQ40" s="812"/>
      <c r="CAR40" s="812"/>
      <c r="CAS40" s="812"/>
      <c r="CAT40" s="812"/>
      <c r="CAU40" s="812"/>
      <c r="CAV40" s="812"/>
      <c r="CAW40" s="812"/>
      <c r="CAX40" s="812"/>
      <c r="CAY40" s="812"/>
      <c r="CAZ40" s="812"/>
      <c r="CBA40" s="812"/>
      <c r="CBB40" s="812"/>
      <c r="CBC40" s="812"/>
      <c r="CBD40" s="812"/>
      <c r="CBE40" s="812"/>
      <c r="CBF40" s="812"/>
      <c r="CBG40" s="812"/>
      <c r="CBH40" s="812"/>
      <c r="CBI40" s="812"/>
      <c r="CBJ40" s="812"/>
      <c r="CBK40" s="812"/>
      <c r="CBL40" s="812"/>
      <c r="CBM40" s="812"/>
      <c r="CBN40" s="812"/>
      <c r="CBO40" s="812"/>
      <c r="CBP40" s="812"/>
      <c r="CBQ40" s="811"/>
      <c r="CBR40" s="812"/>
      <c r="CBS40" s="812"/>
      <c r="CBT40" s="812"/>
      <c r="CBU40" s="812"/>
      <c r="CBV40" s="812"/>
      <c r="CBW40" s="812"/>
      <c r="CBX40" s="812"/>
      <c r="CBY40" s="812"/>
      <c r="CBZ40" s="812"/>
      <c r="CCA40" s="812"/>
      <c r="CCB40" s="812"/>
      <c r="CCC40" s="812"/>
      <c r="CCD40" s="812"/>
      <c r="CCE40" s="812"/>
      <c r="CCF40" s="812"/>
      <c r="CCG40" s="812"/>
      <c r="CCH40" s="812"/>
      <c r="CCI40" s="812"/>
      <c r="CCJ40" s="812"/>
      <c r="CCK40" s="812"/>
      <c r="CCL40" s="812"/>
      <c r="CCM40" s="812"/>
      <c r="CCN40" s="812"/>
      <c r="CCO40" s="812"/>
      <c r="CCP40" s="812"/>
      <c r="CCQ40" s="812"/>
      <c r="CCR40" s="812"/>
      <c r="CCS40" s="812"/>
      <c r="CCT40" s="812"/>
      <c r="CCU40" s="812"/>
      <c r="CCV40" s="811"/>
      <c r="CCW40" s="812"/>
      <c r="CCX40" s="812"/>
      <c r="CCY40" s="812"/>
      <c r="CCZ40" s="812"/>
      <c r="CDA40" s="812"/>
      <c r="CDB40" s="812"/>
      <c r="CDC40" s="812"/>
      <c r="CDD40" s="812"/>
      <c r="CDE40" s="812"/>
      <c r="CDF40" s="812"/>
      <c r="CDG40" s="812"/>
      <c r="CDH40" s="812"/>
      <c r="CDI40" s="812"/>
      <c r="CDJ40" s="812"/>
      <c r="CDK40" s="812"/>
      <c r="CDL40" s="812"/>
      <c r="CDM40" s="812"/>
      <c r="CDN40" s="812"/>
      <c r="CDO40" s="812"/>
      <c r="CDP40" s="812"/>
      <c r="CDQ40" s="812"/>
      <c r="CDR40" s="812"/>
      <c r="CDS40" s="812"/>
      <c r="CDT40" s="812"/>
      <c r="CDU40" s="812"/>
      <c r="CDV40" s="812"/>
      <c r="CDW40" s="812"/>
      <c r="CDX40" s="812"/>
      <c r="CDY40" s="812"/>
      <c r="CDZ40" s="812"/>
      <c r="CEA40" s="811"/>
      <c r="CEB40" s="812"/>
      <c r="CEC40" s="812"/>
      <c r="CED40" s="812"/>
      <c r="CEE40" s="812"/>
      <c r="CEF40" s="812"/>
      <c r="CEG40" s="812"/>
      <c r="CEH40" s="812"/>
      <c r="CEI40" s="812"/>
      <c r="CEJ40" s="812"/>
      <c r="CEK40" s="812"/>
      <c r="CEL40" s="812"/>
      <c r="CEM40" s="812"/>
      <c r="CEN40" s="812"/>
      <c r="CEO40" s="812"/>
      <c r="CEP40" s="812"/>
      <c r="CEQ40" s="812"/>
      <c r="CER40" s="812"/>
      <c r="CES40" s="812"/>
      <c r="CET40" s="812"/>
      <c r="CEU40" s="812"/>
      <c r="CEV40" s="812"/>
      <c r="CEW40" s="812"/>
      <c r="CEX40" s="812"/>
      <c r="CEY40" s="812"/>
      <c r="CEZ40" s="812"/>
      <c r="CFA40" s="812"/>
      <c r="CFB40" s="812"/>
      <c r="CFC40" s="812"/>
      <c r="CFD40" s="812"/>
      <c r="CFE40" s="812"/>
      <c r="CFF40" s="811"/>
      <c r="CFG40" s="812"/>
      <c r="CFH40" s="812"/>
      <c r="CFI40" s="812"/>
      <c r="CFJ40" s="812"/>
      <c r="CFK40" s="812"/>
      <c r="CFL40" s="812"/>
      <c r="CFM40" s="812"/>
      <c r="CFN40" s="812"/>
      <c r="CFO40" s="812"/>
      <c r="CFP40" s="812"/>
      <c r="CFQ40" s="812"/>
      <c r="CFR40" s="812"/>
      <c r="CFS40" s="812"/>
      <c r="CFT40" s="812"/>
      <c r="CFU40" s="812"/>
      <c r="CFV40" s="812"/>
      <c r="CFW40" s="812"/>
      <c r="CFX40" s="812"/>
      <c r="CFY40" s="812"/>
      <c r="CFZ40" s="812"/>
      <c r="CGA40" s="812"/>
      <c r="CGB40" s="812"/>
      <c r="CGC40" s="812"/>
      <c r="CGD40" s="812"/>
      <c r="CGE40" s="812"/>
      <c r="CGF40" s="812"/>
      <c r="CGG40" s="812"/>
      <c r="CGH40" s="812"/>
      <c r="CGI40" s="812"/>
      <c r="CGJ40" s="812"/>
      <c r="CGK40" s="811"/>
      <c r="CGL40" s="812"/>
      <c r="CGM40" s="812"/>
      <c r="CGN40" s="812"/>
      <c r="CGO40" s="812"/>
      <c r="CGP40" s="812"/>
      <c r="CGQ40" s="812"/>
      <c r="CGR40" s="812"/>
      <c r="CGS40" s="812"/>
      <c r="CGT40" s="812"/>
      <c r="CGU40" s="812"/>
      <c r="CGV40" s="812"/>
      <c r="CGW40" s="812"/>
      <c r="CGX40" s="812"/>
      <c r="CGY40" s="812"/>
      <c r="CGZ40" s="812"/>
      <c r="CHA40" s="812"/>
      <c r="CHB40" s="812"/>
      <c r="CHC40" s="812"/>
      <c r="CHD40" s="812"/>
      <c r="CHE40" s="812"/>
      <c r="CHF40" s="812"/>
      <c r="CHG40" s="812"/>
      <c r="CHH40" s="812"/>
      <c r="CHI40" s="812"/>
      <c r="CHJ40" s="812"/>
      <c r="CHK40" s="812"/>
      <c r="CHL40" s="812"/>
      <c r="CHM40" s="812"/>
      <c r="CHN40" s="812"/>
      <c r="CHO40" s="812"/>
      <c r="CHP40" s="811"/>
      <c r="CHQ40" s="812"/>
      <c r="CHR40" s="812"/>
      <c r="CHS40" s="812"/>
      <c r="CHT40" s="812"/>
      <c r="CHU40" s="812"/>
      <c r="CHV40" s="812"/>
      <c r="CHW40" s="812"/>
      <c r="CHX40" s="812"/>
      <c r="CHY40" s="812"/>
      <c r="CHZ40" s="812"/>
      <c r="CIA40" s="812"/>
      <c r="CIB40" s="812"/>
      <c r="CIC40" s="812"/>
      <c r="CID40" s="812"/>
      <c r="CIE40" s="812"/>
      <c r="CIF40" s="812"/>
      <c r="CIG40" s="812"/>
      <c r="CIH40" s="812"/>
      <c r="CII40" s="812"/>
      <c r="CIJ40" s="812"/>
      <c r="CIK40" s="812"/>
      <c r="CIL40" s="812"/>
      <c r="CIM40" s="812"/>
      <c r="CIN40" s="812"/>
      <c r="CIO40" s="812"/>
      <c r="CIP40" s="812"/>
      <c r="CIQ40" s="812"/>
      <c r="CIR40" s="812"/>
      <c r="CIS40" s="812"/>
      <c r="CIT40" s="812"/>
      <c r="CIU40" s="811"/>
      <c r="CIV40" s="812"/>
      <c r="CIW40" s="812"/>
      <c r="CIX40" s="812"/>
      <c r="CIY40" s="812"/>
      <c r="CIZ40" s="812"/>
      <c r="CJA40" s="812"/>
      <c r="CJB40" s="812"/>
      <c r="CJC40" s="812"/>
      <c r="CJD40" s="812"/>
      <c r="CJE40" s="812"/>
      <c r="CJF40" s="812"/>
      <c r="CJG40" s="812"/>
      <c r="CJH40" s="812"/>
      <c r="CJI40" s="812"/>
      <c r="CJJ40" s="812"/>
      <c r="CJK40" s="812"/>
      <c r="CJL40" s="812"/>
      <c r="CJM40" s="812"/>
      <c r="CJN40" s="812"/>
      <c r="CJO40" s="812"/>
      <c r="CJP40" s="812"/>
      <c r="CJQ40" s="812"/>
      <c r="CJR40" s="812"/>
      <c r="CJS40" s="812"/>
      <c r="CJT40" s="812"/>
      <c r="CJU40" s="812"/>
      <c r="CJV40" s="812"/>
      <c r="CJW40" s="812"/>
      <c r="CJX40" s="812"/>
      <c r="CJY40" s="812"/>
      <c r="CJZ40" s="811"/>
      <c r="CKA40" s="812"/>
      <c r="CKB40" s="812"/>
      <c r="CKC40" s="812"/>
      <c r="CKD40" s="812"/>
      <c r="CKE40" s="812"/>
      <c r="CKF40" s="812"/>
      <c r="CKG40" s="812"/>
      <c r="CKH40" s="812"/>
      <c r="CKI40" s="812"/>
      <c r="CKJ40" s="812"/>
      <c r="CKK40" s="812"/>
      <c r="CKL40" s="812"/>
      <c r="CKM40" s="812"/>
      <c r="CKN40" s="812"/>
      <c r="CKO40" s="812"/>
      <c r="CKP40" s="812"/>
      <c r="CKQ40" s="812"/>
      <c r="CKR40" s="812"/>
      <c r="CKS40" s="812"/>
      <c r="CKT40" s="812"/>
      <c r="CKU40" s="812"/>
      <c r="CKV40" s="812"/>
      <c r="CKW40" s="812"/>
      <c r="CKX40" s="812"/>
      <c r="CKY40" s="812"/>
      <c r="CKZ40" s="812"/>
      <c r="CLA40" s="812"/>
      <c r="CLB40" s="812"/>
      <c r="CLC40" s="812"/>
      <c r="CLD40" s="812"/>
      <c r="CLE40" s="811"/>
      <c r="CLF40" s="812"/>
      <c r="CLG40" s="812"/>
      <c r="CLH40" s="812"/>
      <c r="CLI40" s="812"/>
      <c r="CLJ40" s="812"/>
      <c r="CLK40" s="812"/>
      <c r="CLL40" s="812"/>
      <c r="CLM40" s="812"/>
      <c r="CLN40" s="812"/>
      <c r="CLO40" s="812"/>
      <c r="CLP40" s="812"/>
      <c r="CLQ40" s="812"/>
      <c r="CLR40" s="812"/>
      <c r="CLS40" s="812"/>
      <c r="CLT40" s="812"/>
      <c r="CLU40" s="812"/>
      <c r="CLV40" s="812"/>
      <c r="CLW40" s="812"/>
      <c r="CLX40" s="812"/>
      <c r="CLY40" s="812"/>
      <c r="CLZ40" s="812"/>
      <c r="CMA40" s="812"/>
      <c r="CMB40" s="812"/>
      <c r="CMC40" s="812"/>
      <c r="CMD40" s="812"/>
      <c r="CME40" s="812"/>
      <c r="CMF40" s="812"/>
      <c r="CMG40" s="812"/>
      <c r="CMH40" s="812"/>
      <c r="CMI40" s="812"/>
      <c r="CMJ40" s="811"/>
      <c r="CMK40" s="812"/>
      <c r="CML40" s="812"/>
      <c r="CMM40" s="812"/>
      <c r="CMN40" s="812"/>
      <c r="CMO40" s="812"/>
      <c r="CMP40" s="812"/>
      <c r="CMQ40" s="812"/>
      <c r="CMR40" s="812"/>
      <c r="CMS40" s="812"/>
      <c r="CMT40" s="812"/>
      <c r="CMU40" s="812"/>
      <c r="CMV40" s="812"/>
      <c r="CMW40" s="812"/>
      <c r="CMX40" s="812"/>
      <c r="CMY40" s="812"/>
      <c r="CMZ40" s="812"/>
      <c r="CNA40" s="812"/>
      <c r="CNB40" s="812"/>
      <c r="CNC40" s="812"/>
      <c r="CND40" s="812"/>
      <c r="CNE40" s="812"/>
      <c r="CNF40" s="812"/>
      <c r="CNG40" s="812"/>
      <c r="CNH40" s="812"/>
      <c r="CNI40" s="812"/>
      <c r="CNJ40" s="812"/>
      <c r="CNK40" s="812"/>
      <c r="CNL40" s="812"/>
      <c r="CNM40" s="812"/>
      <c r="CNN40" s="812"/>
      <c r="CNO40" s="811"/>
      <c r="CNP40" s="812"/>
      <c r="CNQ40" s="812"/>
      <c r="CNR40" s="812"/>
      <c r="CNS40" s="812"/>
      <c r="CNT40" s="812"/>
      <c r="CNU40" s="812"/>
      <c r="CNV40" s="812"/>
      <c r="CNW40" s="812"/>
      <c r="CNX40" s="812"/>
      <c r="CNY40" s="812"/>
      <c r="CNZ40" s="812"/>
      <c r="COA40" s="812"/>
      <c r="COB40" s="812"/>
      <c r="COC40" s="812"/>
      <c r="COD40" s="812"/>
      <c r="COE40" s="812"/>
      <c r="COF40" s="812"/>
      <c r="COG40" s="812"/>
      <c r="COH40" s="812"/>
      <c r="COI40" s="812"/>
      <c r="COJ40" s="812"/>
      <c r="COK40" s="812"/>
      <c r="COL40" s="812"/>
      <c r="COM40" s="812"/>
      <c r="CON40" s="812"/>
      <c r="COO40" s="812"/>
      <c r="COP40" s="812"/>
      <c r="COQ40" s="812"/>
      <c r="COR40" s="812"/>
      <c r="COS40" s="812"/>
      <c r="COT40" s="811"/>
      <c r="COU40" s="812"/>
      <c r="COV40" s="812"/>
      <c r="COW40" s="812"/>
      <c r="COX40" s="812"/>
      <c r="COY40" s="812"/>
      <c r="COZ40" s="812"/>
      <c r="CPA40" s="812"/>
      <c r="CPB40" s="812"/>
      <c r="CPC40" s="812"/>
      <c r="CPD40" s="812"/>
      <c r="CPE40" s="812"/>
      <c r="CPF40" s="812"/>
      <c r="CPG40" s="812"/>
      <c r="CPH40" s="812"/>
      <c r="CPI40" s="812"/>
      <c r="CPJ40" s="812"/>
      <c r="CPK40" s="812"/>
      <c r="CPL40" s="812"/>
      <c r="CPM40" s="812"/>
      <c r="CPN40" s="812"/>
      <c r="CPO40" s="812"/>
      <c r="CPP40" s="812"/>
      <c r="CPQ40" s="812"/>
      <c r="CPR40" s="812"/>
      <c r="CPS40" s="812"/>
      <c r="CPT40" s="812"/>
      <c r="CPU40" s="812"/>
      <c r="CPV40" s="812"/>
      <c r="CPW40" s="812"/>
      <c r="CPX40" s="812"/>
      <c r="CPY40" s="811"/>
      <c r="CPZ40" s="812"/>
      <c r="CQA40" s="812"/>
      <c r="CQB40" s="812"/>
      <c r="CQC40" s="812"/>
      <c r="CQD40" s="812"/>
      <c r="CQE40" s="812"/>
      <c r="CQF40" s="812"/>
      <c r="CQG40" s="812"/>
      <c r="CQH40" s="812"/>
      <c r="CQI40" s="812"/>
      <c r="CQJ40" s="812"/>
      <c r="CQK40" s="812"/>
      <c r="CQL40" s="812"/>
      <c r="CQM40" s="812"/>
      <c r="CQN40" s="812"/>
      <c r="CQO40" s="812"/>
      <c r="CQP40" s="812"/>
      <c r="CQQ40" s="812"/>
      <c r="CQR40" s="812"/>
      <c r="CQS40" s="812"/>
      <c r="CQT40" s="812"/>
      <c r="CQU40" s="812"/>
      <c r="CQV40" s="812"/>
      <c r="CQW40" s="812"/>
      <c r="CQX40" s="812"/>
      <c r="CQY40" s="812"/>
      <c r="CQZ40" s="812"/>
      <c r="CRA40" s="812"/>
      <c r="CRB40" s="812"/>
      <c r="CRC40" s="812"/>
      <c r="CRD40" s="811"/>
      <c r="CRE40" s="812"/>
      <c r="CRF40" s="812"/>
      <c r="CRG40" s="812"/>
      <c r="CRH40" s="812"/>
      <c r="CRI40" s="812"/>
      <c r="CRJ40" s="812"/>
      <c r="CRK40" s="812"/>
      <c r="CRL40" s="812"/>
      <c r="CRM40" s="812"/>
      <c r="CRN40" s="812"/>
      <c r="CRO40" s="812"/>
      <c r="CRP40" s="812"/>
      <c r="CRQ40" s="812"/>
      <c r="CRR40" s="812"/>
      <c r="CRS40" s="812"/>
      <c r="CRT40" s="812"/>
      <c r="CRU40" s="812"/>
      <c r="CRV40" s="812"/>
      <c r="CRW40" s="812"/>
      <c r="CRX40" s="812"/>
      <c r="CRY40" s="812"/>
      <c r="CRZ40" s="812"/>
      <c r="CSA40" s="812"/>
      <c r="CSB40" s="812"/>
      <c r="CSC40" s="812"/>
      <c r="CSD40" s="812"/>
      <c r="CSE40" s="812"/>
      <c r="CSF40" s="812"/>
      <c r="CSG40" s="812"/>
      <c r="CSH40" s="812"/>
      <c r="CSI40" s="811"/>
      <c r="CSJ40" s="812"/>
      <c r="CSK40" s="812"/>
      <c r="CSL40" s="812"/>
      <c r="CSM40" s="812"/>
      <c r="CSN40" s="812"/>
      <c r="CSO40" s="812"/>
      <c r="CSP40" s="812"/>
      <c r="CSQ40" s="812"/>
      <c r="CSR40" s="812"/>
      <c r="CSS40" s="812"/>
      <c r="CST40" s="812"/>
      <c r="CSU40" s="812"/>
      <c r="CSV40" s="812"/>
      <c r="CSW40" s="812"/>
      <c r="CSX40" s="812"/>
      <c r="CSY40" s="812"/>
      <c r="CSZ40" s="812"/>
      <c r="CTA40" s="812"/>
      <c r="CTB40" s="812"/>
      <c r="CTC40" s="812"/>
      <c r="CTD40" s="812"/>
      <c r="CTE40" s="812"/>
      <c r="CTF40" s="812"/>
      <c r="CTG40" s="812"/>
      <c r="CTH40" s="812"/>
      <c r="CTI40" s="812"/>
      <c r="CTJ40" s="812"/>
      <c r="CTK40" s="812"/>
      <c r="CTL40" s="812"/>
      <c r="CTM40" s="812"/>
      <c r="CTN40" s="811"/>
      <c r="CTO40" s="812"/>
      <c r="CTP40" s="812"/>
      <c r="CTQ40" s="812"/>
      <c r="CTR40" s="812"/>
      <c r="CTS40" s="812"/>
      <c r="CTT40" s="812"/>
      <c r="CTU40" s="812"/>
      <c r="CTV40" s="812"/>
      <c r="CTW40" s="812"/>
      <c r="CTX40" s="812"/>
      <c r="CTY40" s="812"/>
      <c r="CTZ40" s="812"/>
      <c r="CUA40" s="812"/>
      <c r="CUB40" s="812"/>
      <c r="CUC40" s="812"/>
      <c r="CUD40" s="812"/>
      <c r="CUE40" s="812"/>
      <c r="CUF40" s="812"/>
      <c r="CUG40" s="812"/>
      <c r="CUH40" s="812"/>
      <c r="CUI40" s="812"/>
      <c r="CUJ40" s="812"/>
      <c r="CUK40" s="812"/>
      <c r="CUL40" s="812"/>
      <c r="CUM40" s="812"/>
      <c r="CUN40" s="812"/>
      <c r="CUO40" s="812"/>
      <c r="CUP40" s="812"/>
      <c r="CUQ40" s="812"/>
      <c r="CUR40" s="812"/>
      <c r="CUS40" s="811"/>
      <c r="CUT40" s="812"/>
      <c r="CUU40" s="812"/>
      <c r="CUV40" s="812"/>
      <c r="CUW40" s="812"/>
      <c r="CUX40" s="812"/>
      <c r="CUY40" s="812"/>
      <c r="CUZ40" s="812"/>
      <c r="CVA40" s="812"/>
      <c r="CVB40" s="812"/>
      <c r="CVC40" s="812"/>
      <c r="CVD40" s="812"/>
      <c r="CVE40" s="812"/>
      <c r="CVF40" s="812"/>
      <c r="CVG40" s="812"/>
      <c r="CVH40" s="812"/>
      <c r="CVI40" s="812"/>
      <c r="CVJ40" s="812"/>
      <c r="CVK40" s="812"/>
      <c r="CVL40" s="812"/>
      <c r="CVM40" s="812"/>
      <c r="CVN40" s="812"/>
      <c r="CVO40" s="812"/>
      <c r="CVP40" s="812"/>
      <c r="CVQ40" s="812"/>
      <c r="CVR40" s="812"/>
      <c r="CVS40" s="812"/>
      <c r="CVT40" s="812"/>
      <c r="CVU40" s="812"/>
      <c r="CVV40" s="812"/>
      <c r="CVW40" s="812"/>
      <c r="CVX40" s="811"/>
      <c r="CVY40" s="812"/>
      <c r="CVZ40" s="812"/>
      <c r="CWA40" s="812"/>
      <c r="CWB40" s="812"/>
      <c r="CWC40" s="812"/>
      <c r="CWD40" s="812"/>
      <c r="CWE40" s="812"/>
      <c r="CWF40" s="812"/>
      <c r="CWG40" s="812"/>
      <c r="CWH40" s="812"/>
      <c r="CWI40" s="812"/>
      <c r="CWJ40" s="812"/>
      <c r="CWK40" s="812"/>
      <c r="CWL40" s="812"/>
      <c r="CWM40" s="812"/>
      <c r="CWN40" s="812"/>
      <c r="CWO40" s="812"/>
      <c r="CWP40" s="812"/>
      <c r="CWQ40" s="812"/>
      <c r="CWR40" s="812"/>
      <c r="CWS40" s="812"/>
      <c r="CWT40" s="812"/>
      <c r="CWU40" s="812"/>
      <c r="CWV40" s="812"/>
      <c r="CWW40" s="812"/>
      <c r="CWX40" s="812"/>
      <c r="CWY40" s="812"/>
      <c r="CWZ40" s="812"/>
      <c r="CXA40" s="812"/>
      <c r="CXB40" s="812"/>
      <c r="CXC40" s="811"/>
      <c r="CXD40" s="812"/>
      <c r="CXE40" s="812"/>
      <c r="CXF40" s="812"/>
      <c r="CXG40" s="812"/>
      <c r="CXH40" s="812"/>
      <c r="CXI40" s="812"/>
      <c r="CXJ40" s="812"/>
      <c r="CXK40" s="812"/>
      <c r="CXL40" s="812"/>
      <c r="CXM40" s="812"/>
      <c r="CXN40" s="812"/>
      <c r="CXO40" s="812"/>
      <c r="CXP40" s="812"/>
      <c r="CXQ40" s="812"/>
      <c r="CXR40" s="812"/>
      <c r="CXS40" s="812"/>
      <c r="CXT40" s="812"/>
      <c r="CXU40" s="812"/>
      <c r="CXV40" s="812"/>
      <c r="CXW40" s="812"/>
      <c r="CXX40" s="812"/>
      <c r="CXY40" s="812"/>
      <c r="CXZ40" s="812"/>
      <c r="CYA40" s="812"/>
      <c r="CYB40" s="812"/>
      <c r="CYC40" s="812"/>
      <c r="CYD40" s="812"/>
      <c r="CYE40" s="812"/>
      <c r="CYF40" s="812"/>
      <c r="CYG40" s="812"/>
      <c r="CYH40" s="811"/>
      <c r="CYI40" s="812"/>
      <c r="CYJ40" s="812"/>
      <c r="CYK40" s="812"/>
      <c r="CYL40" s="812"/>
      <c r="CYM40" s="812"/>
      <c r="CYN40" s="812"/>
      <c r="CYO40" s="812"/>
      <c r="CYP40" s="812"/>
      <c r="CYQ40" s="812"/>
      <c r="CYR40" s="812"/>
      <c r="CYS40" s="812"/>
      <c r="CYT40" s="812"/>
      <c r="CYU40" s="812"/>
      <c r="CYV40" s="812"/>
      <c r="CYW40" s="812"/>
      <c r="CYX40" s="812"/>
      <c r="CYY40" s="812"/>
      <c r="CYZ40" s="812"/>
      <c r="CZA40" s="812"/>
      <c r="CZB40" s="812"/>
      <c r="CZC40" s="812"/>
      <c r="CZD40" s="812"/>
      <c r="CZE40" s="812"/>
      <c r="CZF40" s="812"/>
      <c r="CZG40" s="812"/>
      <c r="CZH40" s="812"/>
      <c r="CZI40" s="812"/>
      <c r="CZJ40" s="812"/>
      <c r="CZK40" s="812"/>
      <c r="CZL40" s="812"/>
      <c r="CZM40" s="811"/>
      <c r="CZN40" s="812"/>
      <c r="CZO40" s="812"/>
      <c r="CZP40" s="812"/>
      <c r="CZQ40" s="812"/>
      <c r="CZR40" s="812"/>
      <c r="CZS40" s="812"/>
      <c r="CZT40" s="812"/>
      <c r="CZU40" s="812"/>
      <c r="CZV40" s="812"/>
      <c r="CZW40" s="812"/>
      <c r="CZX40" s="812"/>
      <c r="CZY40" s="812"/>
      <c r="CZZ40" s="812"/>
      <c r="DAA40" s="812"/>
      <c r="DAB40" s="812"/>
      <c r="DAC40" s="812"/>
      <c r="DAD40" s="812"/>
      <c r="DAE40" s="812"/>
      <c r="DAF40" s="812"/>
      <c r="DAG40" s="812"/>
      <c r="DAH40" s="812"/>
      <c r="DAI40" s="812"/>
      <c r="DAJ40" s="812"/>
      <c r="DAK40" s="812"/>
      <c r="DAL40" s="812"/>
      <c r="DAM40" s="812"/>
      <c r="DAN40" s="812"/>
      <c r="DAO40" s="812"/>
      <c r="DAP40" s="812"/>
      <c r="DAQ40" s="812"/>
      <c r="DAR40" s="811"/>
      <c r="DAS40" s="812"/>
      <c r="DAT40" s="812"/>
      <c r="DAU40" s="812"/>
      <c r="DAV40" s="812"/>
      <c r="DAW40" s="812"/>
      <c r="DAX40" s="812"/>
      <c r="DAY40" s="812"/>
      <c r="DAZ40" s="812"/>
      <c r="DBA40" s="812"/>
      <c r="DBB40" s="812"/>
      <c r="DBC40" s="812"/>
      <c r="DBD40" s="812"/>
      <c r="DBE40" s="812"/>
      <c r="DBF40" s="812"/>
      <c r="DBG40" s="812"/>
      <c r="DBH40" s="812"/>
      <c r="DBI40" s="812"/>
      <c r="DBJ40" s="812"/>
      <c r="DBK40" s="812"/>
      <c r="DBL40" s="812"/>
      <c r="DBM40" s="812"/>
      <c r="DBN40" s="812"/>
      <c r="DBO40" s="812"/>
      <c r="DBP40" s="812"/>
      <c r="DBQ40" s="812"/>
      <c r="DBR40" s="812"/>
      <c r="DBS40" s="812"/>
      <c r="DBT40" s="812"/>
      <c r="DBU40" s="812"/>
      <c r="DBV40" s="812"/>
      <c r="DBW40" s="811"/>
      <c r="DBX40" s="812"/>
      <c r="DBY40" s="812"/>
      <c r="DBZ40" s="812"/>
      <c r="DCA40" s="812"/>
      <c r="DCB40" s="812"/>
      <c r="DCC40" s="812"/>
      <c r="DCD40" s="812"/>
      <c r="DCE40" s="812"/>
      <c r="DCF40" s="812"/>
      <c r="DCG40" s="812"/>
      <c r="DCH40" s="812"/>
      <c r="DCI40" s="812"/>
      <c r="DCJ40" s="812"/>
      <c r="DCK40" s="812"/>
      <c r="DCL40" s="812"/>
      <c r="DCM40" s="812"/>
      <c r="DCN40" s="812"/>
      <c r="DCO40" s="812"/>
      <c r="DCP40" s="812"/>
      <c r="DCQ40" s="812"/>
      <c r="DCR40" s="812"/>
      <c r="DCS40" s="812"/>
      <c r="DCT40" s="812"/>
      <c r="DCU40" s="812"/>
      <c r="DCV40" s="812"/>
      <c r="DCW40" s="812"/>
      <c r="DCX40" s="812"/>
      <c r="DCY40" s="812"/>
      <c r="DCZ40" s="812"/>
      <c r="DDA40" s="812"/>
      <c r="DDB40" s="811"/>
      <c r="DDC40" s="812"/>
      <c r="DDD40" s="812"/>
      <c r="DDE40" s="812"/>
      <c r="DDF40" s="812"/>
      <c r="DDG40" s="812"/>
      <c r="DDH40" s="812"/>
      <c r="DDI40" s="812"/>
      <c r="DDJ40" s="812"/>
      <c r="DDK40" s="812"/>
      <c r="DDL40" s="812"/>
      <c r="DDM40" s="812"/>
      <c r="DDN40" s="812"/>
      <c r="DDO40" s="812"/>
      <c r="DDP40" s="812"/>
      <c r="DDQ40" s="812"/>
      <c r="DDR40" s="812"/>
      <c r="DDS40" s="812"/>
      <c r="DDT40" s="812"/>
      <c r="DDU40" s="812"/>
      <c r="DDV40" s="812"/>
      <c r="DDW40" s="812"/>
      <c r="DDX40" s="812"/>
      <c r="DDY40" s="812"/>
      <c r="DDZ40" s="812"/>
      <c r="DEA40" s="812"/>
      <c r="DEB40" s="812"/>
      <c r="DEC40" s="812"/>
      <c r="DED40" s="812"/>
      <c r="DEE40" s="812"/>
      <c r="DEF40" s="812"/>
      <c r="DEG40" s="811"/>
      <c r="DEH40" s="812"/>
      <c r="DEI40" s="812"/>
      <c r="DEJ40" s="812"/>
      <c r="DEK40" s="812"/>
      <c r="DEL40" s="812"/>
      <c r="DEM40" s="812"/>
      <c r="DEN40" s="812"/>
      <c r="DEO40" s="812"/>
      <c r="DEP40" s="812"/>
      <c r="DEQ40" s="812"/>
      <c r="DER40" s="812"/>
      <c r="DES40" s="812"/>
      <c r="DET40" s="812"/>
      <c r="DEU40" s="812"/>
      <c r="DEV40" s="812"/>
      <c r="DEW40" s="812"/>
      <c r="DEX40" s="812"/>
      <c r="DEY40" s="812"/>
      <c r="DEZ40" s="812"/>
      <c r="DFA40" s="812"/>
      <c r="DFB40" s="812"/>
      <c r="DFC40" s="812"/>
      <c r="DFD40" s="812"/>
      <c r="DFE40" s="812"/>
      <c r="DFF40" s="812"/>
      <c r="DFG40" s="812"/>
      <c r="DFH40" s="812"/>
      <c r="DFI40" s="812"/>
      <c r="DFJ40" s="812"/>
      <c r="DFK40" s="812"/>
      <c r="DFL40" s="811"/>
      <c r="DFM40" s="812"/>
      <c r="DFN40" s="812"/>
      <c r="DFO40" s="812"/>
      <c r="DFP40" s="812"/>
      <c r="DFQ40" s="812"/>
      <c r="DFR40" s="812"/>
      <c r="DFS40" s="812"/>
      <c r="DFT40" s="812"/>
      <c r="DFU40" s="812"/>
      <c r="DFV40" s="812"/>
      <c r="DFW40" s="812"/>
      <c r="DFX40" s="812"/>
      <c r="DFY40" s="812"/>
      <c r="DFZ40" s="812"/>
      <c r="DGA40" s="812"/>
      <c r="DGB40" s="812"/>
      <c r="DGC40" s="812"/>
      <c r="DGD40" s="812"/>
      <c r="DGE40" s="812"/>
      <c r="DGF40" s="812"/>
      <c r="DGG40" s="812"/>
      <c r="DGH40" s="812"/>
      <c r="DGI40" s="812"/>
      <c r="DGJ40" s="812"/>
      <c r="DGK40" s="812"/>
      <c r="DGL40" s="812"/>
      <c r="DGM40" s="812"/>
      <c r="DGN40" s="812"/>
      <c r="DGO40" s="812"/>
      <c r="DGP40" s="812"/>
      <c r="DGQ40" s="811"/>
      <c r="DGR40" s="812"/>
      <c r="DGS40" s="812"/>
      <c r="DGT40" s="812"/>
      <c r="DGU40" s="812"/>
      <c r="DGV40" s="812"/>
      <c r="DGW40" s="812"/>
      <c r="DGX40" s="812"/>
      <c r="DGY40" s="812"/>
      <c r="DGZ40" s="812"/>
      <c r="DHA40" s="812"/>
      <c r="DHB40" s="812"/>
      <c r="DHC40" s="812"/>
      <c r="DHD40" s="812"/>
      <c r="DHE40" s="812"/>
      <c r="DHF40" s="812"/>
      <c r="DHG40" s="812"/>
      <c r="DHH40" s="812"/>
      <c r="DHI40" s="812"/>
      <c r="DHJ40" s="812"/>
      <c r="DHK40" s="812"/>
      <c r="DHL40" s="812"/>
      <c r="DHM40" s="812"/>
      <c r="DHN40" s="812"/>
      <c r="DHO40" s="812"/>
      <c r="DHP40" s="812"/>
      <c r="DHQ40" s="812"/>
      <c r="DHR40" s="812"/>
      <c r="DHS40" s="812"/>
      <c r="DHT40" s="812"/>
      <c r="DHU40" s="812"/>
      <c r="DHV40" s="811"/>
      <c r="DHW40" s="812"/>
      <c r="DHX40" s="812"/>
      <c r="DHY40" s="812"/>
      <c r="DHZ40" s="812"/>
      <c r="DIA40" s="812"/>
      <c r="DIB40" s="812"/>
      <c r="DIC40" s="812"/>
      <c r="DID40" s="812"/>
      <c r="DIE40" s="812"/>
      <c r="DIF40" s="812"/>
      <c r="DIG40" s="812"/>
      <c r="DIH40" s="812"/>
      <c r="DII40" s="812"/>
      <c r="DIJ40" s="812"/>
      <c r="DIK40" s="812"/>
      <c r="DIL40" s="812"/>
      <c r="DIM40" s="812"/>
      <c r="DIN40" s="812"/>
      <c r="DIO40" s="812"/>
      <c r="DIP40" s="812"/>
      <c r="DIQ40" s="812"/>
      <c r="DIR40" s="812"/>
      <c r="DIS40" s="812"/>
      <c r="DIT40" s="812"/>
      <c r="DIU40" s="812"/>
      <c r="DIV40" s="812"/>
      <c r="DIW40" s="812"/>
      <c r="DIX40" s="812"/>
      <c r="DIY40" s="812"/>
      <c r="DIZ40" s="812"/>
      <c r="DJA40" s="811"/>
      <c r="DJB40" s="812"/>
      <c r="DJC40" s="812"/>
      <c r="DJD40" s="812"/>
      <c r="DJE40" s="812"/>
      <c r="DJF40" s="812"/>
      <c r="DJG40" s="812"/>
      <c r="DJH40" s="812"/>
      <c r="DJI40" s="812"/>
      <c r="DJJ40" s="812"/>
      <c r="DJK40" s="812"/>
      <c r="DJL40" s="812"/>
      <c r="DJM40" s="812"/>
      <c r="DJN40" s="812"/>
      <c r="DJO40" s="812"/>
      <c r="DJP40" s="812"/>
      <c r="DJQ40" s="812"/>
      <c r="DJR40" s="812"/>
      <c r="DJS40" s="812"/>
      <c r="DJT40" s="812"/>
      <c r="DJU40" s="812"/>
      <c r="DJV40" s="812"/>
      <c r="DJW40" s="812"/>
      <c r="DJX40" s="812"/>
      <c r="DJY40" s="812"/>
      <c r="DJZ40" s="812"/>
      <c r="DKA40" s="812"/>
      <c r="DKB40" s="812"/>
      <c r="DKC40" s="812"/>
      <c r="DKD40" s="812"/>
      <c r="DKE40" s="812"/>
      <c r="DKF40" s="811"/>
      <c r="DKG40" s="812"/>
      <c r="DKH40" s="812"/>
      <c r="DKI40" s="812"/>
      <c r="DKJ40" s="812"/>
      <c r="DKK40" s="812"/>
      <c r="DKL40" s="812"/>
      <c r="DKM40" s="812"/>
      <c r="DKN40" s="812"/>
      <c r="DKO40" s="812"/>
      <c r="DKP40" s="812"/>
      <c r="DKQ40" s="812"/>
      <c r="DKR40" s="812"/>
      <c r="DKS40" s="812"/>
      <c r="DKT40" s="812"/>
      <c r="DKU40" s="812"/>
      <c r="DKV40" s="812"/>
      <c r="DKW40" s="812"/>
      <c r="DKX40" s="812"/>
      <c r="DKY40" s="812"/>
      <c r="DKZ40" s="812"/>
      <c r="DLA40" s="812"/>
      <c r="DLB40" s="812"/>
      <c r="DLC40" s="812"/>
      <c r="DLD40" s="812"/>
      <c r="DLE40" s="812"/>
      <c r="DLF40" s="812"/>
      <c r="DLG40" s="812"/>
      <c r="DLH40" s="812"/>
      <c r="DLI40" s="812"/>
      <c r="DLJ40" s="812"/>
      <c r="DLK40" s="811"/>
      <c r="DLL40" s="812"/>
      <c r="DLM40" s="812"/>
      <c r="DLN40" s="812"/>
      <c r="DLO40" s="812"/>
      <c r="DLP40" s="812"/>
      <c r="DLQ40" s="812"/>
      <c r="DLR40" s="812"/>
      <c r="DLS40" s="812"/>
      <c r="DLT40" s="812"/>
      <c r="DLU40" s="812"/>
      <c r="DLV40" s="812"/>
      <c r="DLW40" s="812"/>
      <c r="DLX40" s="812"/>
      <c r="DLY40" s="812"/>
      <c r="DLZ40" s="812"/>
      <c r="DMA40" s="812"/>
      <c r="DMB40" s="812"/>
      <c r="DMC40" s="812"/>
      <c r="DMD40" s="812"/>
      <c r="DME40" s="812"/>
      <c r="DMF40" s="812"/>
      <c r="DMG40" s="812"/>
      <c r="DMH40" s="812"/>
      <c r="DMI40" s="812"/>
      <c r="DMJ40" s="812"/>
      <c r="DMK40" s="812"/>
      <c r="DML40" s="812"/>
      <c r="DMM40" s="812"/>
      <c r="DMN40" s="812"/>
      <c r="DMO40" s="812"/>
      <c r="DMP40" s="811"/>
      <c r="DMQ40" s="812"/>
      <c r="DMR40" s="812"/>
      <c r="DMS40" s="812"/>
      <c r="DMT40" s="812"/>
      <c r="DMU40" s="812"/>
      <c r="DMV40" s="812"/>
      <c r="DMW40" s="812"/>
      <c r="DMX40" s="812"/>
      <c r="DMY40" s="812"/>
      <c r="DMZ40" s="812"/>
      <c r="DNA40" s="812"/>
      <c r="DNB40" s="812"/>
      <c r="DNC40" s="812"/>
      <c r="DND40" s="812"/>
      <c r="DNE40" s="812"/>
      <c r="DNF40" s="812"/>
      <c r="DNG40" s="812"/>
      <c r="DNH40" s="812"/>
      <c r="DNI40" s="812"/>
      <c r="DNJ40" s="812"/>
      <c r="DNK40" s="812"/>
      <c r="DNL40" s="812"/>
      <c r="DNM40" s="812"/>
      <c r="DNN40" s="812"/>
      <c r="DNO40" s="812"/>
      <c r="DNP40" s="812"/>
      <c r="DNQ40" s="812"/>
      <c r="DNR40" s="812"/>
      <c r="DNS40" s="812"/>
      <c r="DNT40" s="812"/>
      <c r="DNU40" s="811"/>
      <c r="DNV40" s="812"/>
      <c r="DNW40" s="812"/>
      <c r="DNX40" s="812"/>
      <c r="DNY40" s="812"/>
      <c r="DNZ40" s="812"/>
      <c r="DOA40" s="812"/>
      <c r="DOB40" s="812"/>
      <c r="DOC40" s="812"/>
      <c r="DOD40" s="812"/>
      <c r="DOE40" s="812"/>
      <c r="DOF40" s="812"/>
      <c r="DOG40" s="812"/>
      <c r="DOH40" s="812"/>
      <c r="DOI40" s="812"/>
      <c r="DOJ40" s="812"/>
      <c r="DOK40" s="812"/>
      <c r="DOL40" s="812"/>
      <c r="DOM40" s="812"/>
      <c r="DON40" s="812"/>
      <c r="DOO40" s="812"/>
      <c r="DOP40" s="812"/>
      <c r="DOQ40" s="812"/>
      <c r="DOR40" s="812"/>
      <c r="DOS40" s="812"/>
      <c r="DOT40" s="812"/>
      <c r="DOU40" s="812"/>
      <c r="DOV40" s="812"/>
      <c r="DOW40" s="812"/>
      <c r="DOX40" s="812"/>
      <c r="DOY40" s="812"/>
      <c r="DOZ40" s="811"/>
      <c r="DPA40" s="812"/>
      <c r="DPB40" s="812"/>
      <c r="DPC40" s="812"/>
      <c r="DPD40" s="812"/>
      <c r="DPE40" s="812"/>
      <c r="DPF40" s="812"/>
      <c r="DPG40" s="812"/>
      <c r="DPH40" s="812"/>
      <c r="DPI40" s="812"/>
      <c r="DPJ40" s="812"/>
      <c r="DPK40" s="812"/>
      <c r="DPL40" s="812"/>
      <c r="DPM40" s="812"/>
      <c r="DPN40" s="812"/>
      <c r="DPO40" s="812"/>
      <c r="DPP40" s="812"/>
      <c r="DPQ40" s="812"/>
      <c r="DPR40" s="812"/>
      <c r="DPS40" s="812"/>
      <c r="DPT40" s="812"/>
      <c r="DPU40" s="812"/>
      <c r="DPV40" s="812"/>
      <c r="DPW40" s="812"/>
      <c r="DPX40" s="812"/>
      <c r="DPY40" s="812"/>
      <c r="DPZ40" s="812"/>
      <c r="DQA40" s="812"/>
      <c r="DQB40" s="812"/>
      <c r="DQC40" s="812"/>
      <c r="DQD40" s="812"/>
      <c r="DQE40" s="811"/>
      <c r="DQF40" s="812"/>
      <c r="DQG40" s="812"/>
      <c r="DQH40" s="812"/>
      <c r="DQI40" s="812"/>
      <c r="DQJ40" s="812"/>
      <c r="DQK40" s="812"/>
      <c r="DQL40" s="812"/>
      <c r="DQM40" s="812"/>
      <c r="DQN40" s="812"/>
      <c r="DQO40" s="812"/>
      <c r="DQP40" s="812"/>
      <c r="DQQ40" s="812"/>
      <c r="DQR40" s="812"/>
      <c r="DQS40" s="812"/>
      <c r="DQT40" s="812"/>
      <c r="DQU40" s="812"/>
      <c r="DQV40" s="812"/>
      <c r="DQW40" s="812"/>
      <c r="DQX40" s="812"/>
      <c r="DQY40" s="812"/>
      <c r="DQZ40" s="812"/>
      <c r="DRA40" s="812"/>
      <c r="DRB40" s="812"/>
      <c r="DRC40" s="812"/>
      <c r="DRD40" s="812"/>
      <c r="DRE40" s="812"/>
      <c r="DRF40" s="812"/>
      <c r="DRG40" s="812"/>
      <c r="DRH40" s="812"/>
      <c r="DRI40" s="812"/>
      <c r="DRJ40" s="811"/>
      <c r="DRK40" s="812"/>
      <c r="DRL40" s="812"/>
      <c r="DRM40" s="812"/>
      <c r="DRN40" s="812"/>
      <c r="DRO40" s="812"/>
      <c r="DRP40" s="812"/>
      <c r="DRQ40" s="812"/>
      <c r="DRR40" s="812"/>
      <c r="DRS40" s="812"/>
      <c r="DRT40" s="812"/>
      <c r="DRU40" s="812"/>
      <c r="DRV40" s="812"/>
      <c r="DRW40" s="812"/>
      <c r="DRX40" s="812"/>
      <c r="DRY40" s="812"/>
      <c r="DRZ40" s="812"/>
      <c r="DSA40" s="812"/>
      <c r="DSB40" s="812"/>
      <c r="DSC40" s="812"/>
      <c r="DSD40" s="812"/>
      <c r="DSE40" s="812"/>
      <c r="DSF40" s="812"/>
      <c r="DSG40" s="812"/>
      <c r="DSH40" s="812"/>
      <c r="DSI40" s="812"/>
      <c r="DSJ40" s="812"/>
      <c r="DSK40" s="812"/>
      <c r="DSL40" s="812"/>
      <c r="DSM40" s="812"/>
      <c r="DSN40" s="812"/>
      <c r="DSO40" s="811"/>
      <c r="DSP40" s="812"/>
      <c r="DSQ40" s="812"/>
      <c r="DSR40" s="812"/>
      <c r="DSS40" s="812"/>
      <c r="DST40" s="812"/>
      <c r="DSU40" s="812"/>
      <c r="DSV40" s="812"/>
      <c r="DSW40" s="812"/>
      <c r="DSX40" s="812"/>
      <c r="DSY40" s="812"/>
      <c r="DSZ40" s="812"/>
      <c r="DTA40" s="812"/>
      <c r="DTB40" s="812"/>
      <c r="DTC40" s="812"/>
      <c r="DTD40" s="812"/>
      <c r="DTE40" s="812"/>
      <c r="DTF40" s="812"/>
      <c r="DTG40" s="812"/>
      <c r="DTH40" s="812"/>
      <c r="DTI40" s="812"/>
      <c r="DTJ40" s="812"/>
      <c r="DTK40" s="812"/>
      <c r="DTL40" s="812"/>
      <c r="DTM40" s="812"/>
      <c r="DTN40" s="812"/>
      <c r="DTO40" s="812"/>
      <c r="DTP40" s="812"/>
      <c r="DTQ40" s="812"/>
      <c r="DTR40" s="812"/>
      <c r="DTS40" s="812"/>
      <c r="DTT40" s="811"/>
      <c r="DTU40" s="812"/>
      <c r="DTV40" s="812"/>
      <c r="DTW40" s="812"/>
      <c r="DTX40" s="812"/>
      <c r="DTY40" s="812"/>
      <c r="DTZ40" s="812"/>
      <c r="DUA40" s="812"/>
      <c r="DUB40" s="812"/>
      <c r="DUC40" s="812"/>
      <c r="DUD40" s="812"/>
      <c r="DUE40" s="812"/>
      <c r="DUF40" s="812"/>
      <c r="DUG40" s="812"/>
      <c r="DUH40" s="812"/>
      <c r="DUI40" s="812"/>
      <c r="DUJ40" s="812"/>
      <c r="DUK40" s="812"/>
      <c r="DUL40" s="812"/>
      <c r="DUM40" s="812"/>
      <c r="DUN40" s="812"/>
      <c r="DUO40" s="812"/>
      <c r="DUP40" s="812"/>
      <c r="DUQ40" s="812"/>
      <c r="DUR40" s="812"/>
      <c r="DUS40" s="812"/>
      <c r="DUT40" s="812"/>
      <c r="DUU40" s="812"/>
      <c r="DUV40" s="812"/>
      <c r="DUW40" s="812"/>
      <c r="DUX40" s="812"/>
      <c r="DUY40" s="811"/>
      <c r="DUZ40" s="812"/>
      <c r="DVA40" s="812"/>
      <c r="DVB40" s="812"/>
      <c r="DVC40" s="812"/>
      <c r="DVD40" s="812"/>
      <c r="DVE40" s="812"/>
      <c r="DVF40" s="812"/>
      <c r="DVG40" s="812"/>
      <c r="DVH40" s="812"/>
      <c r="DVI40" s="812"/>
      <c r="DVJ40" s="812"/>
      <c r="DVK40" s="812"/>
      <c r="DVL40" s="812"/>
      <c r="DVM40" s="812"/>
      <c r="DVN40" s="812"/>
      <c r="DVO40" s="812"/>
      <c r="DVP40" s="812"/>
      <c r="DVQ40" s="812"/>
      <c r="DVR40" s="812"/>
      <c r="DVS40" s="812"/>
      <c r="DVT40" s="812"/>
      <c r="DVU40" s="812"/>
      <c r="DVV40" s="812"/>
      <c r="DVW40" s="812"/>
      <c r="DVX40" s="812"/>
      <c r="DVY40" s="812"/>
      <c r="DVZ40" s="812"/>
      <c r="DWA40" s="812"/>
      <c r="DWB40" s="812"/>
      <c r="DWC40" s="812"/>
      <c r="DWD40" s="811"/>
      <c r="DWE40" s="812"/>
      <c r="DWF40" s="812"/>
      <c r="DWG40" s="812"/>
      <c r="DWH40" s="812"/>
      <c r="DWI40" s="812"/>
      <c r="DWJ40" s="812"/>
      <c r="DWK40" s="812"/>
      <c r="DWL40" s="812"/>
      <c r="DWM40" s="812"/>
      <c r="DWN40" s="812"/>
      <c r="DWO40" s="812"/>
      <c r="DWP40" s="812"/>
      <c r="DWQ40" s="812"/>
      <c r="DWR40" s="812"/>
      <c r="DWS40" s="812"/>
      <c r="DWT40" s="812"/>
      <c r="DWU40" s="812"/>
      <c r="DWV40" s="812"/>
      <c r="DWW40" s="812"/>
      <c r="DWX40" s="812"/>
      <c r="DWY40" s="812"/>
      <c r="DWZ40" s="812"/>
      <c r="DXA40" s="812"/>
      <c r="DXB40" s="812"/>
      <c r="DXC40" s="812"/>
      <c r="DXD40" s="812"/>
      <c r="DXE40" s="812"/>
      <c r="DXF40" s="812"/>
      <c r="DXG40" s="812"/>
      <c r="DXH40" s="812"/>
      <c r="DXI40" s="811"/>
      <c r="DXJ40" s="812"/>
      <c r="DXK40" s="812"/>
      <c r="DXL40" s="812"/>
      <c r="DXM40" s="812"/>
      <c r="DXN40" s="812"/>
      <c r="DXO40" s="812"/>
      <c r="DXP40" s="812"/>
      <c r="DXQ40" s="812"/>
      <c r="DXR40" s="812"/>
      <c r="DXS40" s="812"/>
      <c r="DXT40" s="812"/>
      <c r="DXU40" s="812"/>
      <c r="DXV40" s="812"/>
      <c r="DXW40" s="812"/>
      <c r="DXX40" s="812"/>
      <c r="DXY40" s="812"/>
      <c r="DXZ40" s="812"/>
      <c r="DYA40" s="812"/>
      <c r="DYB40" s="812"/>
      <c r="DYC40" s="812"/>
      <c r="DYD40" s="812"/>
      <c r="DYE40" s="812"/>
      <c r="DYF40" s="812"/>
      <c r="DYG40" s="812"/>
      <c r="DYH40" s="812"/>
      <c r="DYI40" s="812"/>
      <c r="DYJ40" s="812"/>
      <c r="DYK40" s="812"/>
      <c r="DYL40" s="812"/>
      <c r="DYM40" s="812"/>
      <c r="DYN40" s="811"/>
      <c r="DYO40" s="812"/>
      <c r="DYP40" s="812"/>
      <c r="DYQ40" s="812"/>
      <c r="DYR40" s="812"/>
      <c r="DYS40" s="812"/>
      <c r="DYT40" s="812"/>
      <c r="DYU40" s="812"/>
      <c r="DYV40" s="812"/>
      <c r="DYW40" s="812"/>
      <c r="DYX40" s="812"/>
      <c r="DYY40" s="812"/>
      <c r="DYZ40" s="812"/>
      <c r="DZA40" s="812"/>
      <c r="DZB40" s="812"/>
      <c r="DZC40" s="812"/>
      <c r="DZD40" s="812"/>
      <c r="DZE40" s="812"/>
      <c r="DZF40" s="812"/>
      <c r="DZG40" s="812"/>
      <c r="DZH40" s="812"/>
      <c r="DZI40" s="812"/>
      <c r="DZJ40" s="812"/>
      <c r="DZK40" s="812"/>
      <c r="DZL40" s="812"/>
      <c r="DZM40" s="812"/>
      <c r="DZN40" s="812"/>
      <c r="DZO40" s="812"/>
      <c r="DZP40" s="812"/>
      <c r="DZQ40" s="812"/>
      <c r="DZR40" s="812"/>
      <c r="DZS40" s="811"/>
      <c r="DZT40" s="812"/>
      <c r="DZU40" s="812"/>
      <c r="DZV40" s="812"/>
      <c r="DZW40" s="812"/>
      <c r="DZX40" s="812"/>
      <c r="DZY40" s="812"/>
      <c r="DZZ40" s="812"/>
      <c r="EAA40" s="812"/>
      <c r="EAB40" s="812"/>
      <c r="EAC40" s="812"/>
      <c r="EAD40" s="812"/>
      <c r="EAE40" s="812"/>
      <c r="EAF40" s="812"/>
      <c r="EAG40" s="812"/>
      <c r="EAH40" s="812"/>
      <c r="EAI40" s="812"/>
      <c r="EAJ40" s="812"/>
      <c r="EAK40" s="812"/>
      <c r="EAL40" s="812"/>
      <c r="EAM40" s="812"/>
      <c r="EAN40" s="812"/>
      <c r="EAO40" s="812"/>
      <c r="EAP40" s="812"/>
      <c r="EAQ40" s="812"/>
      <c r="EAR40" s="812"/>
      <c r="EAS40" s="812"/>
      <c r="EAT40" s="812"/>
      <c r="EAU40" s="812"/>
      <c r="EAV40" s="812"/>
      <c r="EAW40" s="812"/>
      <c r="EAX40" s="811"/>
      <c r="EAY40" s="812"/>
      <c r="EAZ40" s="812"/>
      <c r="EBA40" s="812"/>
      <c r="EBB40" s="812"/>
      <c r="EBC40" s="812"/>
      <c r="EBD40" s="812"/>
      <c r="EBE40" s="812"/>
      <c r="EBF40" s="812"/>
      <c r="EBG40" s="812"/>
      <c r="EBH40" s="812"/>
      <c r="EBI40" s="812"/>
      <c r="EBJ40" s="812"/>
      <c r="EBK40" s="812"/>
      <c r="EBL40" s="812"/>
      <c r="EBM40" s="812"/>
      <c r="EBN40" s="812"/>
      <c r="EBO40" s="812"/>
      <c r="EBP40" s="812"/>
      <c r="EBQ40" s="812"/>
      <c r="EBR40" s="812"/>
      <c r="EBS40" s="812"/>
      <c r="EBT40" s="812"/>
      <c r="EBU40" s="812"/>
      <c r="EBV40" s="812"/>
      <c r="EBW40" s="812"/>
      <c r="EBX40" s="812"/>
      <c r="EBY40" s="812"/>
      <c r="EBZ40" s="812"/>
      <c r="ECA40" s="812"/>
      <c r="ECB40" s="812"/>
      <c r="ECC40" s="811"/>
      <c r="ECD40" s="812"/>
      <c r="ECE40" s="812"/>
      <c r="ECF40" s="812"/>
      <c r="ECG40" s="812"/>
      <c r="ECH40" s="812"/>
      <c r="ECI40" s="812"/>
      <c r="ECJ40" s="812"/>
      <c r="ECK40" s="812"/>
      <c r="ECL40" s="812"/>
      <c r="ECM40" s="812"/>
      <c r="ECN40" s="812"/>
      <c r="ECO40" s="812"/>
      <c r="ECP40" s="812"/>
      <c r="ECQ40" s="812"/>
      <c r="ECR40" s="812"/>
      <c r="ECS40" s="812"/>
      <c r="ECT40" s="812"/>
      <c r="ECU40" s="812"/>
      <c r="ECV40" s="812"/>
      <c r="ECW40" s="812"/>
      <c r="ECX40" s="812"/>
      <c r="ECY40" s="812"/>
      <c r="ECZ40" s="812"/>
      <c r="EDA40" s="812"/>
      <c r="EDB40" s="812"/>
      <c r="EDC40" s="812"/>
      <c r="EDD40" s="812"/>
      <c r="EDE40" s="812"/>
      <c r="EDF40" s="812"/>
      <c r="EDG40" s="812"/>
      <c r="EDH40" s="811"/>
      <c r="EDI40" s="812"/>
      <c r="EDJ40" s="812"/>
      <c r="EDK40" s="812"/>
      <c r="EDL40" s="812"/>
      <c r="EDM40" s="812"/>
      <c r="EDN40" s="812"/>
      <c r="EDO40" s="812"/>
      <c r="EDP40" s="812"/>
      <c r="EDQ40" s="812"/>
      <c r="EDR40" s="812"/>
      <c r="EDS40" s="812"/>
      <c r="EDT40" s="812"/>
      <c r="EDU40" s="812"/>
      <c r="EDV40" s="812"/>
      <c r="EDW40" s="812"/>
      <c r="EDX40" s="812"/>
      <c r="EDY40" s="812"/>
      <c r="EDZ40" s="812"/>
      <c r="EEA40" s="812"/>
      <c r="EEB40" s="812"/>
      <c r="EEC40" s="812"/>
      <c r="EED40" s="812"/>
      <c r="EEE40" s="812"/>
      <c r="EEF40" s="812"/>
      <c r="EEG40" s="812"/>
      <c r="EEH40" s="812"/>
      <c r="EEI40" s="812"/>
      <c r="EEJ40" s="812"/>
      <c r="EEK40" s="812"/>
      <c r="EEL40" s="812"/>
      <c r="EEM40" s="811"/>
      <c r="EEN40" s="812"/>
      <c r="EEO40" s="812"/>
      <c r="EEP40" s="812"/>
      <c r="EEQ40" s="812"/>
      <c r="EER40" s="812"/>
      <c r="EES40" s="812"/>
      <c r="EET40" s="812"/>
      <c r="EEU40" s="812"/>
      <c r="EEV40" s="812"/>
      <c r="EEW40" s="812"/>
      <c r="EEX40" s="812"/>
      <c r="EEY40" s="812"/>
      <c r="EEZ40" s="812"/>
      <c r="EFA40" s="812"/>
      <c r="EFB40" s="812"/>
      <c r="EFC40" s="812"/>
      <c r="EFD40" s="812"/>
      <c r="EFE40" s="812"/>
      <c r="EFF40" s="812"/>
      <c r="EFG40" s="812"/>
      <c r="EFH40" s="812"/>
      <c r="EFI40" s="812"/>
      <c r="EFJ40" s="812"/>
      <c r="EFK40" s="812"/>
      <c r="EFL40" s="812"/>
      <c r="EFM40" s="812"/>
      <c r="EFN40" s="812"/>
      <c r="EFO40" s="812"/>
      <c r="EFP40" s="812"/>
      <c r="EFQ40" s="812"/>
      <c r="EFR40" s="811"/>
      <c r="EFS40" s="812"/>
      <c r="EFT40" s="812"/>
      <c r="EFU40" s="812"/>
      <c r="EFV40" s="812"/>
      <c r="EFW40" s="812"/>
      <c r="EFX40" s="812"/>
      <c r="EFY40" s="812"/>
      <c r="EFZ40" s="812"/>
      <c r="EGA40" s="812"/>
      <c r="EGB40" s="812"/>
      <c r="EGC40" s="812"/>
      <c r="EGD40" s="812"/>
      <c r="EGE40" s="812"/>
      <c r="EGF40" s="812"/>
      <c r="EGG40" s="812"/>
      <c r="EGH40" s="812"/>
      <c r="EGI40" s="812"/>
      <c r="EGJ40" s="812"/>
      <c r="EGK40" s="812"/>
      <c r="EGL40" s="812"/>
      <c r="EGM40" s="812"/>
      <c r="EGN40" s="812"/>
      <c r="EGO40" s="812"/>
      <c r="EGP40" s="812"/>
      <c r="EGQ40" s="812"/>
      <c r="EGR40" s="812"/>
      <c r="EGS40" s="812"/>
      <c r="EGT40" s="812"/>
      <c r="EGU40" s="812"/>
      <c r="EGV40" s="812"/>
      <c r="EGW40" s="811"/>
      <c r="EGX40" s="812"/>
      <c r="EGY40" s="812"/>
      <c r="EGZ40" s="812"/>
      <c r="EHA40" s="812"/>
      <c r="EHB40" s="812"/>
      <c r="EHC40" s="812"/>
      <c r="EHD40" s="812"/>
      <c r="EHE40" s="812"/>
      <c r="EHF40" s="812"/>
      <c r="EHG40" s="812"/>
      <c r="EHH40" s="812"/>
      <c r="EHI40" s="812"/>
      <c r="EHJ40" s="812"/>
      <c r="EHK40" s="812"/>
      <c r="EHL40" s="812"/>
      <c r="EHM40" s="812"/>
      <c r="EHN40" s="812"/>
      <c r="EHO40" s="812"/>
      <c r="EHP40" s="812"/>
      <c r="EHQ40" s="812"/>
      <c r="EHR40" s="812"/>
      <c r="EHS40" s="812"/>
      <c r="EHT40" s="812"/>
      <c r="EHU40" s="812"/>
      <c r="EHV40" s="812"/>
      <c r="EHW40" s="812"/>
      <c r="EHX40" s="812"/>
      <c r="EHY40" s="812"/>
      <c r="EHZ40" s="812"/>
      <c r="EIA40" s="812"/>
      <c r="EIB40" s="811"/>
      <c r="EIC40" s="812"/>
      <c r="EID40" s="812"/>
      <c r="EIE40" s="812"/>
      <c r="EIF40" s="812"/>
      <c r="EIG40" s="812"/>
      <c r="EIH40" s="812"/>
      <c r="EII40" s="812"/>
      <c r="EIJ40" s="812"/>
      <c r="EIK40" s="812"/>
      <c r="EIL40" s="812"/>
      <c r="EIM40" s="812"/>
      <c r="EIN40" s="812"/>
      <c r="EIO40" s="812"/>
      <c r="EIP40" s="812"/>
      <c r="EIQ40" s="812"/>
      <c r="EIR40" s="812"/>
      <c r="EIS40" s="812"/>
      <c r="EIT40" s="812"/>
      <c r="EIU40" s="812"/>
      <c r="EIV40" s="812"/>
      <c r="EIW40" s="812"/>
      <c r="EIX40" s="812"/>
      <c r="EIY40" s="812"/>
      <c r="EIZ40" s="812"/>
      <c r="EJA40" s="812"/>
      <c r="EJB40" s="812"/>
      <c r="EJC40" s="812"/>
      <c r="EJD40" s="812"/>
      <c r="EJE40" s="812"/>
      <c r="EJF40" s="812"/>
      <c r="EJG40" s="811"/>
      <c r="EJH40" s="812"/>
      <c r="EJI40" s="812"/>
      <c r="EJJ40" s="812"/>
      <c r="EJK40" s="812"/>
      <c r="EJL40" s="812"/>
      <c r="EJM40" s="812"/>
      <c r="EJN40" s="812"/>
      <c r="EJO40" s="812"/>
      <c r="EJP40" s="812"/>
      <c r="EJQ40" s="812"/>
      <c r="EJR40" s="812"/>
      <c r="EJS40" s="812"/>
      <c r="EJT40" s="812"/>
      <c r="EJU40" s="812"/>
      <c r="EJV40" s="812"/>
      <c r="EJW40" s="812"/>
      <c r="EJX40" s="812"/>
      <c r="EJY40" s="812"/>
      <c r="EJZ40" s="812"/>
      <c r="EKA40" s="812"/>
      <c r="EKB40" s="812"/>
      <c r="EKC40" s="812"/>
      <c r="EKD40" s="812"/>
      <c r="EKE40" s="812"/>
      <c r="EKF40" s="812"/>
      <c r="EKG40" s="812"/>
      <c r="EKH40" s="812"/>
      <c r="EKI40" s="812"/>
      <c r="EKJ40" s="812"/>
      <c r="EKK40" s="812"/>
      <c r="EKL40" s="811"/>
      <c r="EKM40" s="812"/>
      <c r="EKN40" s="812"/>
      <c r="EKO40" s="812"/>
      <c r="EKP40" s="812"/>
      <c r="EKQ40" s="812"/>
      <c r="EKR40" s="812"/>
      <c r="EKS40" s="812"/>
      <c r="EKT40" s="812"/>
      <c r="EKU40" s="812"/>
      <c r="EKV40" s="812"/>
      <c r="EKW40" s="812"/>
      <c r="EKX40" s="812"/>
      <c r="EKY40" s="812"/>
      <c r="EKZ40" s="812"/>
      <c r="ELA40" s="812"/>
      <c r="ELB40" s="812"/>
      <c r="ELC40" s="812"/>
      <c r="ELD40" s="812"/>
      <c r="ELE40" s="812"/>
      <c r="ELF40" s="812"/>
      <c r="ELG40" s="812"/>
      <c r="ELH40" s="812"/>
      <c r="ELI40" s="812"/>
      <c r="ELJ40" s="812"/>
      <c r="ELK40" s="812"/>
      <c r="ELL40" s="812"/>
      <c r="ELM40" s="812"/>
      <c r="ELN40" s="812"/>
      <c r="ELO40" s="812"/>
      <c r="ELP40" s="812"/>
      <c r="ELQ40" s="811"/>
      <c r="ELR40" s="812"/>
      <c r="ELS40" s="812"/>
      <c r="ELT40" s="812"/>
      <c r="ELU40" s="812"/>
      <c r="ELV40" s="812"/>
      <c r="ELW40" s="812"/>
      <c r="ELX40" s="812"/>
      <c r="ELY40" s="812"/>
      <c r="ELZ40" s="812"/>
      <c r="EMA40" s="812"/>
      <c r="EMB40" s="812"/>
      <c r="EMC40" s="812"/>
      <c r="EMD40" s="812"/>
      <c r="EME40" s="812"/>
      <c r="EMF40" s="812"/>
      <c r="EMG40" s="812"/>
      <c r="EMH40" s="812"/>
      <c r="EMI40" s="812"/>
      <c r="EMJ40" s="812"/>
      <c r="EMK40" s="812"/>
      <c r="EML40" s="812"/>
      <c r="EMM40" s="812"/>
      <c r="EMN40" s="812"/>
      <c r="EMO40" s="812"/>
      <c r="EMP40" s="812"/>
      <c r="EMQ40" s="812"/>
      <c r="EMR40" s="812"/>
      <c r="EMS40" s="812"/>
      <c r="EMT40" s="812"/>
      <c r="EMU40" s="812"/>
      <c r="EMV40" s="811"/>
      <c r="EMW40" s="812"/>
      <c r="EMX40" s="812"/>
      <c r="EMY40" s="812"/>
      <c r="EMZ40" s="812"/>
      <c r="ENA40" s="812"/>
      <c r="ENB40" s="812"/>
      <c r="ENC40" s="812"/>
      <c r="END40" s="812"/>
      <c r="ENE40" s="812"/>
      <c r="ENF40" s="812"/>
      <c r="ENG40" s="812"/>
      <c r="ENH40" s="812"/>
      <c r="ENI40" s="812"/>
      <c r="ENJ40" s="812"/>
      <c r="ENK40" s="812"/>
      <c r="ENL40" s="812"/>
      <c r="ENM40" s="812"/>
      <c r="ENN40" s="812"/>
      <c r="ENO40" s="812"/>
      <c r="ENP40" s="812"/>
      <c r="ENQ40" s="812"/>
      <c r="ENR40" s="812"/>
      <c r="ENS40" s="812"/>
      <c r="ENT40" s="812"/>
      <c r="ENU40" s="812"/>
      <c r="ENV40" s="812"/>
      <c r="ENW40" s="812"/>
      <c r="ENX40" s="812"/>
      <c r="ENY40" s="812"/>
      <c r="ENZ40" s="812"/>
      <c r="EOA40" s="811"/>
      <c r="EOB40" s="812"/>
      <c r="EOC40" s="812"/>
      <c r="EOD40" s="812"/>
      <c r="EOE40" s="812"/>
      <c r="EOF40" s="812"/>
      <c r="EOG40" s="812"/>
      <c r="EOH40" s="812"/>
      <c r="EOI40" s="812"/>
      <c r="EOJ40" s="812"/>
      <c r="EOK40" s="812"/>
      <c r="EOL40" s="812"/>
      <c r="EOM40" s="812"/>
      <c r="EON40" s="812"/>
      <c r="EOO40" s="812"/>
      <c r="EOP40" s="812"/>
      <c r="EOQ40" s="812"/>
      <c r="EOR40" s="812"/>
      <c r="EOS40" s="812"/>
      <c r="EOT40" s="812"/>
      <c r="EOU40" s="812"/>
      <c r="EOV40" s="812"/>
      <c r="EOW40" s="812"/>
      <c r="EOX40" s="812"/>
      <c r="EOY40" s="812"/>
      <c r="EOZ40" s="812"/>
      <c r="EPA40" s="812"/>
      <c r="EPB40" s="812"/>
      <c r="EPC40" s="812"/>
      <c r="EPD40" s="812"/>
      <c r="EPE40" s="812"/>
      <c r="EPF40" s="811"/>
      <c r="EPG40" s="812"/>
      <c r="EPH40" s="812"/>
      <c r="EPI40" s="812"/>
      <c r="EPJ40" s="812"/>
      <c r="EPK40" s="812"/>
      <c r="EPL40" s="812"/>
      <c r="EPM40" s="812"/>
      <c r="EPN40" s="812"/>
      <c r="EPO40" s="812"/>
      <c r="EPP40" s="812"/>
      <c r="EPQ40" s="812"/>
      <c r="EPR40" s="812"/>
      <c r="EPS40" s="812"/>
      <c r="EPT40" s="812"/>
      <c r="EPU40" s="812"/>
      <c r="EPV40" s="812"/>
      <c r="EPW40" s="812"/>
      <c r="EPX40" s="812"/>
      <c r="EPY40" s="812"/>
      <c r="EPZ40" s="812"/>
      <c r="EQA40" s="812"/>
      <c r="EQB40" s="812"/>
      <c r="EQC40" s="812"/>
      <c r="EQD40" s="812"/>
      <c r="EQE40" s="812"/>
      <c r="EQF40" s="812"/>
      <c r="EQG40" s="812"/>
      <c r="EQH40" s="812"/>
      <c r="EQI40" s="812"/>
      <c r="EQJ40" s="812"/>
      <c r="EQK40" s="811"/>
      <c r="EQL40" s="812"/>
      <c r="EQM40" s="812"/>
      <c r="EQN40" s="812"/>
      <c r="EQO40" s="812"/>
      <c r="EQP40" s="812"/>
      <c r="EQQ40" s="812"/>
      <c r="EQR40" s="812"/>
      <c r="EQS40" s="812"/>
      <c r="EQT40" s="812"/>
      <c r="EQU40" s="812"/>
      <c r="EQV40" s="812"/>
      <c r="EQW40" s="812"/>
      <c r="EQX40" s="812"/>
      <c r="EQY40" s="812"/>
      <c r="EQZ40" s="812"/>
      <c r="ERA40" s="812"/>
      <c r="ERB40" s="812"/>
      <c r="ERC40" s="812"/>
      <c r="ERD40" s="812"/>
      <c r="ERE40" s="812"/>
      <c r="ERF40" s="812"/>
      <c r="ERG40" s="812"/>
      <c r="ERH40" s="812"/>
      <c r="ERI40" s="812"/>
      <c r="ERJ40" s="812"/>
      <c r="ERK40" s="812"/>
      <c r="ERL40" s="812"/>
      <c r="ERM40" s="812"/>
      <c r="ERN40" s="812"/>
      <c r="ERO40" s="812"/>
      <c r="ERP40" s="811"/>
      <c r="ERQ40" s="812"/>
      <c r="ERR40" s="812"/>
      <c r="ERS40" s="812"/>
      <c r="ERT40" s="812"/>
      <c r="ERU40" s="812"/>
      <c r="ERV40" s="812"/>
      <c r="ERW40" s="812"/>
      <c r="ERX40" s="812"/>
      <c r="ERY40" s="812"/>
      <c r="ERZ40" s="812"/>
      <c r="ESA40" s="812"/>
      <c r="ESB40" s="812"/>
      <c r="ESC40" s="812"/>
      <c r="ESD40" s="812"/>
      <c r="ESE40" s="812"/>
      <c r="ESF40" s="812"/>
      <c r="ESG40" s="812"/>
      <c r="ESH40" s="812"/>
      <c r="ESI40" s="812"/>
      <c r="ESJ40" s="812"/>
      <c r="ESK40" s="812"/>
      <c r="ESL40" s="812"/>
      <c r="ESM40" s="812"/>
      <c r="ESN40" s="812"/>
      <c r="ESO40" s="812"/>
      <c r="ESP40" s="812"/>
      <c r="ESQ40" s="812"/>
      <c r="ESR40" s="812"/>
      <c r="ESS40" s="812"/>
      <c r="EST40" s="812"/>
      <c r="ESU40" s="811"/>
      <c r="ESV40" s="812"/>
      <c r="ESW40" s="812"/>
      <c r="ESX40" s="812"/>
      <c r="ESY40" s="812"/>
      <c r="ESZ40" s="812"/>
      <c r="ETA40" s="812"/>
      <c r="ETB40" s="812"/>
      <c r="ETC40" s="812"/>
      <c r="ETD40" s="812"/>
      <c r="ETE40" s="812"/>
      <c r="ETF40" s="812"/>
      <c r="ETG40" s="812"/>
      <c r="ETH40" s="812"/>
      <c r="ETI40" s="812"/>
      <c r="ETJ40" s="812"/>
      <c r="ETK40" s="812"/>
      <c r="ETL40" s="812"/>
      <c r="ETM40" s="812"/>
      <c r="ETN40" s="812"/>
      <c r="ETO40" s="812"/>
      <c r="ETP40" s="812"/>
      <c r="ETQ40" s="812"/>
      <c r="ETR40" s="812"/>
      <c r="ETS40" s="812"/>
      <c r="ETT40" s="812"/>
      <c r="ETU40" s="812"/>
      <c r="ETV40" s="812"/>
      <c r="ETW40" s="812"/>
      <c r="ETX40" s="812"/>
      <c r="ETY40" s="812"/>
      <c r="ETZ40" s="811"/>
      <c r="EUA40" s="812"/>
      <c r="EUB40" s="812"/>
      <c r="EUC40" s="812"/>
      <c r="EUD40" s="812"/>
      <c r="EUE40" s="812"/>
      <c r="EUF40" s="812"/>
      <c r="EUG40" s="812"/>
      <c r="EUH40" s="812"/>
      <c r="EUI40" s="812"/>
      <c r="EUJ40" s="812"/>
      <c r="EUK40" s="812"/>
      <c r="EUL40" s="812"/>
      <c r="EUM40" s="812"/>
      <c r="EUN40" s="812"/>
      <c r="EUO40" s="812"/>
      <c r="EUP40" s="812"/>
      <c r="EUQ40" s="812"/>
      <c r="EUR40" s="812"/>
      <c r="EUS40" s="812"/>
      <c r="EUT40" s="812"/>
      <c r="EUU40" s="812"/>
      <c r="EUV40" s="812"/>
      <c r="EUW40" s="812"/>
      <c r="EUX40" s="812"/>
      <c r="EUY40" s="812"/>
      <c r="EUZ40" s="812"/>
      <c r="EVA40" s="812"/>
      <c r="EVB40" s="812"/>
      <c r="EVC40" s="812"/>
      <c r="EVD40" s="812"/>
      <c r="EVE40" s="811"/>
      <c r="EVF40" s="812"/>
      <c r="EVG40" s="812"/>
      <c r="EVH40" s="812"/>
      <c r="EVI40" s="812"/>
      <c r="EVJ40" s="812"/>
      <c r="EVK40" s="812"/>
      <c r="EVL40" s="812"/>
      <c r="EVM40" s="812"/>
      <c r="EVN40" s="812"/>
      <c r="EVO40" s="812"/>
      <c r="EVP40" s="812"/>
      <c r="EVQ40" s="812"/>
      <c r="EVR40" s="812"/>
      <c r="EVS40" s="812"/>
      <c r="EVT40" s="812"/>
      <c r="EVU40" s="812"/>
      <c r="EVV40" s="812"/>
      <c r="EVW40" s="812"/>
      <c r="EVX40" s="812"/>
      <c r="EVY40" s="812"/>
      <c r="EVZ40" s="812"/>
      <c r="EWA40" s="812"/>
      <c r="EWB40" s="812"/>
      <c r="EWC40" s="812"/>
      <c r="EWD40" s="812"/>
      <c r="EWE40" s="812"/>
      <c r="EWF40" s="812"/>
      <c r="EWG40" s="812"/>
      <c r="EWH40" s="812"/>
      <c r="EWI40" s="812"/>
      <c r="EWJ40" s="811"/>
      <c r="EWK40" s="812"/>
      <c r="EWL40" s="812"/>
      <c r="EWM40" s="812"/>
      <c r="EWN40" s="812"/>
      <c r="EWO40" s="812"/>
      <c r="EWP40" s="812"/>
      <c r="EWQ40" s="812"/>
      <c r="EWR40" s="812"/>
      <c r="EWS40" s="812"/>
      <c r="EWT40" s="812"/>
      <c r="EWU40" s="812"/>
      <c r="EWV40" s="812"/>
      <c r="EWW40" s="812"/>
      <c r="EWX40" s="812"/>
      <c r="EWY40" s="812"/>
      <c r="EWZ40" s="812"/>
      <c r="EXA40" s="812"/>
      <c r="EXB40" s="812"/>
      <c r="EXC40" s="812"/>
      <c r="EXD40" s="812"/>
      <c r="EXE40" s="812"/>
      <c r="EXF40" s="812"/>
      <c r="EXG40" s="812"/>
      <c r="EXH40" s="812"/>
      <c r="EXI40" s="812"/>
      <c r="EXJ40" s="812"/>
      <c r="EXK40" s="812"/>
      <c r="EXL40" s="812"/>
      <c r="EXM40" s="812"/>
      <c r="EXN40" s="812"/>
      <c r="EXO40" s="811"/>
      <c r="EXP40" s="812"/>
      <c r="EXQ40" s="812"/>
      <c r="EXR40" s="812"/>
      <c r="EXS40" s="812"/>
      <c r="EXT40" s="812"/>
      <c r="EXU40" s="812"/>
      <c r="EXV40" s="812"/>
      <c r="EXW40" s="812"/>
      <c r="EXX40" s="812"/>
      <c r="EXY40" s="812"/>
      <c r="EXZ40" s="812"/>
      <c r="EYA40" s="812"/>
      <c r="EYB40" s="812"/>
      <c r="EYC40" s="812"/>
      <c r="EYD40" s="812"/>
      <c r="EYE40" s="812"/>
      <c r="EYF40" s="812"/>
      <c r="EYG40" s="812"/>
      <c r="EYH40" s="812"/>
      <c r="EYI40" s="812"/>
      <c r="EYJ40" s="812"/>
      <c r="EYK40" s="812"/>
      <c r="EYL40" s="812"/>
      <c r="EYM40" s="812"/>
      <c r="EYN40" s="812"/>
      <c r="EYO40" s="812"/>
      <c r="EYP40" s="812"/>
      <c r="EYQ40" s="812"/>
      <c r="EYR40" s="812"/>
      <c r="EYS40" s="812"/>
      <c r="EYT40" s="811"/>
      <c r="EYU40" s="812"/>
      <c r="EYV40" s="812"/>
      <c r="EYW40" s="812"/>
      <c r="EYX40" s="812"/>
      <c r="EYY40" s="812"/>
      <c r="EYZ40" s="812"/>
      <c r="EZA40" s="812"/>
      <c r="EZB40" s="812"/>
      <c r="EZC40" s="812"/>
      <c r="EZD40" s="812"/>
      <c r="EZE40" s="812"/>
      <c r="EZF40" s="812"/>
      <c r="EZG40" s="812"/>
      <c r="EZH40" s="812"/>
      <c r="EZI40" s="812"/>
      <c r="EZJ40" s="812"/>
      <c r="EZK40" s="812"/>
      <c r="EZL40" s="812"/>
      <c r="EZM40" s="812"/>
      <c r="EZN40" s="812"/>
      <c r="EZO40" s="812"/>
      <c r="EZP40" s="812"/>
      <c r="EZQ40" s="812"/>
      <c r="EZR40" s="812"/>
      <c r="EZS40" s="812"/>
      <c r="EZT40" s="812"/>
      <c r="EZU40" s="812"/>
      <c r="EZV40" s="812"/>
      <c r="EZW40" s="812"/>
      <c r="EZX40" s="812"/>
      <c r="EZY40" s="811"/>
      <c r="EZZ40" s="812"/>
      <c r="FAA40" s="812"/>
      <c r="FAB40" s="812"/>
      <c r="FAC40" s="812"/>
      <c r="FAD40" s="812"/>
      <c r="FAE40" s="812"/>
      <c r="FAF40" s="812"/>
      <c r="FAG40" s="812"/>
      <c r="FAH40" s="812"/>
      <c r="FAI40" s="812"/>
      <c r="FAJ40" s="812"/>
      <c r="FAK40" s="812"/>
      <c r="FAL40" s="812"/>
      <c r="FAM40" s="812"/>
      <c r="FAN40" s="812"/>
      <c r="FAO40" s="812"/>
      <c r="FAP40" s="812"/>
      <c r="FAQ40" s="812"/>
      <c r="FAR40" s="812"/>
      <c r="FAS40" s="812"/>
      <c r="FAT40" s="812"/>
      <c r="FAU40" s="812"/>
      <c r="FAV40" s="812"/>
      <c r="FAW40" s="812"/>
      <c r="FAX40" s="812"/>
      <c r="FAY40" s="812"/>
      <c r="FAZ40" s="812"/>
      <c r="FBA40" s="812"/>
      <c r="FBB40" s="812"/>
      <c r="FBC40" s="812"/>
      <c r="FBD40" s="811"/>
      <c r="FBE40" s="812"/>
      <c r="FBF40" s="812"/>
      <c r="FBG40" s="812"/>
      <c r="FBH40" s="812"/>
      <c r="FBI40" s="812"/>
      <c r="FBJ40" s="812"/>
      <c r="FBK40" s="812"/>
      <c r="FBL40" s="812"/>
      <c r="FBM40" s="812"/>
      <c r="FBN40" s="812"/>
      <c r="FBO40" s="812"/>
      <c r="FBP40" s="812"/>
      <c r="FBQ40" s="812"/>
      <c r="FBR40" s="812"/>
      <c r="FBS40" s="812"/>
      <c r="FBT40" s="812"/>
      <c r="FBU40" s="812"/>
      <c r="FBV40" s="812"/>
      <c r="FBW40" s="812"/>
      <c r="FBX40" s="812"/>
      <c r="FBY40" s="812"/>
      <c r="FBZ40" s="812"/>
      <c r="FCA40" s="812"/>
      <c r="FCB40" s="812"/>
      <c r="FCC40" s="812"/>
      <c r="FCD40" s="812"/>
      <c r="FCE40" s="812"/>
      <c r="FCF40" s="812"/>
      <c r="FCG40" s="812"/>
      <c r="FCH40" s="812"/>
      <c r="FCI40" s="811"/>
      <c r="FCJ40" s="812"/>
      <c r="FCK40" s="812"/>
      <c r="FCL40" s="812"/>
      <c r="FCM40" s="812"/>
      <c r="FCN40" s="812"/>
      <c r="FCO40" s="812"/>
      <c r="FCP40" s="812"/>
      <c r="FCQ40" s="812"/>
      <c r="FCR40" s="812"/>
      <c r="FCS40" s="812"/>
      <c r="FCT40" s="812"/>
      <c r="FCU40" s="812"/>
      <c r="FCV40" s="812"/>
      <c r="FCW40" s="812"/>
      <c r="FCX40" s="812"/>
      <c r="FCY40" s="812"/>
      <c r="FCZ40" s="812"/>
      <c r="FDA40" s="812"/>
      <c r="FDB40" s="812"/>
      <c r="FDC40" s="812"/>
      <c r="FDD40" s="812"/>
      <c r="FDE40" s="812"/>
      <c r="FDF40" s="812"/>
      <c r="FDG40" s="812"/>
      <c r="FDH40" s="812"/>
      <c r="FDI40" s="812"/>
      <c r="FDJ40" s="812"/>
      <c r="FDK40" s="812"/>
      <c r="FDL40" s="812"/>
      <c r="FDM40" s="812"/>
      <c r="FDN40" s="811"/>
      <c r="FDO40" s="812"/>
      <c r="FDP40" s="812"/>
      <c r="FDQ40" s="812"/>
      <c r="FDR40" s="812"/>
      <c r="FDS40" s="812"/>
      <c r="FDT40" s="812"/>
      <c r="FDU40" s="812"/>
      <c r="FDV40" s="812"/>
      <c r="FDW40" s="812"/>
      <c r="FDX40" s="812"/>
      <c r="FDY40" s="812"/>
      <c r="FDZ40" s="812"/>
      <c r="FEA40" s="812"/>
      <c r="FEB40" s="812"/>
      <c r="FEC40" s="812"/>
      <c r="FED40" s="812"/>
      <c r="FEE40" s="812"/>
      <c r="FEF40" s="812"/>
      <c r="FEG40" s="812"/>
      <c r="FEH40" s="812"/>
      <c r="FEI40" s="812"/>
      <c r="FEJ40" s="812"/>
      <c r="FEK40" s="812"/>
      <c r="FEL40" s="812"/>
      <c r="FEM40" s="812"/>
      <c r="FEN40" s="812"/>
      <c r="FEO40" s="812"/>
      <c r="FEP40" s="812"/>
      <c r="FEQ40" s="812"/>
      <c r="FER40" s="812"/>
      <c r="FES40" s="811"/>
      <c r="FET40" s="812"/>
      <c r="FEU40" s="812"/>
      <c r="FEV40" s="812"/>
      <c r="FEW40" s="812"/>
      <c r="FEX40" s="812"/>
      <c r="FEY40" s="812"/>
      <c r="FEZ40" s="812"/>
      <c r="FFA40" s="812"/>
      <c r="FFB40" s="812"/>
      <c r="FFC40" s="812"/>
      <c r="FFD40" s="812"/>
      <c r="FFE40" s="812"/>
      <c r="FFF40" s="812"/>
      <c r="FFG40" s="812"/>
      <c r="FFH40" s="812"/>
      <c r="FFI40" s="812"/>
      <c r="FFJ40" s="812"/>
      <c r="FFK40" s="812"/>
      <c r="FFL40" s="812"/>
      <c r="FFM40" s="812"/>
      <c r="FFN40" s="812"/>
      <c r="FFO40" s="812"/>
      <c r="FFP40" s="812"/>
      <c r="FFQ40" s="812"/>
      <c r="FFR40" s="812"/>
      <c r="FFS40" s="812"/>
      <c r="FFT40" s="812"/>
      <c r="FFU40" s="812"/>
      <c r="FFV40" s="812"/>
      <c r="FFW40" s="812"/>
      <c r="FFX40" s="811"/>
      <c r="FFY40" s="812"/>
      <c r="FFZ40" s="812"/>
      <c r="FGA40" s="812"/>
      <c r="FGB40" s="812"/>
      <c r="FGC40" s="812"/>
      <c r="FGD40" s="812"/>
      <c r="FGE40" s="812"/>
      <c r="FGF40" s="812"/>
      <c r="FGG40" s="812"/>
      <c r="FGH40" s="812"/>
      <c r="FGI40" s="812"/>
      <c r="FGJ40" s="812"/>
      <c r="FGK40" s="812"/>
      <c r="FGL40" s="812"/>
      <c r="FGM40" s="812"/>
      <c r="FGN40" s="812"/>
      <c r="FGO40" s="812"/>
      <c r="FGP40" s="812"/>
      <c r="FGQ40" s="812"/>
      <c r="FGR40" s="812"/>
      <c r="FGS40" s="812"/>
      <c r="FGT40" s="812"/>
      <c r="FGU40" s="812"/>
      <c r="FGV40" s="812"/>
      <c r="FGW40" s="812"/>
      <c r="FGX40" s="812"/>
      <c r="FGY40" s="812"/>
      <c r="FGZ40" s="812"/>
      <c r="FHA40" s="812"/>
      <c r="FHB40" s="812"/>
      <c r="FHC40" s="811"/>
      <c r="FHD40" s="812"/>
      <c r="FHE40" s="812"/>
      <c r="FHF40" s="812"/>
      <c r="FHG40" s="812"/>
      <c r="FHH40" s="812"/>
      <c r="FHI40" s="812"/>
      <c r="FHJ40" s="812"/>
      <c r="FHK40" s="812"/>
      <c r="FHL40" s="812"/>
      <c r="FHM40" s="812"/>
      <c r="FHN40" s="812"/>
      <c r="FHO40" s="812"/>
      <c r="FHP40" s="812"/>
      <c r="FHQ40" s="812"/>
      <c r="FHR40" s="812"/>
      <c r="FHS40" s="812"/>
      <c r="FHT40" s="812"/>
      <c r="FHU40" s="812"/>
      <c r="FHV40" s="812"/>
      <c r="FHW40" s="812"/>
      <c r="FHX40" s="812"/>
      <c r="FHY40" s="812"/>
      <c r="FHZ40" s="812"/>
      <c r="FIA40" s="812"/>
      <c r="FIB40" s="812"/>
      <c r="FIC40" s="812"/>
      <c r="FID40" s="812"/>
      <c r="FIE40" s="812"/>
      <c r="FIF40" s="812"/>
      <c r="FIG40" s="812"/>
      <c r="FIH40" s="811"/>
      <c r="FII40" s="812"/>
      <c r="FIJ40" s="812"/>
      <c r="FIK40" s="812"/>
      <c r="FIL40" s="812"/>
      <c r="FIM40" s="812"/>
      <c r="FIN40" s="812"/>
      <c r="FIO40" s="812"/>
      <c r="FIP40" s="812"/>
      <c r="FIQ40" s="812"/>
      <c r="FIR40" s="812"/>
      <c r="FIS40" s="812"/>
      <c r="FIT40" s="812"/>
      <c r="FIU40" s="812"/>
      <c r="FIV40" s="812"/>
      <c r="FIW40" s="812"/>
      <c r="FIX40" s="812"/>
      <c r="FIY40" s="812"/>
      <c r="FIZ40" s="812"/>
      <c r="FJA40" s="812"/>
      <c r="FJB40" s="812"/>
      <c r="FJC40" s="812"/>
      <c r="FJD40" s="812"/>
      <c r="FJE40" s="812"/>
      <c r="FJF40" s="812"/>
      <c r="FJG40" s="812"/>
      <c r="FJH40" s="812"/>
      <c r="FJI40" s="812"/>
      <c r="FJJ40" s="812"/>
      <c r="FJK40" s="812"/>
      <c r="FJL40" s="812"/>
      <c r="FJM40" s="811"/>
      <c r="FJN40" s="812"/>
      <c r="FJO40" s="812"/>
      <c r="FJP40" s="812"/>
      <c r="FJQ40" s="812"/>
      <c r="FJR40" s="812"/>
      <c r="FJS40" s="812"/>
      <c r="FJT40" s="812"/>
      <c r="FJU40" s="812"/>
      <c r="FJV40" s="812"/>
      <c r="FJW40" s="812"/>
      <c r="FJX40" s="812"/>
      <c r="FJY40" s="812"/>
      <c r="FJZ40" s="812"/>
      <c r="FKA40" s="812"/>
      <c r="FKB40" s="812"/>
      <c r="FKC40" s="812"/>
      <c r="FKD40" s="812"/>
      <c r="FKE40" s="812"/>
      <c r="FKF40" s="812"/>
      <c r="FKG40" s="812"/>
      <c r="FKH40" s="812"/>
      <c r="FKI40" s="812"/>
      <c r="FKJ40" s="812"/>
      <c r="FKK40" s="812"/>
      <c r="FKL40" s="812"/>
      <c r="FKM40" s="812"/>
      <c r="FKN40" s="812"/>
      <c r="FKO40" s="812"/>
      <c r="FKP40" s="812"/>
      <c r="FKQ40" s="812"/>
      <c r="FKR40" s="811"/>
      <c r="FKS40" s="812"/>
      <c r="FKT40" s="812"/>
      <c r="FKU40" s="812"/>
      <c r="FKV40" s="812"/>
      <c r="FKW40" s="812"/>
      <c r="FKX40" s="812"/>
      <c r="FKY40" s="812"/>
      <c r="FKZ40" s="812"/>
      <c r="FLA40" s="812"/>
      <c r="FLB40" s="812"/>
      <c r="FLC40" s="812"/>
      <c r="FLD40" s="812"/>
      <c r="FLE40" s="812"/>
      <c r="FLF40" s="812"/>
      <c r="FLG40" s="812"/>
      <c r="FLH40" s="812"/>
      <c r="FLI40" s="812"/>
      <c r="FLJ40" s="812"/>
      <c r="FLK40" s="812"/>
      <c r="FLL40" s="812"/>
      <c r="FLM40" s="812"/>
      <c r="FLN40" s="812"/>
      <c r="FLO40" s="812"/>
      <c r="FLP40" s="812"/>
      <c r="FLQ40" s="812"/>
      <c r="FLR40" s="812"/>
      <c r="FLS40" s="812"/>
      <c r="FLT40" s="812"/>
      <c r="FLU40" s="812"/>
      <c r="FLV40" s="812"/>
      <c r="FLW40" s="811"/>
      <c r="FLX40" s="812"/>
      <c r="FLY40" s="812"/>
      <c r="FLZ40" s="812"/>
      <c r="FMA40" s="812"/>
      <c r="FMB40" s="812"/>
      <c r="FMC40" s="812"/>
      <c r="FMD40" s="812"/>
      <c r="FME40" s="812"/>
      <c r="FMF40" s="812"/>
      <c r="FMG40" s="812"/>
      <c r="FMH40" s="812"/>
      <c r="FMI40" s="812"/>
      <c r="FMJ40" s="812"/>
      <c r="FMK40" s="812"/>
      <c r="FML40" s="812"/>
      <c r="FMM40" s="812"/>
      <c r="FMN40" s="812"/>
      <c r="FMO40" s="812"/>
      <c r="FMP40" s="812"/>
      <c r="FMQ40" s="812"/>
      <c r="FMR40" s="812"/>
      <c r="FMS40" s="812"/>
      <c r="FMT40" s="812"/>
      <c r="FMU40" s="812"/>
      <c r="FMV40" s="812"/>
      <c r="FMW40" s="812"/>
      <c r="FMX40" s="812"/>
      <c r="FMY40" s="812"/>
      <c r="FMZ40" s="812"/>
      <c r="FNA40" s="812"/>
      <c r="FNB40" s="811"/>
      <c r="FNC40" s="812"/>
      <c r="FND40" s="812"/>
      <c r="FNE40" s="812"/>
      <c r="FNF40" s="812"/>
      <c r="FNG40" s="812"/>
      <c r="FNH40" s="812"/>
      <c r="FNI40" s="812"/>
      <c r="FNJ40" s="812"/>
      <c r="FNK40" s="812"/>
      <c r="FNL40" s="812"/>
      <c r="FNM40" s="812"/>
      <c r="FNN40" s="812"/>
      <c r="FNO40" s="812"/>
      <c r="FNP40" s="812"/>
      <c r="FNQ40" s="812"/>
      <c r="FNR40" s="812"/>
      <c r="FNS40" s="812"/>
      <c r="FNT40" s="812"/>
      <c r="FNU40" s="812"/>
      <c r="FNV40" s="812"/>
      <c r="FNW40" s="812"/>
      <c r="FNX40" s="812"/>
      <c r="FNY40" s="812"/>
      <c r="FNZ40" s="812"/>
      <c r="FOA40" s="812"/>
      <c r="FOB40" s="812"/>
      <c r="FOC40" s="812"/>
      <c r="FOD40" s="812"/>
      <c r="FOE40" s="812"/>
      <c r="FOF40" s="812"/>
      <c r="FOG40" s="811"/>
      <c r="FOH40" s="812"/>
      <c r="FOI40" s="812"/>
      <c r="FOJ40" s="812"/>
      <c r="FOK40" s="812"/>
      <c r="FOL40" s="812"/>
      <c r="FOM40" s="812"/>
      <c r="FON40" s="812"/>
      <c r="FOO40" s="812"/>
      <c r="FOP40" s="812"/>
      <c r="FOQ40" s="812"/>
      <c r="FOR40" s="812"/>
      <c r="FOS40" s="812"/>
      <c r="FOT40" s="812"/>
      <c r="FOU40" s="812"/>
      <c r="FOV40" s="812"/>
      <c r="FOW40" s="812"/>
      <c r="FOX40" s="812"/>
      <c r="FOY40" s="812"/>
      <c r="FOZ40" s="812"/>
      <c r="FPA40" s="812"/>
      <c r="FPB40" s="812"/>
      <c r="FPC40" s="812"/>
      <c r="FPD40" s="812"/>
      <c r="FPE40" s="812"/>
      <c r="FPF40" s="812"/>
      <c r="FPG40" s="812"/>
      <c r="FPH40" s="812"/>
      <c r="FPI40" s="812"/>
      <c r="FPJ40" s="812"/>
      <c r="FPK40" s="812"/>
      <c r="FPL40" s="811"/>
      <c r="FPM40" s="812"/>
      <c r="FPN40" s="812"/>
      <c r="FPO40" s="812"/>
      <c r="FPP40" s="812"/>
      <c r="FPQ40" s="812"/>
      <c r="FPR40" s="812"/>
      <c r="FPS40" s="812"/>
      <c r="FPT40" s="812"/>
      <c r="FPU40" s="812"/>
      <c r="FPV40" s="812"/>
      <c r="FPW40" s="812"/>
      <c r="FPX40" s="812"/>
      <c r="FPY40" s="812"/>
      <c r="FPZ40" s="812"/>
      <c r="FQA40" s="812"/>
      <c r="FQB40" s="812"/>
      <c r="FQC40" s="812"/>
      <c r="FQD40" s="812"/>
      <c r="FQE40" s="812"/>
      <c r="FQF40" s="812"/>
      <c r="FQG40" s="812"/>
      <c r="FQH40" s="812"/>
      <c r="FQI40" s="812"/>
      <c r="FQJ40" s="812"/>
      <c r="FQK40" s="812"/>
      <c r="FQL40" s="812"/>
      <c r="FQM40" s="812"/>
      <c r="FQN40" s="812"/>
      <c r="FQO40" s="812"/>
      <c r="FQP40" s="812"/>
      <c r="FQQ40" s="811"/>
      <c r="FQR40" s="812"/>
      <c r="FQS40" s="812"/>
      <c r="FQT40" s="812"/>
      <c r="FQU40" s="812"/>
      <c r="FQV40" s="812"/>
      <c r="FQW40" s="812"/>
      <c r="FQX40" s="812"/>
      <c r="FQY40" s="812"/>
      <c r="FQZ40" s="812"/>
      <c r="FRA40" s="812"/>
      <c r="FRB40" s="812"/>
      <c r="FRC40" s="812"/>
      <c r="FRD40" s="812"/>
      <c r="FRE40" s="812"/>
      <c r="FRF40" s="812"/>
      <c r="FRG40" s="812"/>
      <c r="FRH40" s="812"/>
      <c r="FRI40" s="812"/>
      <c r="FRJ40" s="812"/>
      <c r="FRK40" s="812"/>
      <c r="FRL40" s="812"/>
      <c r="FRM40" s="812"/>
      <c r="FRN40" s="812"/>
      <c r="FRO40" s="812"/>
      <c r="FRP40" s="812"/>
      <c r="FRQ40" s="812"/>
      <c r="FRR40" s="812"/>
      <c r="FRS40" s="812"/>
      <c r="FRT40" s="812"/>
      <c r="FRU40" s="812"/>
      <c r="FRV40" s="811"/>
      <c r="FRW40" s="812"/>
      <c r="FRX40" s="812"/>
      <c r="FRY40" s="812"/>
      <c r="FRZ40" s="812"/>
      <c r="FSA40" s="812"/>
      <c r="FSB40" s="812"/>
      <c r="FSC40" s="812"/>
      <c r="FSD40" s="812"/>
      <c r="FSE40" s="812"/>
      <c r="FSF40" s="812"/>
      <c r="FSG40" s="812"/>
      <c r="FSH40" s="812"/>
      <c r="FSI40" s="812"/>
      <c r="FSJ40" s="812"/>
      <c r="FSK40" s="812"/>
      <c r="FSL40" s="812"/>
      <c r="FSM40" s="812"/>
      <c r="FSN40" s="812"/>
      <c r="FSO40" s="812"/>
      <c r="FSP40" s="812"/>
      <c r="FSQ40" s="812"/>
      <c r="FSR40" s="812"/>
      <c r="FSS40" s="812"/>
      <c r="FST40" s="812"/>
      <c r="FSU40" s="812"/>
      <c r="FSV40" s="812"/>
      <c r="FSW40" s="812"/>
      <c r="FSX40" s="812"/>
      <c r="FSY40" s="812"/>
      <c r="FSZ40" s="812"/>
      <c r="FTA40" s="811"/>
      <c r="FTB40" s="812"/>
      <c r="FTC40" s="812"/>
      <c r="FTD40" s="812"/>
      <c r="FTE40" s="812"/>
      <c r="FTF40" s="812"/>
      <c r="FTG40" s="812"/>
      <c r="FTH40" s="812"/>
      <c r="FTI40" s="812"/>
      <c r="FTJ40" s="812"/>
      <c r="FTK40" s="812"/>
      <c r="FTL40" s="812"/>
      <c r="FTM40" s="812"/>
      <c r="FTN40" s="812"/>
      <c r="FTO40" s="812"/>
      <c r="FTP40" s="812"/>
      <c r="FTQ40" s="812"/>
      <c r="FTR40" s="812"/>
      <c r="FTS40" s="812"/>
      <c r="FTT40" s="812"/>
      <c r="FTU40" s="812"/>
      <c r="FTV40" s="812"/>
      <c r="FTW40" s="812"/>
      <c r="FTX40" s="812"/>
      <c r="FTY40" s="812"/>
      <c r="FTZ40" s="812"/>
      <c r="FUA40" s="812"/>
      <c r="FUB40" s="812"/>
      <c r="FUC40" s="812"/>
      <c r="FUD40" s="812"/>
      <c r="FUE40" s="812"/>
      <c r="FUF40" s="811"/>
      <c r="FUG40" s="812"/>
      <c r="FUH40" s="812"/>
      <c r="FUI40" s="812"/>
      <c r="FUJ40" s="812"/>
      <c r="FUK40" s="812"/>
      <c r="FUL40" s="812"/>
      <c r="FUM40" s="812"/>
      <c r="FUN40" s="812"/>
      <c r="FUO40" s="812"/>
      <c r="FUP40" s="812"/>
      <c r="FUQ40" s="812"/>
      <c r="FUR40" s="812"/>
      <c r="FUS40" s="812"/>
      <c r="FUT40" s="812"/>
      <c r="FUU40" s="812"/>
      <c r="FUV40" s="812"/>
      <c r="FUW40" s="812"/>
      <c r="FUX40" s="812"/>
      <c r="FUY40" s="812"/>
      <c r="FUZ40" s="812"/>
      <c r="FVA40" s="812"/>
      <c r="FVB40" s="812"/>
      <c r="FVC40" s="812"/>
      <c r="FVD40" s="812"/>
      <c r="FVE40" s="812"/>
      <c r="FVF40" s="812"/>
      <c r="FVG40" s="812"/>
      <c r="FVH40" s="812"/>
      <c r="FVI40" s="812"/>
      <c r="FVJ40" s="812"/>
      <c r="FVK40" s="811"/>
      <c r="FVL40" s="812"/>
      <c r="FVM40" s="812"/>
      <c r="FVN40" s="812"/>
      <c r="FVO40" s="812"/>
      <c r="FVP40" s="812"/>
      <c r="FVQ40" s="812"/>
      <c r="FVR40" s="812"/>
      <c r="FVS40" s="812"/>
      <c r="FVT40" s="812"/>
      <c r="FVU40" s="812"/>
      <c r="FVV40" s="812"/>
      <c r="FVW40" s="812"/>
      <c r="FVX40" s="812"/>
      <c r="FVY40" s="812"/>
      <c r="FVZ40" s="812"/>
      <c r="FWA40" s="812"/>
      <c r="FWB40" s="812"/>
      <c r="FWC40" s="812"/>
      <c r="FWD40" s="812"/>
      <c r="FWE40" s="812"/>
      <c r="FWF40" s="812"/>
      <c r="FWG40" s="812"/>
      <c r="FWH40" s="812"/>
      <c r="FWI40" s="812"/>
      <c r="FWJ40" s="812"/>
      <c r="FWK40" s="812"/>
      <c r="FWL40" s="812"/>
      <c r="FWM40" s="812"/>
      <c r="FWN40" s="812"/>
      <c r="FWO40" s="812"/>
      <c r="FWP40" s="811"/>
      <c r="FWQ40" s="812"/>
      <c r="FWR40" s="812"/>
      <c r="FWS40" s="812"/>
      <c r="FWT40" s="812"/>
      <c r="FWU40" s="812"/>
      <c r="FWV40" s="812"/>
      <c r="FWW40" s="812"/>
      <c r="FWX40" s="812"/>
      <c r="FWY40" s="812"/>
      <c r="FWZ40" s="812"/>
      <c r="FXA40" s="812"/>
      <c r="FXB40" s="812"/>
      <c r="FXC40" s="812"/>
      <c r="FXD40" s="812"/>
      <c r="FXE40" s="812"/>
      <c r="FXF40" s="812"/>
      <c r="FXG40" s="812"/>
      <c r="FXH40" s="812"/>
      <c r="FXI40" s="812"/>
      <c r="FXJ40" s="812"/>
      <c r="FXK40" s="812"/>
      <c r="FXL40" s="812"/>
      <c r="FXM40" s="812"/>
      <c r="FXN40" s="812"/>
      <c r="FXO40" s="812"/>
      <c r="FXP40" s="812"/>
      <c r="FXQ40" s="812"/>
      <c r="FXR40" s="812"/>
      <c r="FXS40" s="812"/>
      <c r="FXT40" s="812"/>
      <c r="FXU40" s="811"/>
      <c r="FXV40" s="812"/>
      <c r="FXW40" s="812"/>
      <c r="FXX40" s="812"/>
      <c r="FXY40" s="812"/>
      <c r="FXZ40" s="812"/>
      <c r="FYA40" s="812"/>
      <c r="FYB40" s="812"/>
      <c r="FYC40" s="812"/>
      <c r="FYD40" s="812"/>
      <c r="FYE40" s="812"/>
      <c r="FYF40" s="812"/>
      <c r="FYG40" s="812"/>
      <c r="FYH40" s="812"/>
      <c r="FYI40" s="812"/>
      <c r="FYJ40" s="812"/>
      <c r="FYK40" s="812"/>
      <c r="FYL40" s="812"/>
      <c r="FYM40" s="812"/>
      <c r="FYN40" s="812"/>
      <c r="FYO40" s="812"/>
      <c r="FYP40" s="812"/>
      <c r="FYQ40" s="812"/>
      <c r="FYR40" s="812"/>
      <c r="FYS40" s="812"/>
      <c r="FYT40" s="812"/>
      <c r="FYU40" s="812"/>
      <c r="FYV40" s="812"/>
      <c r="FYW40" s="812"/>
      <c r="FYX40" s="812"/>
      <c r="FYY40" s="812"/>
      <c r="FYZ40" s="811"/>
      <c r="FZA40" s="812"/>
      <c r="FZB40" s="812"/>
      <c r="FZC40" s="812"/>
      <c r="FZD40" s="812"/>
      <c r="FZE40" s="812"/>
      <c r="FZF40" s="812"/>
      <c r="FZG40" s="812"/>
      <c r="FZH40" s="812"/>
      <c r="FZI40" s="812"/>
      <c r="FZJ40" s="812"/>
      <c r="FZK40" s="812"/>
      <c r="FZL40" s="812"/>
      <c r="FZM40" s="812"/>
      <c r="FZN40" s="812"/>
      <c r="FZO40" s="812"/>
      <c r="FZP40" s="812"/>
      <c r="FZQ40" s="812"/>
      <c r="FZR40" s="812"/>
      <c r="FZS40" s="812"/>
      <c r="FZT40" s="812"/>
      <c r="FZU40" s="812"/>
      <c r="FZV40" s="812"/>
      <c r="FZW40" s="812"/>
      <c r="FZX40" s="812"/>
      <c r="FZY40" s="812"/>
      <c r="FZZ40" s="812"/>
      <c r="GAA40" s="812"/>
      <c r="GAB40" s="812"/>
      <c r="GAC40" s="812"/>
      <c r="GAD40" s="812"/>
      <c r="GAE40" s="811"/>
      <c r="GAF40" s="812"/>
      <c r="GAG40" s="812"/>
      <c r="GAH40" s="812"/>
      <c r="GAI40" s="812"/>
      <c r="GAJ40" s="812"/>
      <c r="GAK40" s="812"/>
      <c r="GAL40" s="812"/>
      <c r="GAM40" s="812"/>
      <c r="GAN40" s="812"/>
      <c r="GAO40" s="812"/>
      <c r="GAP40" s="812"/>
      <c r="GAQ40" s="812"/>
      <c r="GAR40" s="812"/>
      <c r="GAS40" s="812"/>
      <c r="GAT40" s="812"/>
      <c r="GAU40" s="812"/>
      <c r="GAV40" s="812"/>
      <c r="GAW40" s="812"/>
      <c r="GAX40" s="812"/>
      <c r="GAY40" s="812"/>
      <c r="GAZ40" s="812"/>
      <c r="GBA40" s="812"/>
      <c r="GBB40" s="812"/>
      <c r="GBC40" s="812"/>
      <c r="GBD40" s="812"/>
      <c r="GBE40" s="812"/>
      <c r="GBF40" s="812"/>
      <c r="GBG40" s="812"/>
      <c r="GBH40" s="812"/>
      <c r="GBI40" s="812"/>
      <c r="GBJ40" s="811"/>
      <c r="GBK40" s="812"/>
      <c r="GBL40" s="812"/>
      <c r="GBM40" s="812"/>
      <c r="GBN40" s="812"/>
      <c r="GBO40" s="812"/>
      <c r="GBP40" s="812"/>
      <c r="GBQ40" s="812"/>
      <c r="GBR40" s="812"/>
      <c r="GBS40" s="812"/>
      <c r="GBT40" s="812"/>
      <c r="GBU40" s="812"/>
      <c r="GBV40" s="812"/>
      <c r="GBW40" s="812"/>
      <c r="GBX40" s="812"/>
      <c r="GBY40" s="812"/>
      <c r="GBZ40" s="812"/>
      <c r="GCA40" s="812"/>
      <c r="GCB40" s="812"/>
      <c r="GCC40" s="812"/>
      <c r="GCD40" s="812"/>
      <c r="GCE40" s="812"/>
      <c r="GCF40" s="812"/>
      <c r="GCG40" s="812"/>
      <c r="GCH40" s="812"/>
      <c r="GCI40" s="812"/>
      <c r="GCJ40" s="812"/>
      <c r="GCK40" s="812"/>
      <c r="GCL40" s="812"/>
      <c r="GCM40" s="812"/>
      <c r="GCN40" s="812"/>
      <c r="GCO40" s="811"/>
      <c r="GCP40" s="812"/>
      <c r="GCQ40" s="812"/>
      <c r="GCR40" s="812"/>
      <c r="GCS40" s="812"/>
      <c r="GCT40" s="812"/>
      <c r="GCU40" s="812"/>
      <c r="GCV40" s="812"/>
      <c r="GCW40" s="812"/>
      <c r="GCX40" s="812"/>
      <c r="GCY40" s="812"/>
      <c r="GCZ40" s="812"/>
      <c r="GDA40" s="812"/>
      <c r="GDB40" s="812"/>
      <c r="GDC40" s="812"/>
      <c r="GDD40" s="812"/>
      <c r="GDE40" s="812"/>
      <c r="GDF40" s="812"/>
      <c r="GDG40" s="812"/>
      <c r="GDH40" s="812"/>
      <c r="GDI40" s="812"/>
      <c r="GDJ40" s="812"/>
      <c r="GDK40" s="812"/>
      <c r="GDL40" s="812"/>
      <c r="GDM40" s="812"/>
      <c r="GDN40" s="812"/>
      <c r="GDO40" s="812"/>
      <c r="GDP40" s="812"/>
      <c r="GDQ40" s="812"/>
      <c r="GDR40" s="812"/>
      <c r="GDS40" s="812"/>
      <c r="GDT40" s="811"/>
      <c r="GDU40" s="812"/>
      <c r="GDV40" s="812"/>
      <c r="GDW40" s="812"/>
      <c r="GDX40" s="812"/>
      <c r="GDY40" s="812"/>
      <c r="GDZ40" s="812"/>
      <c r="GEA40" s="812"/>
      <c r="GEB40" s="812"/>
      <c r="GEC40" s="812"/>
      <c r="GED40" s="812"/>
      <c r="GEE40" s="812"/>
      <c r="GEF40" s="812"/>
      <c r="GEG40" s="812"/>
      <c r="GEH40" s="812"/>
      <c r="GEI40" s="812"/>
      <c r="GEJ40" s="812"/>
      <c r="GEK40" s="812"/>
      <c r="GEL40" s="812"/>
      <c r="GEM40" s="812"/>
      <c r="GEN40" s="812"/>
      <c r="GEO40" s="812"/>
      <c r="GEP40" s="812"/>
      <c r="GEQ40" s="812"/>
      <c r="GER40" s="812"/>
      <c r="GES40" s="812"/>
      <c r="GET40" s="812"/>
      <c r="GEU40" s="812"/>
      <c r="GEV40" s="812"/>
      <c r="GEW40" s="812"/>
      <c r="GEX40" s="812"/>
      <c r="GEY40" s="811"/>
      <c r="GEZ40" s="812"/>
      <c r="GFA40" s="812"/>
      <c r="GFB40" s="812"/>
      <c r="GFC40" s="812"/>
      <c r="GFD40" s="812"/>
      <c r="GFE40" s="812"/>
      <c r="GFF40" s="812"/>
      <c r="GFG40" s="812"/>
      <c r="GFH40" s="812"/>
      <c r="GFI40" s="812"/>
      <c r="GFJ40" s="812"/>
      <c r="GFK40" s="812"/>
      <c r="GFL40" s="812"/>
      <c r="GFM40" s="812"/>
      <c r="GFN40" s="812"/>
      <c r="GFO40" s="812"/>
      <c r="GFP40" s="812"/>
      <c r="GFQ40" s="812"/>
      <c r="GFR40" s="812"/>
      <c r="GFS40" s="812"/>
      <c r="GFT40" s="812"/>
      <c r="GFU40" s="812"/>
      <c r="GFV40" s="812"/>
      <c r="GFW40" s="812"/>
      <c r="GFX40" s="812"/>
      <c r="GFY40" s="812"/>
      <c r="GFZ40" s="812"/>
      <c r="GGA40" s="812"/>
      <c r="GGB40" s="812"/>
      <c r="GGC40" s="812"/>
      <c r="GGD40" s="811"/>
      <c r="GGE40" s="812"/>
      <c r="GGF40" s="812"/>
      <c r="GGG40" s="812"/>
      <c r="GGH40" s="812"/>
      <c r="GGI40" s="812"/>
      <c r="GGJ40" s="812"/>
      <c r="GGK40" s="812"/>
      <c r="GGL40" s="812"/>
      <c r="GGM40" s="812"/>
      <c r="GGN40" s="812"/>
      <c r="GGO40" s="812"/>
      <c r="GGP40" s="812"/>
      <c r="GGQ40" s="812"/>
      <c r="GGR40" s="812"/>
      <c r="GGS40" s="812"/>
      <c r="GGT40" s="812"/>
      <c r="GGU40" s="812"/>
      <c r="GGV40" s="812"/>
      <c r="GGW40" s="812"/>
      <c r="GGX40" s="812"/>
      <c r="GGY40" s="812"/>
      <c r="GGZ40" s="812"/>
      <c r="GHA40" s="812"/>
      <c r="GHB40" s="812"/>
      <c r="GHC40" s="812"/>
      <c r="GHD40" s="812"/>
      <c r="GHE40" s="812"/>
      <c r="GHF40" s="812"/>
      <c r="GHG40" s="812"/>
      <c r="GHH40" s="812"/>
      <c r="GHI40" s="811"/>
      <c r="GHJ40" s="812"/>
      <c r="GHK40" s="812"/>
      <c r="GHL40" s="812"/>
      <c r="GHM40" s="812"/>
      <c r="GHN40" s="812"/>
      <c r="GHO40" s="812"/>
      <c r="GHP40" s="812"/>
      <c r="GHQ40" s="812"/>
      <c r="GHR40" s="812"/>
      <c r="GHS40" s="812"/>
      <c r="GHT40" s="812"/>
      <c r="GHU40" s="812"/>
      <c r="GHV40" s="812"/>
      <c r="GHW40" s="812"/>
      <c r="GHX40" s="812"/>
      <c r="GHY40" s="812"/>
      <c r="GHZ40" s="812"/>
      <c r="GIA40" s="812"/>
      <c r="GIB40" s="812"/>
      <c r="GIC40" s="812"/>
      <c r="GID40" s="812"/>
      <c r="GIE40" s="812"/>
      <c r="GIF40" s="812"/>
      <c r="GIG40" s="812"/>
      <c r="GIH40" s="812"/>
      <c r="GII40" s="812"/>
      <c r="GIJ40" s="812"/>
      <c r="GIK40" s="812"/>
      <c r="GIL40" s="812"/>
      <c r="GIM40" s="812"/>
      <c r="GIN40" s="811"/>
      <c r="GIO40" s="812"/>
      <c r="GIP40" s="812"/>
      <c r="GIQ40" s="812"/>
      <c r="GIR40" s="812"/>
      <c r="GIS40" s="812"/>
      <c r="GIT40" s="812"/>
      <c r="GIU40" s="812"/>
      <c r="GIV40" s="812"/>
      <c r="GIW40" s="812"/>
      <c r="GIX40" s="812"/>
      <c r="GIY40" s="812"/>
      <c r="GIZ40" s="812"/>
      <c r="GJA40" s="812"/>
      <c r="GJB40" s="812"/>
      <c r="GJC40" s="812"/>
      <c r="GJD40" s="812"/>
      <c r="GJE40" s="812"/>
      <c r="GJF40" s="812"/>
      <c r="GJG40" s="812"/>
      <c r="GJH40" s="812"/>
      <c r="GJI40" s="812"/>
      <c r="GJJ40" s="812"/>
      <c r="GJK40" s="812"/>
      <c r="GJL40" s="812"/>
      <c r="GJM40" s="812"/>
      <c r="GJN40" s="812"/>
      <c r="GJO40" s="812"/>
      <c r="GJP40" s="812"/>
      <c r="GJQ40" s="812"/>
      <c r="GJR40" s="812"/>
      <c r="GJS40" s="811"/>
      <c r="GJT40" s="812"/>
      <c r="GJU40" s="812"/>
      <c r="GJV40" s="812"/>
      <c r="GJW40" s="812"/>
      <c r="GJX40" s="812"/>
      <c r="GJY40" s="812"/>
      <c r="GJZ40" s="812"/>
      <c r="GKA40" s="812"/>
      <c r="GKB40" s="812"/>
      <c r="GKC40" s="812"/>
      <c r="GKD40" s="812"/>
      <c r="GKE40" s="812"/>
      <c r="GKF40" s="812"/>
      <c r="GKG40" s="812"/>
      <c r="GKH40" s="812"/>
      <c r="GKI40" s="812"/>
      <c r="GKJ40" s="812"/>
      <c r="GKK40" s="812"/>
      <c r="GKL40" s="812"/>
      <c r="GKM40" s="812"/>
      <c r="GKN40" s="812"/>
      <c r="GKO40" s="812"/>
      <c r="GKP40" s="812"/>
      <c r="GKQ40" s="812"/>
      <c r="GKR40" s="812"/>
      <c r="GKS40" s="812"/>
      <c r="GKT40" s="812"/>
      <c r="GKU40" s="812"/>
      <c r="GKV40" s="812"/>
      <c r="GKW40" s="812"/>
      <c r="GKX40" s="811"/>
      <c r="GKY40" s="812"/>
      <c r="GKZ40" s="812"/>
      <c r="GLA40" s="812"/>
      <c r="GLB40" s="812"/>
      <c r="GLC40" s="812"/>
      <c r="GLD40" s="812"/>
      <c r="GLE40" s="812"/>
      <c r="GLF40" s="812"/>
      <c r="GLG40" s="812"/>
      <c r="GLH40" s="812"/>
      <c r="GLI40" s="812"/>
      <c r="GLJ40" s="812"/>
      <c r="GLK40" s="812"/>
      <c r="GLL40" s="812"/>
      <c r="GLM40" s="812"/>
      <c r="GLN40" s="812"/>
      <c r="GLO40" s="812"/>
      <c r="GLP40" s="812"/>
      <c r="GLQ40" s="812"/>
      <c r="GLR40" s="812"/>
      <c r="GLS40" s="812"/>
      <c r="GLT40" s="812"/>
      <c r="GLU40" s="812"/>
      <c r="GLV40" s="812"/>
      <c r="GLW40" s="812"/>
      <c r="GLX40" s="812"/>
      <c r="GLY40" s="812"/>
      <c r="GLZ40" s="812"/>
      <c r="GMA40" s="812"/>
      <c r="GMB40" s="812"/>
      <c r="GMC40" s="811"/>
      <c r="GMD40" s="812"/>
      <c r="GME40" s="812"/>
      <c r="GMF40" s="812"/>
      <c r="GMG40" s="812"/>
      <c r="GMH40" s="812"/>
      <c r="GMI40" s="812"/>
      <c r="GMJ40" s="812"/>
      <c r="GMK40" s="812"/>
      <c r="GML40" s="812"/>
      <c r="GMM40" s="812"/>
      <c r="GMN40" s="812"/>
      <c r="GMO40" s="812"/>
      <c r="GMP40" s="812"/>
      <c r="GMQ40" s="812"/>
      <c r="GMR40" s="812"/>
      <c r="GMS40" s="812"/>
      <c r="GMT40" s="812"/>
      <c r="GMU40" s="812"/>
      <c r="GMV40" s="812"/>
      <c r="GMW40" s="812"/>
      <c r="GMX40" s="812"/>
      <c r="GMY40" s="812"/>
      <c r="GMZ40" s="812"/>
      <c r="GNA40" s="812"/>
      <c r="GNB40" s="812"/>
      <c r="GNC40" s="812"/>
      <c r="GND40" s="812"/>
      <c r="GNE40" s="812"/>
      <c r="GNF40" s="812"/>
      <c r="GNG40" s="812"/>
      <c r="GNH40" s="811"/>
      <c r="GNI40" s="812"/>
      <c r="GNJ40" s="812"/>
      <c r="GNK40" s="812"/>
      <c r="GNL40" s="812"/>
      <c r="GNM40" s="812"/>
      <c r="GNN40" s="812"/>
      <c r="GNO40" s="812"/>
      <c r="GNP40" s="812"/>
      <c r="GNQ40" s="812"/>
      <c r="GNR40" s="812"/>
      <c r="GNS40" s="812"/>
      <c r="GNT40" s="812"/>
      <c r="GNU40" s="812"/>
      <c r="GNV40" s="812"/>
      <c r="GNW40" s="812"/>
      <c r="GNX40" s="812"/>
      <c r="GNY40" s="812"/>
      <c r="GNZ40" s="812"/>
      <c r="GOA40" s="812"/>
      <c r="GOB40" s="812"/>
      <c r="GOC40" s="812"/>
      <c r="GOD40" s="812"/>
      <c r="GOE40" s="812"/>
      <c r="GOF40" s="812"/>
      <c r="GOG40" s="812"/>
      <c r="GOH40" s="812"/>
      <c r="GOI40" s="812"/>
      <c r="GOJ40" s="812"/>
      <c r="GOK40" s="812"/>
      <c r="GOL40" s="812"/>
      <c r="GOM40" s="811"/>
      <c r="GON40" s="812"/>
      <c r="GOO40" s="812"/>
      <c r="GOP40" s="812"/>
      <c r="GOQ40" s="812"/>
      <c r="GOR40" s="812"/>
      <c r="GOS40" s="812"/>
      <c r="GOT40" s="812"/>
      <c r="GOU40" s="812"/>
      <c r="GOV40" s="812"/>
      <c r="GOW40" s="812"/>
      <c r="GOX40" s="812"/>
      <c r="GOY40" s="812"/>
      <c r="GOZ40" s="812"/>
      <c r="GPA40" s="812"/>
      <c r="GPB40" s="812"/>
      <c r="GPC40" s="812"/>
      <c r="GPD40" s="812"/>
      <c r="GPE40" s="812"/>
      <c r="GPF40" s="812"/>
      <c r="GPG40" s="812"/>
      <c r="GPH40" s="812"/>
      <c r="GPI40" s="812"/>
      <c r="GPJ40" s="812"/>
      <c r="GPK40" s="812"/>
      <c r="GPL40" s="812"/>
      <c r="GPM40" s="812"/>
      <c r="GPN40" s="812"/>
      <c r="GPO40" s="812"/>
      <c r="GPP40" s="812"/>
      <c r="GPQ40" s="812"/>
      <c r="GPR40" s="811"/>
      <c r="GPS40" s="812"/>
      <c r="GPT40" s="812"/>
      <c r="GPU40" s="812"/>
      <c r="GPV40" s="812"/>
      <c r="GPW40" s="812"/>
      <c r="GPX40" s="812"/>
      <c r="GPY40" s="812"/>
      <c r="GPZ40" s="812"/>
      <c r="GQA40" s="812"/>
      <c r="GQB40" s="812"/>
      <c r="GQC40" s="812"/>
      <c r="GQD40" s="812"/>
      <c r="GQE40" s="812"/>
      <c r="GQF40" s="812"/>
      <c r="GQG40" s="812"/>
      <c r="GQH40" s="812"/>
      <c r="GQI40" s="812"/>
      <c r="GQJ40" s="812"/>
      <c r="GQK40" s="812"/>
      <c r="GQL40" s="812"/>
      <c r="GQM40" s="812"/>
      <c r="GQN40" s="812"/>
      <c r="GQO40" s="812"/>
      <c r="GQP40" s="812"/>
      <c r="GQQ40" s="812"/>
      <c r="GQR40" s="812"/>
      <c r="GQS40" s="812"/>
      <c r="GQT40" s="812"/>
      <c r="GQU40" s="812"/>
      <c r="GQV40" s="812"/>
      <c r="GQW40" s="811"/>
      <c r="GQX40" s="812"/>
      <c r="GQY40" s="812"/>
      <c r="GQZ40" s="812"/>
      <c r="GRA40" s="812"/>
      <c r="GRB40" s="812"/>
      <c r="GRC40" s="812"/>
      <c r="GRD40" s="812"/>
      <c r="GRE40" s="812"/>
      <c r="GRF40" s="812"/>
      <c r="GRG40" s="812"/>
      <c r="GRH40" s="812"/>
      <c r="GRI40" s="812"/>
      <c r="GRJ40" s="812"/>
      <c r="GRK40" s="812"/>
      <c r="GRL40" s="812"/>
      <c r="GRM40" s="812"/>
      <c r="GRN40" s="812"/>
      <c r="GRO40" s="812"/>
      <c r="GRP40" s="812"/>
      <c r="GRQ40" s="812"/>
      <c r="GRR40" s="812"/>
      <c r="GRS40" s="812"/>
      <c r="GRT40" s="812"/>
      <c r="GRU40" s="812"/>
      <c r="GRV40" s="812"/>
      <c r="GRW40" s="812"/>
      <c r="GRX40" s="812"/>
      <c r="GRY40" s="812"/>
      <c r="GRZ40" s="812"/>
      <c r="GSA40" s="812"/>
      <c r="GSB40" s="811"/>
      <c r="GSC40" s="812"/>
      <c r="GSD40" s="812"/>
      <c r="GSE40" s="812"/>
      <c r="GSF40" s="812"/>
      <c r="GSG40" s="812"/>
      <c r="GSH40" s="812"/>
      <c r="GSI40" s="812"/>
      <c r="GSJ40" s="812"/>
      <c r="GSK40" s="812"/>
      <c r="GSL40" s="812"/>
      <c r="GSM40" s="812"/>
      <c r="GSN40" s="812"/>
      <c r="GSO40" s="812"/>
      <c r="GSP40" s="812"/>
      <c r="GSQ40" s="812"/>
      <c r="GSR40" s="812"/>
      <c r="GSS40" s="812"/>
      <c r="GST40" s="812"/>
      <c r="GSU40" s="812"/>
      <c r="GSV40" s="812"/>
      <c r="GSW40" s="812"/>
      <c r="GSX40" s="812"/>
      <c r="GSY40" s="812"/>
      <c r="GSZ40" s="812"/>
      <c r="GTA40" s="812"/>
      <c r="GTB40" s="812"/>
      <c r="GTC40" s="812"/>
      <c r="GTD40" s="812"/>
      <c r="GTE40" s="812"/>
      <c r="GTF40" s="812"/>
      <c r="GTG40" s="811"/>
      <c r="GTH40" s="812"/>
      <c r="GTI40" s="812"/>
      <c r="GTJ40" s="812"/>
      <c r="GTK40" s="812"/>
      <c r="GTL40" s="812"/>
      <c r="GTM40" s="812"/>
      <c r="GTN40" s="812"/>
      <c r="GTO40" s="812"/>
      <c r="GTP40" s="812"/>
      <c r="GTQ40" s="812"/>
      <c r="GTR40" s="812"/>
      <c r="GTS40" s="812"/>
      <c r="GTT40" s="812"/>
      <c r="GTU40" s="812"/>
      <c r="GTV40" s="812"/>
      <c r="GTW40" s="812"/>
      <c r="GTX40" s="812"/>
      <c r="GTY40" s="812"/>
      <c r="GTZ40" s="812"/>
      <c r="GUA40" s="812"/>
      <c r="GUB40" s="812"/>
      <c r="GUC40" s="812"/>
      <c r="GUD40" s="812"/>
      <c r="GUE40" s="812"/>
      <c r="GUF40" s="812"/>
      <c r="GUG40" s="812"/>
      <c r="GUH40" s="812"/>
      <c r="GUI40" s="812"/>
      <c r="GUJ40" s="812"/>
      <c r="GUK40" s="812"/>
      <c r="GUL40" s="811"/>
      <c r="GUM40" s="812"/>
      <c r="GUN40" s="812"/>
      <c r="GUO40" s="812"/>
      <c r="GUP40" s="812"/>
      <c r="GUQ40" s="812"/>
      <c r="GUR40" s="812"/>
      <c r="GUS40" s="812"/>
      <c r="GUT40" s="812"/>
      <c r="GUU40" s="812"/>
      <c r="GUV40" s="812"/>
      <c r="GUW40" s="812"/>
      <c r="GUX40" s="812"/>
      <c r="GUY40" s="812"/>
      <c r="GUZ40" s="812"/>
      <c r="GVA40" s="812"/>
      <c r="GVB40" s="812"/>
      <c r="GVC40" s="812"/>
      <c r="GVD40" s="812"/>
      <c r="GVE40" s="812"/>
      <c r="GVF40" s="812"/>
      <c r="GVG40" s="812"/>
      <c r="GVH40" s="812"/>
      <c r="GVI40" s="812"/>
      <c r="GVJ40" s="812"/>
      <c r="GVK40" s="812"/>
      <c r="GVL40" s="812"/>
      <c r="GVM40" s="812"/>
      <c r="GVN40" s="812"/>
      <c r="GVO40" s="812"/>
      <c r="GVP40" s="812"/>
      <c r="GVQ40" s="811"/>
      <c r="GVR40" s="812"/>
      <c r="GVS40" s="812"/>
      <c r="GVT40" s="812"/>
      <c r="GVU40" s="812"/>
      <c r="GVV40" s="812"/>
      <c r="GVW40" s="812"/>
      <c r="GVX40" s="812"/>
      <c r="GVY40" s="812"/>
      <c r="GVZ40" s="812"/>
      <c r="GWA40" s="812"/>
      <c r="GWB40" s="812"/>
      <c r="GWC40" s="812"/>
      <c r="GWD40" s="812"/>
      <c r="GWE40" s="812"/>
      <c r="GWF40" s="812"/>
      <c r="GWG40" s="812"/>
      <c r="GWH40" s="812"/>
      <c r="GWI40" s="812"/>
      <c r="GWJ40" s="812"/>
      <c r="GWK40" s="812"/>
      <c r="GWL40" s="812"/>
      <c r="GWM40" s="812"/>
      <c r="GWN40" s="812"/>
      <c r="GWO40" s="812"/>
      <c r="GWP40" s="812"/>
      <c r="GWQ40" s="812"/>
      <c r="GWR40" s="812"/>
      <c r="GWS40" s="812"/>
      <c r="GWT40" s="812"/>
      <c r="GWU40" s="812"/>
      <c r="GWV40" s="811"/>
      <c r="GWW40" s="812"/>
      <c r="GWX40" s="812"/>
      <c r="GWY40" s="812"/>
      <c r="GWZ40" s="812"/>
      <c r="GXA40" s="812"/>
      <c r="GXB40" s="812"/>
      <c r="GXC40" s="812"/>
      <c r="GXD40" s="812"/>
      <c r="GXE40" s="812"/>
      <c r="GXF40" s="812"/>
      <c r="GXG40" s="812"/>
      <c r="GXH40" s="812"/>
      <c r="GXI40" s="812"/>
      <c r="GXJ40" s="812"/>
      <c r="GXK40" s="812"/>
      <c r="GXL40" s="812"/>
      <c r="GXM40" s="812"/>
      <c r="GXN40" s="812"/>
      <c r="GXO40" s="812"/>
      <c r="GXP40" s="812"/>
      <c r="GXQ40" s="812"/>
      <c r="GXR40" s="812"/>
      <c r="GXS40" s="812"/>
      <c r="GXT40" s="812"/>
      <c r="GXU40" s="812"/>
      <c r="GXV40" s="812"/>
      <c r="GXW40" s="812"/>
      <c r="GXX40" s="812"/>
      <c r="GXY40" s="812"/>
      <c r="GXZ40" s="812"/>
      <c r="GYA40" s="811"/>
      <c r="GYB40" s="812"/>
      <c r="GYC40" s="812"/>
      <c r="GYD40" s="812"/>
      <c r="GYE40" s="812"/>
      <c r="GYF40" s="812"/>
      <c r="GYG40" s="812"/>
      <c r="GYH40" s="812"/>
      <c r="GYI40" s="812"/>
      <c r="GYJ40" s="812"/>
      <c r="GYK40" s="812"/>
      <c r="GYL40" s="812"/>
      <c r="GYM40" s="812"/>
      <c r="GYN40" s="812"/>
      <c r="GYO40" s="812"/>
      <c r="GYP40" s="812"/>
      <c r="GYQ40" s="812"/>
      <c r="GYR40" s="812"/>
      <c r="GYS40" s="812"/>
      <c r="GYT40" s="812"/>
      <c r="GYU40" s="812"/>
      <c r="GYV40" s="812"/>
      <c r="GYW40" s="812"/>
      <c r="GYX40" s="812"/>
      <c r="GYY40" s="812"/>
      <c r="GYZ40" s="812"/>
      <c r="GZA40" s="812"/>
      <c r="GZB40" s="812"/>
      <c r="GZC40" s="812"/>
      <c r="GZD40" s="812"/>
      <c r="GZE40" s="812"/>
      <c r="GZF40" s="811"/>
      <c r="GZG40" s="812"/>
      <c r="GZH40" s="812"/>
      <c r="GZI40" s="812"/>
      <c r="GZJ40" s="812"/>
      <c r="GZK40" s="812"/>
      <c r="GZL40" s="812"/>
      <c r="GZM40" s="812"/>
      <c r="GZN40" s="812"/>
      <c r="GZO40" s="812"/>
      <c r="GZP40" s="812"/>
      <c r="GZQ40" s="812"/>
      <c r="GZR40" s="812"/>
      <c r="GZS40" s="812"/>
      <c r="GZT40" s="812"/>
      <c r="GZU40" s="812"/>
      <c r="GZV40" s="812"/>
      <c r="GZW40" s="812"/>
      <c r="GZX40" s="812"/>
      <c r="GZY40" s="812"/>
      <c r="GZZ40" s="812"/>
      <c r="HAA40" s="812"/>
      <c r="HAB40" s="812"/>
      <c r="HAC40" s="812"/>
      <c r="HAD40" s="812"/>
      <c r="HAE40" s="812"/>
      <c r="HAF40" s="812"/>
      <c r="HAG40" s="812"/>
      <c r="HAH40" s="812"/>
      <c r="HAI40" s="812"/>
      <c r="HAJ40" s="812"/>
      <c r="HAK40" s="811"/>
      <c r="HAL40" s="812"/>
      <c r="HAM40" s="812"/>
      <c r="HAN40" s="812"/>
      <c r="HAO40" s="812"/>
      <c r="HAP40" s="812"/>
      <c r="HAQ40" s="812"/>
      <c r="HAR40" s="812"/>
      <c r="HAS40" s="812"/>
      <c r="HAT40" s="812"/>
      <c r="HAU40" s="812"/>
      <c r="HAV40" s="812"/>
      <c r="HAW40" s="812"/>
      <c r="HAX40" s="812"/>
      <c r="HAY40" s="812"/>
      <c r="HAZ40" s="812"/>
      <c r="HBA40" s="812"/>
      <c r="HBB40" s="812"/>
      <c r="HBC40" s="812"/>
      <c r="HBD40" s="812"/>
      <c r="HBE40" s="812"/>
      <c r="HBF40" s="812"/>
      <c r="HBG40" s="812"/>
      <c r="HBH40" s="812"/>
      <c r="HBI40" s="812"/>
      <c r="HBJ40" s="812"/>
      <c r="HBK40" s="812"/>
      <c r="HBL40" s="812"/>
      <c r="HBM40" s="812"/>
      <c r="HBN40" s="812"/>
      <c r="HBO40" s="812"/>
      <c r="HBP40" s="811"/>
      <c r="HBQ40" s="812"/>
      <c r="HBR40" s="812"/>
      <c r="HBS40" s="812"/>
      <c r="HBT40" s="812"/>
      <c r="HBU40" s="812"/>
      <c r="HBV40" s="812"/>
      <c r="HBW40" s="812"/>
      <c r="HBX40" s="812"/>
      <c r="HBY40" s="812"/>
      <c r="HBZ40" s="812"/>
      <c r="HCA40" s="812"/>
      <c r="HCB40" s="812"/>
      <c r="HCC40" s="812"/>
      <c r="HCD40" s="812"/>
      <c r="HCE40" s="812"/>
      <c r="HCF40" s="812"/>
      <c r="HCG40" s="812"/>
      <c r="HCH40" s="812"/>
      <c r="HCI40" s="812"/>
      <c r="HCJ40" s="812"/>
      <c r="HCK40" s="812"/>
      <c r="HCL40" s="812"/>
      <c r="HCM40" s="812"/>
      <c r="HCN40" s="812"/>
      <c r="HCO40" s="812"/>
      <c r="HCP40" s="812"/>
      <c r="HCQ40" s="812"/>
      <c r="HCR40" s="812"/>
      <c r="HCS40" s="812"/>
      <c r="HCT40" s="812"/>
      <c r="HCU40" s="811"/>
      <c r="HCV40" s="812"/>
      <c r="HCW40" s="812"/>
      <c r="HCX40" s="812"/>
      <c r="HCY40" s="812"/>
      <c r="HCZ40" s="812"/>
      <c r="HDA40" s="812"/>
      <c r="HDB40" s="812"/>
      <c r="HDC40" s="812"/>
      <c r="HDD40" s="812"/>
      <c r="HDE40" s="812"/>
      <c r="HDF40" s="812"/>
      <c r="HDG40" s="812"/>
      <c r="HDH40" s="812"/>
      <c r="HDI40" s="812"/>
      <c r="HDJ40" s="812"/>
      <c r="HDK40" s="812"/>
      <c r="HDL40" s="812"/>
      <c r="HDM40" s="812"/>
      <c r="HDN40" s="812"/>
      <c r="HDO40" s="812"/>
      <c r="HDP40" s="812"/>
      <c r="HDQ40" s="812"/>
      <c r="HDR40" s="812"/>
      <c r="HDS40" s="812"/>
      <c r="HDT40" s="812"/>
      <c r="HDU40" s="812"/>
      <c r="HDV40" s="812"/>
      <c r="HDW40" s="812"/>
      <c r="HDX40" s="812"/>
      <c r="HDY40" s="812"/>
      <c r="HDZ40" s="811"/>
      <c r="HEA40" s="812"/>
      <c r="HEB40" s="812"/>
      <c r="HEC40" s="812"/>
      <c r="HED40" s="812"/>
      <c r="HEE40" s="812"/>
      <c r="HEF40" s="812"/>
      <c r="HEG40" s="812"/>
      <c r="HEH40" s="812"/>
      <c r="HEI40" s="812"/>
      <c r="HEJ40" s="812"/>
      <c r="HEK40" s="812"/>
      <c r="HEL40" s="812"/>
      <c r="HEM40" s="812"/>
      <c r="HEN40" s="812"/>
      <c r="HEO40" s="812"/>
      <c r="HEP40" s="812"/>
      <c r="HEQ40" s="812"/>
      <c r="HER40" s="812"/>
      <c r="HES40" s="812"/>
      <c r="HET40" s="812"/>
      <c r="HEU40" s="812"/>
      <c r="HEV40" s="812"/>
      <c r="HEW40" s="812"/>
      <c r="HEX40" s="812"/>
      <c r="HEY40" s="812"/>
      <c r="HEZ40" s="812"/>
      <c r="HFA40" s="812"/>
      <c r="HFB40" s="812"/>
      <c r="HFC40" s="812"/>
      <c r="HFD40" s="812"/>
      <c r="HFE40" s="811"/>
      <c r="HFF40" s="812"/>
      <c r="HFG40" s="812"/>
      <c r="HFH40" s="812"/>
      <c r="HFI40" s="812"/>
      <c r="HFJ40" s="812"/>
      <c r="HFK40" s="812"/>
      <c r="HFL40" s="812"/>
      <c r="HFM40" s="812"/>
      <c r="HFN40" s="812"/>
      <c r="HFO40" s="812"/>
      <c r="HFP40" s="812"/>
      <c r="HFQ40" s="812"/>
      <c r="HFR40" s="812"/>
      <c r="HFS40" s="812"/>
      <c r="HFT40" s="812"/>
      <c r="HFU40" s="812"/>
      <c r="HFV40" s="812"/>
      <c r="HFW40" s="812"/>
      <c r="HFX40" s="812"/>
      <c r="HFY40" s="812"/>
      <c r="HFZ40" s="812"/>
      <c r="HGA40" s="812"/>
      <c r="HGB40" s="812"/>
      <c r="HGC40" s="812"/>
      <c r="HGD40" s="812"/>
      <c r="HGE40" s="812"/>
      <c r="HGF40" s="812"/>
      <c r="HGG40" s="812"/>
      <c r="HGH40" s="812"/>
      <c r="HGI40" s="812"/>
      <c r="HGJ40" s="811"/>
      <c r="HGK40" s="812"/>
      <c r="HGL40" s="812"/>
      <c r="HGM40" s="812"/>
      <c r="HGN40" s="812"/>
      <c r="HGO40" s="812"/>
      <c r="HGP40" s="812"/>
      <c r="HGQ40" s="812"/>
      <c r="HGR40" s="812"/>
      <c r="HGS40" s="812"/>
      <c r="HGT40" s="812"/>
      <c r="HGU40" s="812"/>
      <c r="HGV40" s="812"/>
      <c r="HGW40" s="812"/>
      <c r="HGX40" s="812"/>
      <c r="HGY40" s="812"/>
      <c r="HGZ40" s="812"/>
      <c r="HHA40" s="812"/>
      <c r="HHB40" s="812"/>
      <c r="HHC40" s="812"/>
      <c r="HHD40" s="812"/>
      <c r="HHE40" s="812"/>
      <c r="HHF40" s="812"/>
      <c r="HHG40" s="812"/>
      <c r="HHH40" s="812"/>
      <c r="HHI40" s="812"/>
      <c r="HHJ40" s="812"/>
      <c r="HHK40" s="812"/>
      <c r="HHL40" s="812"/>
      <c r="HHM40" s="812"/>
      <c r="HHN40" s="812"/>
      <c r="HHO40" s="811"/>
      <c r="HHP40" s="812"/>
      <c r="HHQ40" s="812"/>
      <c r="HHR40" s="812"/>
      <c r="HHS40" s="812"/>
      <c r="HHT40" s="812"/>
      <c r="HHU40" s="812"/>
      <c r="HHV40" s="812"/>
      <c r="HHW40" s="812"/>
      <c r="HHX40" s="812"/>
      <c r="HHY40" s="812"/>
      <c r="HHZ40" s="812"/>
      <c r="HIA40" s="812"/>
      <c r="HIB40" s="812"/>
      <c r="HIC40" s="812"/>
      <c r="HID40" s="812"/>
      <c r="HIE40" s="812"/>
      <c r="HIF40" s="812"/>
      <c r="HIG40" s="812"/>
      <c r="HIH40" s="812"/>
      <c r="HII40" s="812"/>
      <c r="HIJ40" s="812"/>
      <c r="HIK40" s="812"/>
      <c r="HIL40" s="812"/>
      <c r="HIM40" s="812"/>
      <c r="HIN40" s="812"/>
      <c r="HIO40" s="812"/>
      <c r="HIP40" s="812"/>
      <c r="HIQ40" s="812"/>
      <c r="HIR40" s="812"/>
      <c r="HIS40" s="812"/>
      <c r="HIT40" s="811"/>
      <c r="HIU40" s="812"/>
      <c r="HIV40" s="812"/>
      <c r="HIW40" s="812"/>
      <c r="HIX40" s="812"/>
      <c r="HIY40" s="812"/>
      <c r="HIZ40" s="812"/>
      <c r="HJA40" s="812"/>
      <c r="HJB40" s="812"/>
      <c r="HJC40" s="812"/>
      <c r="HJD40" s="812"/>
      <c r="HJE40" s="812"/>
      <c r="HJF40" s="812"/>
      <c r="HJG40" s="812"/>
      <c r="HJH40" s="812"/>
      <c r="HJI40" s="812"/>
      <c r="HJJ40" s="812"/>
      <c r="HJK40" s="812"/>
      <c r="HJL40" s="812"/>
      <c r="HJM40" s="812"/>
      <c r="HJN40" s="812"/>
      <c r="HJO40" s="812"/>
      <c r="HJP40" s="812"/>
      <c r="HJQ40" s="812"/>
      <c r="HJR40" s="812"/>
      <c r="HJS40" s="812"/>
      <c r="HJT40" s="812"/>
      <c r="HJU40" s="812"/>
      <c r="HJV40" s="812"/>
      <c r="HJW40" s="812"/>
      <c r="HJX40" s="812"/>
      <c r="HJY40" s="811"/>
      <c r="HJZ40" s="812"/>
      <c r="HKA40" s="812"/>
      <c r="HKB40" s="812"/>
      <c r="HKC40" s="812"/>
      <c r="HKD40" s="812"/>
      <c r="HKE40" s="812"/>
      <c r="HKF40" s="812"/>
      <c r="HKG40" s="812"/>
      <c r="HKH40" s="812"/>
      <c r="HKI40" s="812"/>
      <c r="HKJ40" s="812"/>
      <c r="HKK40" s="812"/>
      <c r="HKL40" s="812"/>
      <c r="HKM40" s="812"/>
      <c r="HKN40" s="812"/>
      <c r="HKO40" s="812"/>
      <c r="HKP40" s="812"/>
      <c r="HKQ40" s="812"/>
      <c r="HKR40" s="812"/>
      <c r="HKS40" s="812"/>
      <c r="HKT40" s="812"/>
      <c r="HKU40" s="812"/>
      <c r="HKV40" s="812"/>
      <c r="HKW40" s="812"/>
      <c r="HKX40" s="812"/>
      <c r="HKY40" s="812"/>
      <c r="HKZ40" s="812"/>
      <c r="HLA40" s="812"/>
      <c r="HLB40" s="812"/>
      <c r="HLC40" s="812"/>
      <c r="HLD40" s="811"/>
      <c r="HLE40" s="812"/>
      <c r="HLF40" s="812"/>
      <c r="HLG40" s="812"/>
      <c r="HLH40" s="812"/>
      <c r="HLI40" s="812"/>
      <c r="HLJ40" s="812"/>
      <c r="HLK40" s="812"/>
      <c r="HLL40" s="812"/>
      <c r="HLM40" s="812"/>
      <c r="HLN40" s="812"/>
      <c r="HLO40" s="812"/>
      <c r="HLP40" s="812"/>
      <c r="HLQ40" s="812"/>
      <c r="HLR40" s="812"/>
      <c r="HLS40" s="812"/>
      <c r="HLT40" s="812"/>
      <c r="HLU40" s="812"/>
      <c r="HLV40" s="812"/>
      <c r="HLW40" s="812"/>
      <c r="HLX40" s="812"/>
      <c r="HLY40" s="812"/>
      <c r="HLZ40" s="812"/>
      <c r="HMA40" s="812"/>
      <c r="HMB40" s="812"/>
      <c r="HMC40" s="812"/>
      <c r="HMD40" s="812"/>
      <c r="HME40" s="812"/>
      <c r="HMF40" s="812"/>
      <c r="HMG40" s="812"/>
      <c r="HMH40" s="812"/>
      <c r="HMI40" s="811"/>
      <c r="HMJ40" s="812"/>
      <c r="HMK40" s="812"/>
      <c r="HML40" s="812"/>
      <c r="HMM40" s="812"/>
      <c r="HMN40" s="812"/>
      <c r="HMO40" s="812"/>
      <c r="HMP40" s="812"/>
      <c r="HMQ40" s="812"/>
      <c r="HMR40" s="812"/>
      <c r="HMS40" s="812"/>
      <c r="HMT40" s="812"/>
      <c r="HMU40" s="812"/>
      <c r="HMV40" s="812"/>
      <c r="HMW40" s="812"/>
      <c r="HMX40" s="812"/>
      <c r="HMY40" s="812"/>
      <c r="HMZ40" s="812"/>
      <c r="HNA40" s="812"/>
      <c r="HNB40" s="812"/>
      <c r="HNC40" s="812"/>
      <c r="HND40" s="812"/>
      <c r="HNE40" s="812"/>
      <c r="HNF40" s="812"/>
      <c r="HNG40" s="812"/>
      <c r="HNH40" s="812"/>
      <c r="HNI40" s="812"/>
      <c r="HNJ40" s="812"/>
      <c r="HNK40" s="812"/>
      <c r="HNL40" s="812"/>
      <c r="HNM40" s="812"/>
      <c r="HNN40" s="811"/>
      <c r="HNO40" s="812"/>
      <c r="HNP40" s="812"/>
      <c r="HNQ40" s="812"/>
      <c r="HNR40" s="812"/>
      <c r="HNS40" s="812"/>
      <c r="HNT40" s="812"/>
      <c r="HNU40" s="812"/>
      <c r="HNV40" s="812"/>
      <c r="HNW40" s="812"/>
      <c r="HNX40" s="812"/>
      <c r="HNY40" s="812"/>
      <c r="HNZ40" s="812"/>
      <c r="HOA40" s="812"/>
      <c r="HOB40" s="812"/>
      <c r="HOC40" s="812"/>
      <c r="HOD40" s="812"/>
      <c r="HOE40" s="812"/>
      <c r="HOF40" s="812"/>
      <c r="HOG40" s="812"/>
      <c r="HOH40" s="812"/>
      <c r="HOI40" s="812"/>
      <c r="HOJ40" s="812"/>
      <c r="HOK40" s="812"/>
      <c r="HOL40" s="812"/>
      <c r="HOM40" s="812"/>
      <c r="HON40" s="812"/>
      <c r="HOO40" s="812"/>
      <c r="HOP40" s="812"/>
      <c r="HOQ40" s="812"/>
      <c r="HOR40" s="812"/>
      <c r="HOS40" s="811"/>
      <c r="HOT40" s="812"/>
      <c r="HOU40" s="812"/>
      <c r="HOV40" s="812"/>
      <c r="HOW40" s="812"/>
      <c r="HOX40" s="812"/>
      <c r="HOY40" s="812"/>
      <c r="HOZ40" s="812"/>
      <c r="HPA40" s="812"/>
      <c r="HPB40" s="812"/>
      <c r="HPC40" s="812"/>
      <c r="HPD40" s="812"/>
      <c r="HPE40" s="812"/>
      <c r="HPF40" s="812"/>
      <c r="HPG40" s="812"/>
      <c r="HPH40" s="812"/>
      <c r="HPI40" s="812"/>
      <c r="HPJ40" s="812"/>
      <c r="HPK40" s="812"/>
      <c r="HPL40" s="812"/>
      <c r="HPM40" s="812"/>
      <c r="HPN40" s="812"/>
      <c r="HPO40" s="812"/>
      <c r="HPP40" s="812"/>
      <c r="HPQ40" s="812"/>
      <c r="HPR40" s="812"/>
      <c r="HPS40" s="812"/>
      <c r="HPT40" s="812"/>
      <c r="HPU40" s="812"/>
      <c r="HPV40" s="812"/>
      <c r="HPW40" s="812"/>
      <c r="HPX40" s="811"/>
      <c r="HPY40" s="812"/>
      <c r="HPZ40" s="812"/>
      <c r="HQA40" s="812"/>
      <c r="HQB40" s="812"/>
      <c r="HQC40" s="812"/>
      <c r="HQD40" s="812"/>
      <c r="HQE40" s="812"/>
      <c r="HQF40" s="812"/>
      <c r="HQG40" s="812"/>
      <c r="HQH40" s="812"/>
      <c r="HQI40" s="812"/>
      <c r="HQJ40" s="812"/>
      <c r="HQK40" s="812"/>
      <c r="HQL40" s="812"/>
      <c r="HQM40" s="812"/>
      <c r="HQN40" s="812"/>
      <c r="HQO40" s="812"/>
      <c r="HQP40" s="812"/>
      <c r="HQQ40" s="812"/>
      <c r="HQR40" s="812"/>
      <c r="HQS40" s="812"/>
      <c r="HQT40" s="812"/>
      <c r="HQU40" s="812"/>
      <c r="HQV40" s="812"/>
      <c r="HQW40" s="812"/>
      <c r="HQX40" s="812"/>
      <c r="HQY40" s="812"/>
      <c r="HQZ40" s="812"/>
      <c r="HRA40" s="812"/>
      <c r="HRB40" s="812"/>
      <c r="HRC40" s="811"/>
      <c r="HRD40" s="812"/>
      <c r="HRE40" s="812"/>
      <c r="HRF40" s="812"/>
      <c r="HRG40" s="812"/>
      <c r="HRH40" s="812"/>
      <c r="HRI40" s="812"/>
      <c r="HRJ40" s="812"/>
      <c r="HRK40" s="812"/>
      <c r="HRL40" s="812"/>
      <c r="HRM40" s="812"/>
      <c r="HRN40" s="812"/>
      <c r="HRO40" s="812"/>
      <c r="HRP40" s="812"/>
      <c r="HRQ40" s="812"/>
      <c r="HRR40" s="812"/>
      <c r="HRS40" s="812"/>
      <c r="HRT40" s="812"/>
      <c r="HRU40" s="812"/>
      <c r="HRV40" s="812"/>
      <c r="HRW40" s="812"/>
      <c r="HRX40" s="812"/>
      <c r="HRY40" s="812"/>
      <c r="HRZ40" s="812"/>
      <c r="HSA40" s="812"/>
      <c r="HSB40" s="812"/>
      <c r="HSC40" s="812"/>
      <c r="HSD40" s="812"/>
      <c r="HSE40" s="812"/>
      <c r="HSF40" s="812"/>
      <c r="HSG40" s="812"/>
      <c r="HSH40" s="811"/>
      <c r="HSI40" s="812"/>
      <c r="HSJ40" s="812"/>
      <c r="HSK40" s="812"/>
      <c r="HSL40" s="812"/>
      <c r="HSM40" s="812"/>
      <c r="HSN40" s="812"/>
      <c r="HSO40" s="812"/>
      <c r="HSP40" s="812"/>
      <c r="HSQ40" s="812"/>
      <c r="HSR40" s="812"/>
      <c r="HSS40" s="812"/>
      <c r="HST40" s="812"/>
      <c r="HSU40" s="812"/>
      <c r="HSV40" s="812"/>
      <c r="HSW40" s="812"/>
      <c r="HSX40" s="812"/>
      <c r="HSY40" s="812"/>
      <c r="HSZ40" s="812"/>
      <c r="HTA40" s="812"/>
      <c r="HTB40" s="812"/>
      <c r="HTC40" s="812"/>
      <c r="HTD40" s="812"/>
      <c r="HTE40" s="812"/>
      <c r="HTF40" s="812"/>
      <c r="HTG40" s="812"/>
      <c r="HTH40" s="812"/>
      <c r="HTI40" s="812"/>
      <c r="HTJ40" s="812"/>
      <c r="HTK40" s="812"/>
      <c r="HTL40" s="812"/>
      <c r="HTM40" s="811"/>
      <c r="HTN40" s="812"/>
      <c r="HTO40" s="812"/>
      <c r="HTP40" s="812"/>
      <c r="HTQ40" s="812"/>
      <c r="HTR40" s="812"/>
      <c r="HTS40" s="812"/>
      <c r="HTT40" s="812"/>
      <c r="HTU40" s="812"/>
      <c r="HTV40" s="812"/>
      <c r="HTW40" s="812"/>
      <c r="HTX40" s="812"/>
      <c r="HTY40" s="812"/>
      <c r="HTZ40" s="812"/>
      <c r="HUA40" s="812"/>
      <c r="HUB40" s="812"/>
      <c r="HUC40" s="812"/>
      <c r="HUD40" s="812"/>
      <c r="HUE40" s="812"/>
      <c r="HUF40" s="812"/>
      <c r="HUG40" s="812"/>
      <c r="HUH40" s="812"/>
      <c r="HUI40" s="812"/>
      <c r="HUJ40" s="812"/>
      <c r="HUK40" s="812"/>
      <c r="HUL40" s="812"/>
      <c r="HUM40" s="812"/>
      <c r="HUN40" s="812"/>
      <c r="HUO40" s="812"/>
      <c r="HUP40" s="812"/>
      <c r="HUQ40" s="812"/>
      <c r="HUR40" s="811"/>
      <c r="HUS40" s="812"/>
      <c r="HUT40" s="812"/>
      <c r="HUU40" s="812"/>
      <c r="HUV40" s="812"/>
      <c r="HUW40" s="812"/>
      <c r="HUX40" s="812"/>
      <c r="HUY40" s="812"/>
      <c r="HUZ40" s="812"/>
      <c r="HVA40" s="812"/>
      <c r="HVB40" s="812"/>
      <c r="HVC40" s="812"/>
      <c r="HVD40" s="812"/>
      <c r="HVE40" s="812"/>
      <c r="HVF40" s="812"/>
      <c r="HVG40" s="812"/>
      <c r="HVH40" s="812"/>
      <c r="HVI40" s="812"/>
      <c r="HVJ40" s="812"/>
      <c r="HVK40" s="812"/>
      <c r="HVL40" s="812"/>
      <c r="HVM40" s="812"/>
      <c r="HVN40" s="812"/>
      <c r="HVO40" s="812"/>
      <c r="HVP40" s="812"/>
      <c r="HVQ40" s="812"/>
      <c r="HVR40" s="812"/>
      <c r="HVS40" s="812"/>
      <c r="HVT40" s="812"/>
      <c r="HVU40" s="812"/>
      <c r="HVV40" s="812"/>
      <c r="HVW40" s="811"/>
      <c r="HVX40" s="812"/>
      <c r="HVY40" s="812"/>
      <c r="HVZ40" s="812"/>
      <c r="HWA40" s="812"/>
      <c r="HWB40" s="812"/>
      <c r="HWC40" s="812"/>
      <c r="HWD40" s="812"/>
      <c r="HWE40" s="812"/>
      <c r="HWF40" s="812"/>
      <c r="HWG40" s="812"/>
      <c r="HWH40" s="812"/>
      <c r="HWI40" s="812"/>
      <c r="HWJ40" s="812"/>
      <c r="HWK40" s="812"/>
      <c r="HWL40" s="812"/>
      <c r="HWM40" s="812"/>
      <c r="HWN40" s="812"/>
      <c r="HWO40" s="812"/>
      <c r="HWP40" s="812"/>
      <c r="HWQ40" s="812"/>
      <c r="HWR40" s="812"/>
      <c r="HWS40" s="812"/>
      <c r="HWT40" s="812"/>
      <c r="HWU40" s="812"/>
      <c r="HWV40" s="812"/>
      <c r="HWW40" s="812"/>
      <c r="HWX40" s="812"/>
      <c r="HWY40" s="812"/>
      <c r="HWZ40" s="812"/>
      <c r="HXA40" s="812"/>
      <c r="HXB40" s="811"/>
      <c r="HXC40" s="812"/>
      <c r="HXD40" s="812"/>
      <c r="HXE40" s="812"/>
      <c r="HXF40" s="812"/>
      <c r="HXG40" s="812"/>
      <c r="HXH40" s="812"/>
      <c r="HXI40" s="812"/>
      <c r="HXJ40" s="812"/>
      <c r="HXK40" s="812"/>
      <c r="HXL40" s="812"/>
      <c r="HXM40" s="812"/>
      <c r="HXN40" s="812"/>
      <c r="HXO40" s="812"/>
      <c r="HXP40" s="812"/>
      <c r="HXQ40" s="812"/>
      <c r="HXR40" s="812"/>
      <c r="HXS40" s="812"/>
      <c r="HXT40" s="812"/>
      <c r="HXU40" s="812"/>
      <c r="HXV40" s="812"/>
      <c r="HXW40" s="812"/>
      <c r="HXX40" s="812"/>
      <c r="HXY40" s="812"/>
      <c r="HXZ40" s="812"/>
      <c r="HYA40" s="812"/>
      <c r="HYB40" s="812"/>
      <c r="HYC40" s="812"/>
      <c r="HYD40" s="812"/>
      <c r="HYE40" s="812"/>
      <c r="HYF40" s="812"/>
      <c r="HYG40" s="811"/>
      <c r="HYH40" s="812"/>
      <c r="HYI40" s="812"/>
      <c r="HYJ40" s="812"/>
      <c r="HYK40" s="812"/>
      <c r="HYL40" s="812"/>
      <c r="HYM40" s="812"/>
      <c r="HYN40" s="812"/>
      <c r="HYO40" s="812"/>
      <c r="HYP40" s="812"/>
      <c r="HYQ40" s="812"/>
      <c r="HYR40" s="812"/>
      <c r="HYS40" s="812"/>
      <c r="HYT40" s="812"/>
      <c r="HYU40" s="812"/>
      <c r="HYV40" s="812"/>
      <c r="HYW40" s="812"/>
      <c r="HYX40" s="812"/>
      <c r="HYY40" s="812"/>
      <c r="HYZ40" s="812"/>
      <c r="HZA40" s="812"/>
      <c r="HZB40" s="812"/>
      <c r="HZC40" s="812"/>
      <c r="HZD40" s="812"/>
      <c r="HZE40" s="812"/>
      <c r="HZF40" s="812"/>
      <c r="HZG40" s="812"/>
      <c r="HZH40" s="812"/>
      <c r="HZI40" s="812"/>
      <c r="HZJ40" s="812"/>
      <c r="HZK40" s="812"/>
      <c r="HZL40" s="811"/>
      <c r="HZM40" s="812"/>
      <c r="HZN40" s="812"/>
      <c r="HZO40" s="812"/>
      <c r="HZP40" s="812"/>
      <c r="HZQ40" s="812"/>
      <c r="HZR40" s="812"/>
      <c r="HZS40" s="812"/>
      <c r="HZT40" s="812"/>
      <c r="HZU40" s="812"/>
      <c r="HZV40" s="812"/>
      <c r="HZW40" s="812"/>
      <c r="HZX40" s="812"/>
      <c r="HZY40" s="812"/>
      <c r="HZZ40" s="812"/>
      <c r="IAA40" s="812"/>
      <c r="IAB40" s="812"/>
      <c r="IAC40" s="812"/>
      <c r="IAD40" s="812"/>
      <c r="IAE40" s="812"/>
      <c r="IAF40" s="812"/>
      <c r="IAG40" s="812"/>
      <c r="IAH40" s="812"/>
      <c r="IAI40" s="812"/>
      <c r="IAJ40" s="812"/>
      <c r="IAK40" s="812"/>
      <c r="IAL40" s="812"/>
      <c r="IAM40" s="812"/>
      <c r="IAN40" s="812"/>
      <c r="IAO40" s="812"/>
      <c r="IAP40" s="812"/>
      <c r="IAQ40" s="811"/>
      <c r="IAR40" s="812"/>
      <c r="IAS40" s="812"/>
      <c r="IAT40" s="812"/>
      <c r="IAU40" s="812"/>
      <c r="IAV40" s="812"/>
      <c r="IAW40" s="812"/>
      <c r="IAX40" s="812"/>
      <c r="IAY40" s="812"/>
      <c r="IAZ40" s="812"/>
      <c r="IBA40" s="812"/>
      <c r="IBB40" s="812"/>
      <c r="IBC40" s="812"/>
      <c r="IBD40" s="812"/>
      <c r="IBE40" s="812"/>
      <c r="IBF40" s="812"/>
      <c r="IBG40" s="812"/>
      <c r="IBH40" s="812"/>
      <c r="IBI40" s="812"/>
      <c r="IBJ40" s="812"/>
      <c r="IBK40" s="812"/>
      <c r="IBL40" s="812"/>
      <c r="IBM40" s="812"/>
      <c r="IBN40" s="812"/>
      <c r="IBO40" s="812"/>
      <c r="IBP40" s="812"/>
      <c r="IBQ40" s="812"/>
      <c r="IBR40" s="812"/>
      <c r="IBS40" s="812"/>
      <c r="IBT40" s="812"/>
      <c r="IBU40" s="812"/>
      <c r="IBV40" s="811"/>
      <c r="IBW40" s="812"/>
      <c r="IBX40" s="812"/>
      <c r="IBY40" s="812"/>
      <c r="IBZ40" s="812"/>
      <c r="ICA40" s="812"/>
      <c r="ICB40" s="812"/>
      <c r="ICC40" s="812"/>
      <c r="ICD40" s="812"/>
      <c r="ICE40" s="812"/>
      <c r="ICF40" s="812"/>
      <c r="ICG40" s="812"/>
      <c r="ICH40" s="812"/>
      <c r="ICI40" s="812"/>
      <c r="ICJ40" s="812"/>
      <c r="ICK40" s="812"/>
      <c r="ICL40" s="812"/>
      <c r="ICM40" s="812"/>
      <c r="ICN40" s="812"/>
      <c r="ICO40" s="812"/>
      <c r="ICP40" s="812"/>
      <c r="ICQ40" s="812"/>
      <c r="ICR40" s="812"/>
      <c r="ICS40" s="812"/>
      <c r="ICT40" s="812"/>
      <c r="ICU40" s="812"/>
      <c r="ICV40" s="812"/>
      <c r="ICW40" s="812"/>
      <c r="ICX40" s="812"/>
      <c r="ICY40" s="812"/>
      <c r="ICZ40" s="812"/>
      <c r="IDA40" s="811"/>
      <c r="IDB40" s="812"/>
      <c r="IDC40" s="812"/>
      <c r="IDD40" s="812"/>
      <c r="IDE40" s="812"/>
      <c r="IDF40" s="812"/>
      <c r="IDG40" s="812"/>
      <c r="IDH40" s="812"/>
      <c r="IDI40" s="812"/>
      <c r="IDJ40" s="812"/>
      <c r="IDK40" s="812"/>
      <c r="IDL40" s="812"/>
      <c r="IDM40" s="812"/>
      <c r="IDN40" s="812"/>
      <c r="IDO40" s="812"/>
      <c r="IDP40" s="812"/>
      <c r="IDQ40" s="812"/>
      <c r="IDR40" s="812"/>
      <c r="IDS40" s="812"/>
      <c r="IDT40" s="812"/>
      <c r="IDU40" s="812"/>
      <c r="IDV40" s="812"/>
      <c r="IDW40" s="812"/>
      <c r="IDX40" s="812"/>
      <c r="IDY40" s="812"/>
      <c r="IDZ40" s="812"/>
      <c r="IEA40" s="812"/>
      <c r="IEB40" s="812"/>
      <c r="IEC40" s="812"/>
      <c r="IED40" s="812"/>
      <c r="IEE40" s="812"/>
      <c r="IEF40" s="811"/>
      <c r="IEG40" s="812"/>
      <c r="IEH40" s="812"/>
      <c r="IEI40" s="812"/>
      <c r="IEJ40" s="812"/>
      <c r="IEK40" s="812"/>
      <c r="IEL40" s="812"/>
      <c r="IEM40" s="812"/>
      <c r="IEN40" s="812"/>
      <c r="IEO40" s="812"/>
      <c r="IEP40" s="812"/>
      <c r="IEQ40" s="812"/>
      <c r="IER40" s="812"/>
      <c r="IES40" s="812"/>
      <c r="IET40" s="812"/>
      <c r="IEU40" s="812"/>
      <c r="IEV40" s="812"/>
      <c r="IEW40" s="812"/>
      <c r="IEX40" s="812"/>
      <c r="IEY40" s="812"/>
      <c r="IEZ40" s="812"/>
      <c r="IFA40" s="812"/>
      <c r="IFB40" s="812"/>
      <c r="IFC40" s="812"/>
      <c r="IFD40" s="812"/>
      <c r="IFE40" s="812"/>
      <c r="IFF40" s="812"/>
      <c r="IFG40" s="812"/>
      <c r="IFH40" s="812"/>
      <c r="IFI40" s="812"/>
      <c r="IFJ40" s="812"/>
      <c r="IFK40" s="811"/>
      <c r="IFL40" s="812"/>
      <c r="IFM40" s="812"/>
      <c r="IFN40" s="812"/>
      <c r="IFO40" s="812"/>
      <c r="IFP40" s="812"/>
      <c r="IFQ40" s="812"/>
      <c r="IFR40" s="812"/>
      <c r="IFS40" s="812"/>
      <c r="IFT40" s="812"/>
      <c r="IFU40" s="812"/>
      <c r="IFV40" s="812"/>
      <c r="IFW40" s="812"/>
      <c r="IFX40" s="812"/>
      <c r="IFY40" s="812"/>
      <c r="IFZ40" s="812"/>
      <c r="IGA40" s="812"/>
      <c r="IGB40" s="812"/>
      <c r="IGC40" s="812"/>
      <c r="IGD40" s="812"/>
      <c r="IGE40" s="812"/>
      <c r="IGF40" s="812"/>
      <c r="IGG40" s="812"/>
      <c r="IGH40" s="812"/>
      <c r="IGI40" s="812"/>
      <c r="IGJ40" s="812"/>
      <c r="IGK40" s="812"/>
      <c r="IGL40" s="812"/>
      <c r="IGM40" s="812"/>
      <c r="IGN40" s="812"/>
      <c r="IGO40" s="812"/>
      <c r="IGP40" s="811"/>
      <c r="IGQ40" s="812"/>
      <c r="IGR40" s="812"/>
      <c r="IGS40" s="812"/>
      <c r="IGT40" s="812"/>
      <c r="IGU40" s="812"/>
      <c r="IGV40" s="812"/>
      <c r="IGW40" s="812"/>
      <c r="IGX40" s="812"/>
      <c r="IGY40" s="812"/>
      <c r="IGZ40" s="812"/>
      <c r="IHA40" s="812"/>
      <c r="IHB40" s="812"/>
      <c r="IHC40" s="812"/>
      <c r="IHD40" s="812"/>
      <c r="IHE40" s="812"/>
      <c r="IHF40" s="812"/>
      <c r="IHG40" s="812"/>
      <c r="IHH40" s="812"/>
      <c r="IHI40" s="812"/>
      <c r="IHJ40" s="812"/>
      <c r="IHK40" s="812"/>
      <c r="IHL40" s="812"/>
      <c r="IHM40" s="812"/>
      <c r="IHN40" s="812"/>
      <c r="IHO40" s="812"/>
      <c r="IHP40" s="812"/>
      <c r="IHQ40" s="812"/>
      <c r="IHR40" s="812"/>
      <c r="IHS40" s="812"/>
      <c r="IHT40" s="812"/>
      <c r="IHU40" s="811"/>
      <c r="IHV40" s="812"/>
      <c r="IHW40" s="812"/>
      <c r="IHX40" s="812"/>
      <c r="IHY40" s="812"/>
      <c r="IHZ40" s="812"/>
      <c r="IIA40" s="812"/>
      <c r="IIB40" s="812"/>
      <c r="IIC40" s="812"/>
      <c r="IID40" s="812"/>
      <c r="IIE40" s="812"/>
      <c r="IIF40" s="812"/>
      <c r="IIG40" s="812"/>
      <c r="IIH40" s="812"/>
      <c r="III40" s="812"/>
      <c r="IIJ40" s="812"/>
      <c r="IIK40" s="812"/>
      <c r="IIL40" s="812"/>
      <c r="IIM40" s="812"/>
      <c r="IIN40" s="812"/>
      <c r="IIO40" s="812"/>
      <c r="IIP40" s="812"/>
      <c r="IIQ40" s="812"/>
      <c r="IIR40" s="812"/>
      <c r="IIS40" s="812"/>
      <c r="IIT40" s="812"/>
      <c r="IIU40" s="812"/>
      <c r="IIV40" s="812"/>
      <c r="IIW40" s="812"/>
      <c r="IIX40" s="812"/>
      <c r="IIY40" s="812"/>
      <c r="IIZ40" s="811"/>
      <c r="IJA40" s="812"/>
      <c r="IJB40" s="812"/>
      <c r="IJC40" s="812"/>
      <c r="IJD40" s="812"/>
      <c r="IJE40" s="812"/>
      <c r="IJF40" s="812"/>
      <c r="IJG40" s="812"/>
      <c r="IJH40" s="812"/>
      <c r="IJI40" s="812"/>
      <c r="IJJ40" s="812"/>
      <c r="IJK40" s="812"/>
      <c r="IJL40" s="812"/>
      <c r="IJM40" s="812"/>
      <c r="IJN40" s="812"/>
      <c r="IJO40" s="812"/>
      <c r="IJP40" s="812"/>
      <c r="IJQ40" s="812"/>
      <c r="IJR40" s="812"/>
      <c r="IJS40" s="812"/>
      <c r="IJT40" s="812"/>
      <c r="IJU40" s="812"/>
      <c r="IJV40" s="812"/>
      <c r="IJW40" s="812"/>
      <c r="IJX40" s="812"/>
      <c r="IJY40" s="812"/>
      <c r="IJZ40" s="812"/>
      <c r="IKA40" s="812"/>
      <c r="IKB40" s="812"/>
      <c r="IKC40" s="812"/>
      <c r="IKD40" s="812"/>
      <c r="IKE40" s="811"/>
      <c r="IKF40" s="812"/>
      <c r="IKG40" s="812"/>
      <c r="IKH40" s="812"/>
      <c r="IKI40" s="812"/>
      <c r="IKJ40" s="812"/>
      <c r="IKK40" s="812"/>
      <c r="IKL40" s="812"/>
      <c r="IKM40" s="812"/>
      <c r="IKN40" s="812"/>
      <c r="IKO40" s="812"/>
      <c r="IKP40" s="812"/>
      <c r="IKQ40" s="812"/>
      <c r="IKR40" s="812"/>
      <c r="IKS40" s="812"/>
      <c r="IKT40" s="812"/>
      <c r="IKU40" s="812"/>
      <c r="IKV40" s="812"/>
      <c r="IKW40" s="812"/>
      <c r="IKX40" s="812"/>
      <c r="IKY40" s="812"/>
      <c r="IKZ40" s="812"/>
      <c r="ILA40" s="812"/>
      <c r="ILB40" s="812"/>
      <c r="ILC40" s="812"/>
      <c r="ILD40" s="812"/>
      <c r="ILE40" s="812"/>
      <c r="ILF40" s="812"/>
      <c r="ILG40" s="812"/>
      <c r="ILH40" s="812"/>
      <c r="ILI40" s="812"/>
      <c r="ILJ40" s="811"/>
      <c r="ILK40" s="812"/>
      <c r="ILL40" s="812"/>
      <c r="ILM40" s="812"/>
      <c r="ILN40" s="812"/>
      <c r="ILO40" s="812"/>
      <c r="ILP40" s="812"/>
      <c r="ILQ40" s="812"/>
      <c r="ILR40" s="812"/>
      <c r="ILS40" s="812"/>
      <c r="ILT40" s="812"/>
      <c r="ILU40" s="812"/>
      <c r="ILV40" s="812"/>
      <c r="ILW40" s="812"/>
      <c r="ILX40" s="812"/>
      <c r="ILY40" s="812"/>
      <c r="ILZ40" s="812"/>
      <c r="IMA40" s="812"/>
      <c r="IMB40" s="812"/>
      <c r="IMC40" s="812"/>
      <c r="IMD40" s="812"/>
      <c r="IME40" s="812"/>
      <c r="IMF40" s="812"/>
      <c r="IMG40" s="812"/>
      <c r="IMH40" s="812"/>
      <c r="IMI40" s="812"/>
      <c r="IMJ40" s="812"/>
      <c r="IMK40" s="812"/>
      <c r="IML40" s="812"/>
      <c r="IMM40" s="812"/>
      <c r="IMN40" s="812"/>
      <c r="IMO40" s="811"/>
      <c r="IMP40" s="812"/>
      <c r="IMQ40" s="812"/>
      <c r="IMR40" s="812"/>
      <c r="IMS40" s="812"/>
      <c r="IMT40" s="812"/>
      <c r="IMU40" s="812"/>
      <c r="IMV40" s="812"/>
      <c r="IMW40" s="812"/>
      <c r="IMX40" s="812"/>
      <c r="IMY40" s="812"/>
      <c r="IMZ40" s="812"/>
      <c r="INA40" s="812"/>
      <c r="INB40" s="812"/>
      <c r="INC40" s="812"/>
      <c r="IND40" s="812"/>
      <c r="INE40" s="812"/>
      <c r="INF40" s="812"/>
      <c r="ING40" s="812"/>
      <c r="INH40" s="812"/>
      <c r="INI40" s="812"/>
      <c r="INJ40" s="812"/>
      <c r="INK40" s="812"/>
      <c r="INL40" s="812"/>
      <c r="INM40" s="812"/>
      <c r="INN40" s="812"/>
      <c r="INO40" s="812"/>
      <c r="INP40" s="812"/>
      <c r="INQ40" s="812"/>
      <c r="INR40" s="812"/>
      <c r="INS40" s="812"/>
      <c r="INT40" s="811"/>
      <c r="INU40" s="812"/>
      <c r="INV40" s="812"/>
      <c r="INW40" s="812"/>
      <c r="INX40" s="812"/>
      <c r="INY40" s="812"/>
      <c r="INZ40" s="812"/>
      <c r="IOA40" s="812"/>
      <c r="IOB40" s="812"/>
      <c r="IOC40" s="812"/>
      <c r="IOD40" s="812"/>
      <c r="IOE40" s="812"/>
      <c r="IOF40" s="812"/>
      <c r="IOG40" s="812"/>
      <c r="IOH40" s="812"/>
      <c r="IOI40" s="812"/>
      <c r="IOJ40" s="812"/>
      <c r="IOK40" s="812"/>
      <c r="IOL40" s="812"/>
      <c r="IOM40" s="812"/>
      <c r="ION40" s="812"/>
      <c r="IOO40" s="812"/>
      <c r="IOP40" s="812"/>
      <c r="IOQ40" s="812"/>
      <c r="IOR40" s="812"/>
      <c r="IOS40" s="812"/>
      <c r="IOT40" s="812"/>
      <c r="IOU40" s="812"/>
      <c r="IOV40" s="812"/>
      <c r="IOW40" s="812"/>
      <c r="IOX40" s="812"/>
      <c r="IOY40" s="811"/>
      <c r="IOZ40" s="812"/>
      <c r="IPA40" s="812"/>
      <c r="IPB40" s="812"/>
      <c r="IPC40" s="812"/>
      <c r="IPD40" s="812"/>
      <c r="IPE40" s="812"/>
      <c r="IPF40" s="812"/>
      <c r="IPG40" s="812"/>
      <c r="IPH40" s="812"/>
      <c r="IPI40" s="812"/>
      <c r="IPJ40" s="812"/>
      <c r="IPK40" s="812"/>
      <c r="IPL40" s="812"/>
      <c r="IPM40" s="812"/>
      <c r="IPN40" s="812"/>
      <c r="IPO40" s="812"/>
      <c r="IPP40" s="812"/>
      <c r="IPQ40" s="812"/>
      <c r="IPR40" s="812"/>
      <c r="IPS40" s="812"/>
      <c r="IPT40" s="812"/>
      <c r="IPU40" s="812"/>
      <c r="IPV40" s="812"/>
      <c r="IPW40" s="812"/>
      <c r="IPX40" s="812"/>
      <c r="IPY40" s="812"/>
      <c r="IPZ40" s="812"/>
      <c r="IQA40" s="812"/>
      <c r="IQB40" s="812"/>
      <c r="IQC40" s="812"/>
      <c r="IQD40" s="811"/>
      <c r="IQE40" s="812"/>
      <c r="IQF40" s="812"/>
      <c r="IQG40" s="812"/>
      <c r="IQH40" s="812"/>
      <c r="IQI40" s="812"/>
      <c r="IQJ40" s="812"/>
      <c r="IQK40" s="812"/>
      <c r="IQL40" s="812"/>
      <c r="IQM40" s="812"/>
      <c r="IQN40" s="812"/>
      <c r="IQO40" s="812"/>
      <c r="IQP40" s="812"/>
      <c r="IQQ40" s="812"/>
      <c r="IQR40" s="812"/>
      <c r="IQS40" s="812"/>
      <c r="IQT40" s="812"/>
      <c r="IQU40" s="812"/>
      <c r="IQV40" s="812"/>
      <c r="IQW40" s="812"/>
      <c r="IQX40" s="812"/>
      <c r="IQY40" s="812"/>
      <c r="IQZ40" s="812"/>
      <c r="IRA40" s="812"/>
      <c r="IRB40" s="812"/>
      <c r="IRC40" s="812"/>
      <c r="IRD40" s="812"/>
      <c r="IRE40" s="812"/>
      <c r="IRF40" s="812"/>
      <c r="IRG40" s="812"/>
      <c r="IRH40" s="812"/>
      <c r="IRI40" s="811"/>
      <c r="IRJ40" s="812"/>
      <c r="IRK40" s="812"/>
      <c r="IRL40" s="812"/>
      <c r="IRM40" s="812"/>
      <c r="IRN40" s="812"/>
      <c r="IRO40" s="812"/>
      <c r="IRP40" s="812"/>
      <c r="IRQ40" s="812"/>
      <c r="IRR40" s="812"/>
      <c r="IRS40" s="812"/>
      <c r="IRT40" s="812"/>
      <c r="IRU40" s="812"/>
      <c r="IRV40" s="812"/>
      <c r="IRW40" s="812"/>
      <c r="IRX40" s="812"/>
      <c r="IRY40" s="812"/>
      <c r="IRZ40" s="812"/>
      <c r="ISA40" s="812"/>
      <c r="ISB40" s="812"/>
      <c r="ISC40" s="812"/>
      <c r="ISD40" s="812"/>
      <c r="ISE40" s="812"/>
      <c r="ISF40" s="812"/>
      <c r="ISG40" s="812"/>
      <c r="ISH40" s="812"/>
      <c r="ISI40" s="812"/>
      <c r="ISJ40" s="812"/>
      <c r="ISK40" s="812"/>
      <c r="ISL40" s="812"/>
      <c r="ISM40" s="812"/>
      <c r="ISN40" s="811"/>
      <c r="ISO40" s="812"/>
      <c r="ISP40" s="812"/>
      <c r="ISQ40" s="812"/>
      <c r="ISR40" s="812"/>
      <c r="ISS40" s="812"/>
      <c r="IST40" s="812"/>
      <c r="ISU40" s="812"/>
      <c r="ISV40" s="812"/>
      <c r="ISW40" s="812"/>
      <c r="ISX40" s="812"/>
      <c r="ISY40" s="812"/>
      <c r="ISZ40" s="812"/>
      <c r="ITA40" s="812"/>
      <c r="ITB40" s="812"/>
      <c r="ITC40" s="812"/>
      <c r="ITD40" s="812"/>
      <c r="ITE40" s="812"/>
      <c r="ITF40" s="812"/>
      <c r="ITG40" s="812"/>
      <c r="ITH40" s="812"/>
      <c r="ITI40" s="812"/>
      <c r="ITJ40" s="812"/>
      <c r="ITK40" s="812"/>
      <c r="ITL40" s="812"/>
      <c r="ITM40" s="812"/>
      <c r="ITN40" s="812"/>
      <c r="ITO40" s="812"/>
      <c r="ITP40" s="812"/>
      <c r="ITQ40" s="812"/>
      <c r="ITR40" s="812"/>
      <c r="ITS40" s="811"/>
      <c r="ITT40" s="812"/>
      <c r="ITU40" s="812"/>
      <c r="ITV40" s="812"/>
      <c r="ITW40" s="812"/>
      <c r="ITX40" s="812"/>
      <c r="ITY40" s="812"/>
      <c r="ITZ40" s="812"/>
      <c r="IUA40" s="812"/>
      <c r="IUB40" s="812"/>
      <c r="IUC40" s="812"/>
      <c r="IUD40" s="812"/>
      <c r="IUE40" s="812"/>
      <c r="IUF40" s="812"/>
      <c r="IUG40" s="812"/>
      <c r="IUH40" s="812"/>
      <c r="IUI40" s="812"/>
      <c r="IUJ40" s="812"/>
      <c r="IUK40" s="812"/>
      <c r="IUL40" s="812"/>
      <c r="IUM40" s="812"/>
      <c r="IUN40" s="812"/>
      <c r="IUO40" s="812"/>
      <c r="IUP40" s="812"/>
      <c r="IUQ40" s="812"/>
      <c r="IUR40" s="812"/>
      <c r="IUS40" s="812"/>
      <c r="IUT40" s="812"/>
      <c r="IUU40" s="812"/>
      <c r="IUV40" s="812"/>
      <c r="IUW40" s="812"/>
      <c r="IUX40" s="811"/>
      <c r="IUY40" s="812"/>
      <c r="IUZ40" s="812"/>
      <c r="IVA40" s="812"/>
      <c r="IVB40" s="812"/>
      <c r="IVC40" s="812"/>
      <c r="IVD40" s="812"/>
      <c r="IVE40" s="812"/>
      <c r="IVF40" s="812"/>
      <c r="IVG40" s="812"/>
      <c r="IVH40" s="812"/>
      <c r="IVI40" s="812"/>
      <c r="IVJ40" s="812"/>
      <c r="IVK40" s="812"/>
      <c r="IVL40" s="812"/>
      <c r="IVM40" s="812"/>
      <c r="IVN40" s="812"/>
      <c r="IVO40" s="812"/>
      <c r="IVP40" s="812"/>
      <c r="IVQ40" s="812"/>
      <c r="IVR40" s="812"/>
      <c r="IVS40" s="812"/>
      <c r="IVT40" s="812"/>
      <c r="IVU40" s="812"/>
      <c r="IVV40" s="812"/>
      <c r="IVW40" s="812"/>
      <c r="IVX40" s="812"/>
      <c r="IVY40" s="812"/>
      <c r="IVZ40" s="812"/>
      <c r="IWA40" s="812"/>
      <c r="IWB40" s="812"/>
      <c r="IWC40" s="811"/>
      <c r="IWD40" s="812"/>
      <c r="IWE40" s="812"/>
      <c r="IWF40" s="812"/>
      <c r="IWG40" s="812"/>
      <c r="IWH40" s="812"/>
      <c r="IWI40" s="812"/>
      <c r="IWJ40" s="812"/>
      <c r="IWK40" s="812"/>
      <c r="IWL40" s="812"/>
      <c r="IWM40" s="812"/>
      <c r="IWN40" s="812"/>
      <c r="IWO40" s="812"/>
      <c r="IWP40" s="812"/>
      <c r="IWQ40" s="812"/>
      <c r="IWR40" s="812"/>
      <c r="IWS40" s="812"/>
      <c r="IWT40" s="812"/>
      <c r="IWU40" s="812"/>
      <c r="IWV40" s="812"/>
      <c r="IWW40" s="812"/>
      <c r="IWX40" s="812"/>
      <c r="IWY40" s="812"/>
      <c r="IWZ40" s="812"/>
      <c r="IXA40" s="812"/>
      <c r="IXB40" s="812"/>
      <c r="IXC40" s="812"/>
      <c r="IXD40" s="812"/>
      <c r="IXE40" s="812"/>
      <c r="IXF40" s="812"/>
      <c r="IXG40" s="812"/>
      <c r="IXH40" s="811"/>
      <c r="IXI40" s="812"/>
      <c r="IXJ40" s="812"/>
      <c r="IXK40" s="812"/>
      <c r="IXL40" s="812"/>
      <c r="IXM40" s="812"/>
      <c r="IXN40" s="812"/>
      <c r="IXO40" s="812"/>
      <c r="IXP40" s="812"/>
      <c r="IXQ40" s="812"/>
      <c r="IXR40" s="812"/>
      <c r="IXS40" s="812"/>
      <c r="IXT40" s="812"/>
      <c r="IXU40" s="812"/>
      <c r="IXV40" s="812"/>
      <c r="IXW40" s="812"/>
      <c r="IXX40" s="812"/>
      <c r="IXY40" s="812"/>
      <c r="IXZ40" s="812"/>
      <c r="IYA40" s="812"/>
      <c r="IYB40" s="812"/>
      <c r="IYC40" s="812"/>
      <c r="IYD40" s="812"/>
      <c r="IYE40" s="812"/>
      <c r="IYF40" s="812"/>
      <c r="IYG40" s="812"/>
      <c r="IYH40" s="812"/>
      <c r="IYI40" s="812"/>
      <c r="IYJ40" s="812"/>
      <c r="IYK40" s="812"/>
      <c r="IYL40" s="812"/>
      <c r="IYM40" s="811"/>
      <c r="IYN40" s="812"/>
      <c r="IYO40" s="812"/>
      <c r="IYP40" s="812"/>
      <c r="IYQ40" s="812"/>
      <c r="IYR40" s="812"/>
      <c r="IYS40" s="812"/>
      <c r="IYT40" s="812"/>
      <c r="IYU40" s="812"/>
      <c r="IYV40" s="812"/>
      <c r="IYW40" s="812"/>
      <c r="IYX40" s="812"/>
      <c r="IYY40" s="812"/>
      <c r="IYZ40" s="812"/>
      <c r="IZA40" s="812"/>
      <c r="IZB40" s="812"/>
      <c r="IZC40" s="812"/>
      <c r="IZD40" s="812"/>
      <c r="IZE40" s="812"/>
      <c r="IZF40" s="812"/>
      <c r="IZG40" s="812"/>
      <c r="IZH40" s="812"/>
      <c r="IZI40" s="812"/>
      <c r="IZJ40" s="812"/>
      <c r="IZK40" s="812"/>
      <c r="IZL40" s="812"/>
      <c r="IZM40" s="812"/>
      <c r="IZN40" s="812"/>
      <c r="IZO40" s="812"/>
      <c r="IZP40" s="812"/>
      <c r="IZQ40" s="812"/>
      <c r="IZR40" s="811"/>
      <c r="IZS40" s="812"/>
      <c r="IZT40" s="812"/>
      <c r="IZU40" s="812"/>
      <c r="IZV40" s="812"/>
      <c r="IZW40" s="812"/>
      <c r="IZX40" s="812"/>
      <c r="IZY40" s="812"/>
      <c r="IZZ40" s="812"/>
      <c r="JAA40" s="812"/>
      <c r="JAB40" s="812"/>
      <c r="JAC40" s="812"/>
      <c r="JAD40" s="812"/>
      <c r="JAE40" s="812"/>
      <c r="JAF40" s="812"/>
      <c r="JAG40" s="812"/>
      <c r="JAH40" s="812"/>
      <c r="JAI40" s="812"/>
      <c r="JAJ40" s="812"/>
      <c r="JAK40" s="812"/>
      <c r="JAL40" s="812"/>
      <c r="JAM40" s="812"/>
      <c r="JAN40" s="812"/>
      <c r="JAO40" s="812"/>
      <c r="JAP40" s="812"/>
      <c r="JAQ40" s="812"/>
      <c r="JAR40" s="812"/>
      <c r="JAS40" s="812"/>
      <c r="JAT40" s="812"/>
      <c r="JAU40" s="812"/>
      <c r="JAV40" s="812"/>
      <c r="JAW40" s="811"/>
      <c r="JAX40" s="812"/>
      <c r="JAY40" s="812"/>
      <c r="JAZ40" s="812"/>
      <c r="JBA40" s="812"/>
      <c r="JBB40" s="812"/>
      <c r="JBC40" s="812"/>
      <c r="JBD40" s="812"/>
      <c r="JBE40" s="812"/>
      <c r="JBF40" s="812"/>
      <c r="JBG40" s="812"/>
      <c r="JBH40" s="812"/>
      <c r="JBI40" s="812"/>
      <c r="JBJ40" s="812"/>
      <c r="JBK40" s="812"/>
      <c r="JBL40" s="812"/>
      <c r="JBM40" s="812"/>
      <c r="JBN40" s="812"/>
      <c r="JBO40" s="812"/>
      <c r="JBP40" s="812"/>
      <c r="JBQ40" s="812"/>
      <c r="JBR40" s="812"/>
      <c r="JBS40" s="812"/>
      <c r="JBT40" s="812"/>
      <c r="JBU40" s="812"/>
      <c r="JBV40" s="812"/>
      <c r="JBW40" s="812"/>
      <c r="JBX40" s="812"/>
      <c r="JBY40" s="812"/>
      <c r="JBZ40" s="812"/>
      <c r="JCA40" s="812"/>
      <c r="JCB40" s="811"/>
      <c r="JCC40" s="812"/>
      <c r="JCD40" s="812"/>
      <c r="JCE40" s="812"/>
      <c r="JCF40" s="812"/>
      <c r="JCG40" s="812"/>
      <c r="JCH40" s="812"/>
      <c r="JCI40" s="812"/>
      <c r="JCJ40" s="812"/>
      <c r="JCK40" s="812"/>
      <c r="JCL40" s="812"/>
      <c r="JCM40" s="812"/>
      <c r="JCN40" s="812"/>
      <c r="JCO40" s="812"/>
      <c r="JCP40" s="812"/>
      <c r="JCQ40" s="812"/>
      <c r="JCR40" s="812"/>
      <c r="JCS40" s="812"/>
      <c r="JCT40" s="812"/>
      <c r="JCU40" s="812"/>
      <c r="JCV40" s="812"/>
      <c r="JCW40" s="812"/>
      <c r="JCX40" s="812"/>
      <c r="JCY40" s="812"/>
      <c r="JCZ40" s="812"/>
      <c r="JDA40" s="812"/>
      <c r="JDB40" s="812"/>
      <c r="JDC40" s="812"/>
      <c r="JDD40" s="812"/>
      <c r="JDE40" s="812"/>
      <c r="JDF40" s="812"/>
      <c r="JDG40" s="811"/>
      <c r="JDH40" s="812"/>
      <c r="JDI40" s="812"/>
      <c r="JDJ40" s="812"/>
      <c r="JDK40" s="812"/>
      <c r="JDL40" s="812"/>
      <c r="JDM40" s="812"/>
      <c r="JDN40" s="812"/>
      <c r="JDO40" s="812"/>
      <c r="JDP40" s="812"/>
      <c r="JDQ40" s="812"/>
      <c r="JDR40" s="812"/>
      <c r="JDS40" s="812"/>
      <c r="JDT40" s="812"/>
      <c r="JDU40" s="812"/>
      <c r="JDV40" s="812"/>
      <c r="JDW40" s="812"/>
      <c r="JDX40" s="812"/>
      <c r="JDY40" s="812"/>
      <c r="JDZ40" s="812"/>
      <c r="JEA40" s="812"/>
      <c r="JEB40" s="812"/>
      <c r="JEC40" s="812"/>
      <c r="JED40" s="812"/>
      <c r="JEE40" s="812"/>
      <c r="JEF40" s="812"/>
      <c r="JEG40" s="812"/>
      <c r="JEH40" s="812"/>
      <c r="JEI40" s="812"/>
      <c r="JEJ40" s="812"/>
      <c r="JEK40" s="812"/>
      <c r="JEL40" s="811"/>
      <c r="JEM40" s="812"/>
      <c r="JEN40" s="812"/>
      <c r="JEO40" s="812"/>
      <c r="JEP40" s="812"/>
      <c r="JEQ40" s="812"/>
      <c r="JER40" s="812"/>
      <c r="JES40" s="812"/>
      <c r="JET40" s="812"/>
      <c r="JEU40" s="812"/>
      <c r="JEV40" s="812"/>
      <c r="JEW40" s="812"/>
      <c r="JEX40" s="812"/>
      <c r="JEY40" s="812"/>
      <c r="JEZ40" s="812"/>
      <c r="JFA40" s="812"/>
      <c r="JFB40" s="812"/>
      <c r="JFC40" s="812"/>
      <c r="JFD40" s="812"/>
      <c r="JFE40" s="812"/>
      <c r="JFF40" s="812"/>
      <c r="JFG40" s="812"/>
      <c r="JFH40" s="812"/>
      <c r="JFI40" s="812"/>
      <c r="JFJ40" s="812"/>
      <c r="JFK40" s="812"/>
      <c r="JFL40" s="812"/>
      <c r="JFM40" s="812"/>
      <c r="JFN40" s="812"/>
      <c r="JFO40" s="812"/>
      <c r="JFP40" s="812"/>
      <c r="JFQ40" s="811"/>
      <c r="JFR40" s="812"/>
      <c r="JFS40" s="812"/>
      <c r="JFT40" s="812"/>
      <c r="JFU40" s="812"/>
      <c r="JFV40" s="812"/>
      <c r="JFW40" s="812"/>
      <c r="JFX40" s="812"/>
      <c r="JFY40" s="812"/>
      <c r="JFZ40" s="812"/>
      <c r="JGA40" s="812"/>
      <c r="JGB40" s="812"/>
      <c r="JGC40" s="812"/>
      <c r="JGD40" s="812"/>
      <c r="JGE40" s="812"/>
      <c r="JGF40" s="812"/>
      <c r="JGG40" s="812"/>
      <c r="JGH40" s="812"/>
      <c r="JGI40" s="812"/>
      <c r="JGJ40" s="812"/>
      <c r="JGK40" s="812"/>
      <c r="JGL40" s="812"/>
      <c r="JGM40" s="812"/>
      <c r="JGN40" s="812"/>
      <c r="JGO40" s="812"/>
      <c r="JGP40" s="812"/>
      <c r="JGQ40" s="812"/>
      <c r="JGR40" s="812"/>
      <c r="JGS40" s="812"/>
      <c r="JGT40" s="812"/>
      <c r="JGU40" s="812"/>
      <c r="JGV40" s="811"/>
      <c r="JGW40" s="812"/>
      <c r="JGX40" s="812"/>
      <c r="JGY40" s="812"/>
      <c r="JGZ40" s="812"/>
      <c r="JHA40" s="812"/>
      <c r="JHB40" s="812"/>
      <c r="JHC40" s="812"/>
      <c r="JHD40" s="812"/>
      <c r="JHE40" s="812"/>
      <c r="JHF40" s="812"/>
      <c r="JHG40" s="812"/>
      <c r="JHH40" s="812"/>
      <c r="JHI40" s="812"/>
      <c r="JHJ40" s="812"/>
      <c r="JHK40" s="812"/>
      <c r="JHL40" s="812"/>
      <c r="JHM40" s="812"/>
      <c r="JHN40" s="812"/>
      <c r="JHO40" s="812"/>
      <c r="JHP40" s="812"/>
      <c r="JHQ40" s="812"/>
      <c r="JHR40" s="812"/>
      <c r="JHS40" s="812"/>
      <c r="JHT40" s="812"/>
      <c r="JHU40" s="812"/>
      <c r="JHV40" s="812"/>
      <c r="JHW40" s="812"/>
      <c r="JHX40" s="812"/>
      <c r="JHY40" s="812"/>
      <c r="JHZ40" s="812"/>
      <c r="JIA40" s="811"/>
      <c r="JIB40" s="812"/>
      <c r="JIC40" s="812"/>
      <c r="JID40" s="812"/>
      <c r="JIE40" s="812"/>
      <c r="JIF40" s="812"/>
      <c r="JIG40" s="812"/>
      <c r="JIH40" s="812"/>
      <c r="JII40" s="812"/>
      <c r="JIJ40" s="812"/>
      <c r="JIK40" s="812"/>
      <c r="JIL40" s="812"/>
      <c r="JIM40" s="812"/>
      <c r="JIN40" s="812"/>
      <c r="JIO40" s="812"/>
      <c r="JIP40" s="812"/>
      <c r="JIQ40" s="812"/>
      <c r="JIR40" s="812"/>
      <c r="JIS40" s="812"/>
      <c r="JIT40" s="812"/>
      <c r="JIU40" s="812"/>
      <c r="JIV40" s="812"/>
      <c r="JIW40" s="812"/>
      <c r="JIX40" s="812"/>
      <c r="JIY40" s="812"/>
      <c r="JIZ40" s="812"/>
      <c r="JJA40" s="812"/>
      <c r="JJB40" s="812"/>
      <c r="JJC40" s="812"/>
      <c r="JJD40" s="812"/>
      <c r="JJE40" s="812"/>
      <c r="JJF40" s="811"/>
      <c r="JJG40" s="812"/>
      <c r="JJH40" s="812"/>
      <c r="JJI40" s="812"/>
      <c r="JJJ40" s="812"/>
      <c r="JJK40" s="812"/>
      <c r="JJL40" s="812"/>
      <c r="JJM40" s="812"/>
      <c r="JJN40" s="812"/>
      <c r="JJO40" s="812"/>
      <c r="JJP40" s="812"/>
      <c r="JJQ40" s="812"/>
      <c r="JJR40" s="812"/>
      <c r="JJS40" s="812"/>
      <c r="JJT40" s="812"/>
      <c r="JJU40" s="812"/>
      <c r="JJV40" s="812"/>
      <c r="JJW40" s="812"/>
      <c r="JJX40" s="812"/>
      <c r="JJY40" s="812"/>
      <c r="JJZ40" s="812"/>
      <c r="JKA40" s="812"/>
      <c r="JKB40" s="812"/>
      <c r="JKC40" s="812"/>
      <c r="JKD40" s="812"/>
      <c r="JKE40" s="812"/>
      <c r="JKF40" s="812"/>
      <c r="JKG40" s="812"/>
      <c r="JKH40" s="812"/>
      <c r="JKI40" s="812"/>
      <c r="JKJ40" s="812"/>
      <c r="JKK40" s="811"/>
      <c r="JKL40" s="812"/>
      <c r="JKM40" s="812"/>
      <c r="JKN40" s="812"/>
      <c r="JKO40" s="812"/>
      <c r="JKP40" s="812"/>
      <c r="JKQ40" s="812"/>
      <c r="JKR40" s="812"/>
      <c r="JKS40" s="812"/>
      <c r="JKT40" s="812"/>
      <c r="JKU40" s="812"/>
      <c r="JKV40" s="812"/>
      <c r="JKW40" s="812"/>
      <c r="JKX40" s="812"/>
      <c r="JKY40" s="812"/>
      <c r="JKZ40" s="812"/>
      <c r="JLA40" s="812"/>
      <c r="JLB40" s="812"/>
      <c r="JLC40" s="812"/>
      <c r="JLD40" s="812"/>
      <c r="JLE40" s="812"/>
      <c r="JLF40" s="812"/>
      <c r="JLG40" s="812"/>
      <c r="JLH40" s="812"/>
      <c r="JLI40" s="812"/>
      <c r="JLJ40" s="812"/>
      <c r="JLK40" s="812"/>
      <c r="JLL40" s="812"/>
      <c r="JLM40" s="812"/>
      <c r="JLN40" s="812"/>
      <c r="JLO40" s="812"/>
      <c r="JLP40" s="811"/>
      <c r="JLQ40" s="812"/>
      <c r="JLR40" s="812"/>
      <c r="JLS40" s="812"/>
      <c r="JLT40" s="812"/>
      <c r="JLU40" s="812"/>
      <c r="JLV40" s="812"/>
      <c r="JLW40" s="812"/>
      <c r="JLX40" s="812"/>
      <c r="JLY40" s="812"/>
      <c r="JLZ40" s="812"/>
      <c r="JMA40" s="812"/>
      <c r="JMB40" s="812"/>
      <c r="JMC40" s="812"/>
      <c r="JMD40" s="812"/>
      <c r="JME40" s="812"/>
      <c r="JMF40" s="812"/>
      <c r="JMG40" s="812"/>
      <c r="JMH40" s="812"/>
      <c r="JMI40" s="812"/>
      <c r="JMJ40" s="812"/>
      <c r="JMK40" s="812"/>
      <c r="JML40" s="812"/>
      <c r="JMM40" s="812"/>
      <c r="JMN40" s="812"/>
      <c r="JMO40" s="812"/>
      <c r="JMP40" s="812"/>
      <c r="JMQ40" s="812"/>
      <c r="JMR40" s="812"/>
      <c r="JMS40" s="812"/>
      <c r="JMT40" s="812"/>
      <c r="JMU40" s="811"/>
      <c r="JMV40" s="812"/>
      <c r="JMW40" s="812"/>
      <c r="JMX40" s="812"/>
      <c r="JMY40" s="812"/>
      <c r="JMZ40" s="812"/>
      <c r="JNA40" s="812"/>
      <c r="JNB40" s="812"/>
      <c r="JNC40" s="812"/>
      <c r="JND40" s="812"/>
      <c r="JNE40" s="812"/>
      <c r="JNF40" s="812"/>
      <c r="JNG40" s="812"/>
      <c r="JNH40" s="812"/>
      <c r="JNI40" s="812"/>
      <c r="JNJ40" s="812"/>
      <c r="JNK40" s="812"/>
      <c r="JNL40" s="812"/>
      <c r="JNM40" s="812"/>
      <c r="JNN40" s="812"/>
      <c r="JNO40" s="812"/>
      <c r="JNP40" s="812"/>
      <c r="JNQ40" s="812"/>
      <c r="JNR40" s="812"/>
      <c r="JNS40" s="812"/>
      <c r="JNT40" s="812"/>
      <c r="JNU40" s="812"/>
      <c r="JNV40" s="812"/>
      <c r="JNW40" s="812"/>
      <c r="JNX40" s="812"/>
      <c r="JNY40" s="812"/>
      <c r="JNZ40" s="811"/>
      <c r="JOA40" s="812"/>
      <c r="JOB40" s="812"/>
      <c r="JOC40" s="812"/>
      <c r="JOD40" s="812"/>
      <c r="JOE40" s="812"/>
      <c r="JOF40" s="812"/>
      <c r="JOG40" s="812"/>
      <c r="JOH40" s="812"/>
      <c r="JOI40" s="812"/>
      <c r="JOJ40" s="812"/>
      <c r="JOK40" s="812"/>
      <c r="JOL40" s="812"/>
      <c r="JOM40" s="812"/>
      <c r="JON40" s="812"/>
      <c r="JOO40" s="812"/>
      <c r="JOP40" s="812"/>
      <c r="JOQ40" s="812"/>
      <c r="JOR40" s="812"/>
      <c r="JOS40" s="812"/>
      <c r="JOT40" s="812"/>
      <c r="JOU40" s="812"/>
      <c r="JOV40" s="812"/>
      <c r="JOW40" s="812"/>
      <c r="JOX40" s="812"/>
      <c r="JOY40" s="812"/>
      <c r="JOZ40" s="812"/>
      <c r="JPA40" s="812"/>
      <c r="JPB40" s="812"/>
      <c r="JPC40" s="812"/>
      <c r="JPD40" s="812"/>
      <c r="JPE40" s="811"/>
      <c r="JPF40" s="812"/>
      <c r="JPG40" s="812"/>
      <c r="JPH40" s="812"/>
      <c r="JPI40" s="812"/>
      <c r="JPJ40" s="812"/>
      <c r="JPK40" s="812"/>
      <c r="JPL40" s="812"/>
      <c r="JPM40" s="812"/>
      <c r="JPN40" s="812"/>
      <c r="JPO40" s="812"/>
      <c r="JPP40" s="812"/>
      <c r="JPQ40" s="812"/>
      <c r="JPR40" s="812"/>
      <c r="JPS40" s="812"/>
      <c r="JPT40" s="812"/>
      <c r="JPU40" s="812"/>
      <c r="JPV40" s="812"/>
      <c r="JPW40" s="812"/>
      <c r="JPX40" s="812"/>
      <c r="JPY40" s="812"/>
      <c r="JPZ40" s="812"/>
      <c r="JQA40" s="812"/>
      <c r="JQB40" s="812"/>
      <c r="JQC40" s="812"/>
      <c r="JQD40" s="812"/>
      <c r="JQE40" s="812"/>
      <c r="JQF40" s="812"/>
      <c r="JQG40" s="812"/>
      <c r="JQH40" s="812"/>
      <c r="JQI40" s="812"/>
      <c r="JQJ40" s="811"/>
      <c r="JQK40" s="812"/>
      <c r="JQL40" s="812"/>
      <c r="JQM40" s="812"/>
      <c r="JQN40" s="812"/>
      <c r="JQO40" s="812"/>
      <c r="JQP40" s="812"/>
      <c r="JQQ40" s="812"/>
      <c r="JQR40" s="812"/>
      <c r="JQS40" s="812"/>
      <c r="JQT40" s="812"/>
      <c r="JQU40" s="812"/>
      <c r="JQV40" s="812"/>
      <c r="JQW40" s="812"/>
      <c r="JQX40" s="812"/>
      <c r="JQY40" s="812"/>
      <c r="JQZ40" s="812"/>
      <c r="JRA40" s="812"/>
      <c r="JRB40" s="812"/>
      <c r="JRC40" s="812"/>
      <c r="JRD40" s="812"/>
      <c r="JRE40" s="812"/>
      <c r="JRF40" s="812"/>
      <c r="JRG40" s="812"/>
      <c r="JRH40" s="812"/>
      <c r="JRI40" s="812"/>
      <c r="JRJ40" s="812"/>
      <c r="JRK40" s="812"/>
      <c r="JRL40" s="812"/>
      <c r="JRM40" s="812"/>
      <c r="JRN40" s="812"/>
      <c r="JRO40" s="811"/>
      <c r="JRP40" s="812"/>
      <c r="JRQ40" s="812"/>
      <c r="JRR40" s="812"/>
      <c r="JRS40" s="812"/>
      <c r="JRT40" s="812"/>
      <c r="JRU40" s="812"/>
      <c r="JRV40" s="812"/>
      <c r="JRW40" s="812"/>
      <c r="JRX40" s="812"/>
      <c r="JRY40" s="812"/>
      <c r="JRZ40" s="812"/>
      <c r="JSA40" s="812"/>
      <c r="JSB40" s="812"/>
      <c r="JSC40" s="812"/>
      <c r="JSD40" s="812"/>
      <c r="JSE40" s="812"/>
      <c r="JSF40" s="812"/>
      <c r="JSG40" s="812"/>
      <c r="JSH40" s="812"/>
      <c r="JSI40" s="812"/>
      <c r="JSJ40" s="812"/>
      <c r="JSK40" s="812"/>
      <c r="JSL40" s="812"/>
      <c r="JSM40" s="812"/>
      <c r="JSN40" s="812"/>
      <c r="JSO40" s="812"/>
      <c r="JSP40" s="812"/>
      <c r="JSQ40" s="812"/>
      <c r="JSR40" s="812"/>
      <c r="JSS40" s="812"/>
      <c r="JST40" s="811"/>
      <c r="JSU40" s="812"/>
      <c r="JSV40" s="812"/>
      <c r="JSW40" s="812"/>
      <c r="JSX40" s="812"/>
      <c r="JSY40" s="812"/>
      <c r="JSZ40" s="812"/>
      <c r="JTA40" s="812"/>
      <c r="JTB40" s="812"/>
      <c r="JTC40" s="812"/>
      <c r="JTD40" s="812"/>
      <c r="JTE40" s="812"/>
      <c r="JTF40" s="812"/>
      <c r="JTG40" s="812"/>
      <c r="JTH40" s="812"/>
      <c r="JTI40" s="812"/>
      <c r="JTJ40" s="812"/>
      <c r="JTK40" s="812"/>
      <c r="JTL40" s="812"/>
      <c r="JTM40" s="812"/>
      <c r="JTN40" s="812"/>
      <c r="JTO40" s="812"/>
      <c r="JTP40" s="812"/>
      <c r="JTQ40" s="812"/>
      <c r="JTR40" s="812"/>
      <c r="JTS40" s="812"/>
      <c r="JTT40" s="812"/>
      <c r="JTU40" s="812"/>
      <c r="JTV40" s="812"/>
      <c r="JTW40" s="812"/>
      <c r="JTX40" s="812"/>
      <c r="JTY40" s="811"/>
      <c r="JTZ40" s="812"/>
      <c r="JUA40" s="812"/>
      <c r="JUB40" s="812"/>
      <c r="JUC40" s="812"/>
      <c r="JUD40" s="812"/>
      <c r="JUE40" s="812"/>
      <c r="JUF40" s="812"/>
      <c r="JUG40" s="812"/>
      <c r="JUH40" s="812"/>
      <c r="JUI40" s="812"/>
      <c r="JUJ40" s="812"/>
      <c r="JUK40" s="812"/>
      <c r="JUL40" s="812"/>
      <c r="JUM40" s="812"/>
      <c r="JUN40" s="812"/>
      <c r="JUO40" s="812"/>
      <c r="JUP40" s="812"/>
      <c r="JUQ40" s="812"/>
      <c r="JUR40" s="812"/>
      <c r="JUS40" s="812"/>
      <c r="JUT40" s="812"/>
      <c r="JUU40" s="812"/>
      <c r="JUV40" s="812"/>
      <c r="JUW40" s="812"/>
      <c r="JUX40" s="812"/>
      <c r="JUY40" s="812"/>
      <c r="JUZ40" s="812"/>
      <c r="JVA40" s="812"/>
      <c r="JVB40" s="812"/>
      <c r="JVC40" s="812"/>
      <c r="JVD40" s="811"/>
      <c r="JVE40" s="812"/>
      <c r="JVF40" s="812"/>
      <c r="JVG40" s="812"/>
      <c r="JVH40" s="812"/>
      <c r="JVI40" s="812"/>
      <c r="JVJ40" s="812"/>
      <c r="JVK40" s="812"/>
      <c r="JVL40" s="812"/>
      <c r="JVM40" s="812"/>
      <c r="JVN40" s="812"/>
      <c r="JVO40" s="812"/>
      <c r="JVP40" s="812"/>
      <c r="JVQ40" s="812"/>
      <c r="JVR40" s="812"/>
      <c r="JVS40" s="812"/>
      <c r="JVT40" s="812"/>
      <c r="JVU40" s="812"/>
      <c r="JVV40" s="812"/>
      <c r="JVW40" s="812"/>
      <c r="JVX40" s="812"/>
      <c r="JVY40" s="812"/>
      <c r="JVZ40" s="812"/>
      <c r="JWA40" s="812"/>
      <c r="JWB40" s="812"/>
      <c r="JWC40" s="812"/>
      <c r="JWD40" s="812"/>
      <c r="JWE40" s="812"/>
      <c r="JWF40" s="812"/>
      <c r="JWG40" s="812"/>
      <c r="JWH40" s="812"/>
      <c r="JWI40" s="811"/>
      <c r="JWJ40" s="812"/>
      <c r="JWK40" s="812"/>
      <c r="JWL40" s="812"/>
      <c r="JWM40" s="812"/>
      <c r="JWN40" s="812"/>
      <c r="JWO40" s="812"/>
      <c r="JWP40" s="812"/>
      <c r="JWQ40" s="812"/>
      <c r="JWR40" s="812"/>
      <c r="JWS40" s="812"/>
      <c r="JWT40" s="812"/>
      <c r="JWU40" s="812"/>
      <c r="JWV40" s="812"/>
      <c r="JWW40" s="812"/>
      <c r="JWX40" s="812"/>
      <c r="JWY40" s="812"/>
      <c r="JWZ40" s="812"/>
      <c r="JXA40" s="812"/>
      <c r="JXB40" s="812"/>
      <c r="JXC40" s="812"/>
      <c r="JXD40" s="812"/>
      <c r="JXE40" s="812"/>
      <c r="JXF40" s="812"/>
      <c r="JXG40" s="812"/>
      <c r="JXH40" s="812"/>
      <c r="JXI40" s="812"/>
      <c r="JXJ40" s="812"/>
      <c r="JXK40" s="812"/>
      <c r="JXL40" s="812"/>
      <c r="JXM40" s="812"/>
      <c r="JXN40" s="811"/>
      <c r="JXO40" s="812"/>
      <c r="JXP40" s="812"/>
      <c r="JXQ40" s="812"/>
      <c r="JXR40" s="812"/>
      <c r="JXS40" s="812"/>
      <c r="JXT40" s="812"/>
      <c r="JXU40" s="812"/>
      <c r="JXV40" s="812"/>
      <c r="JXW40" s="812"/>
      <c r="JXX40" s="812"/>
      <c r="JXY40" s="812"/>
      <c r="JXZ40" s="812"/>
      <c r="JYA40" s="812"/>
      <c r="JYB40" s="812"/>
      <c r="JYC40" s="812"/>
      <c r="JYD40" s="812"/>
      <c r="JYE40" s="812"/>
      <c r="JYF40" s="812"/>
      <c r="JYG40" s="812"/>
      <c r="JYH40" s="812"/>
      <c r="JYI40" s="812"/>
      <c r="JYJ40" s="812"/>
      <c r="JYK40" s="812"/>
      <c r="JYL40" s="812"/>
      <c r="JYM40" s="812"/>
      <c r="JYN40" s="812"/>
      <c r="JYO40" s="812"/>
      <c r="JYP40" s="812"/>
      <c r="JYQ40" s="812"/>
      <c r="JYR40" s="812"/>
      <c r="JYS40" s="811"/>
      <c r="JYT40" s="812"/>
      <c r="JYU40" s="812"/>
      <c r="JYV40" s="812"/>
      <c r="JYW40" s="812"/>
      <c r="JYX40" s="812"/>
      <c r="JYY40" s="812"/>
      <c r="JYZ40" s="812"/>
      <c r="JZA40" s="812"/>
      <c r="JZB40" s="812"/>
      <c r="JZC40" s="812"/>
      <c r="JZD40" s="812"/>
      <c r="JZE40" s="812"/>
      <c r="JZF40" s="812"/>
      <c r="JZG40" s="812"/>
      <c r="JZH40" s="812"/>
      <c r="JZI40" s="812"/>
      <c r="JZJ40" s="812"/>
      <c r="JZK40" s="812"/>
      <c r="JZL40" s="812"/>
      <c r="JZM40" s="812"/>
      <c r="JZN40" s="812"/>
      <c r="JZO40" s="812"/>
      <c r="JZP40" s="812"/>
      <c r="JZQ40" s="812"/>
      <c r="JZR40" s="812"/>
      <c r="JZS40" s="812"/>
      <c r="JZT40" s="812"/>
      <c r="JZU40" s="812"/>
      <c r="JZV40" s="812"/>
      <c r="JZW40" s="812"/>
      <c r="JZX40" s="811"/>
      <c r="JZY40" s="812"/>
      <c r="JZZ40" s="812"/>
      <c r="KAA40" s="812"/>
      <c r="KAB40" s="812"/>
      <c r="KAC40" s="812"/>
      <c r="KAD40" s="812"/>
      <c r="KAE40" s="812"/>
      <c r="KAF40" s="812"/>
      <c r="KAG40" s="812"/>
      <c r="KAH40" s="812"/>
      <c r="KAI40" s="812"/>
      <c r="KAJ40" s="812"/>
      <c r="KAK40" s="812"/>
      <c r="KAL40" s="812"/>
      <c r="KAM40" s="812"/>
      <c r="KAN40" s="812"/>
      <c r="KAO40" s="812"/>
      <c r="KAP40" s="812"/>
      <c r="KAQ40" s="812"/>
      <c r="KAR40" s="812"/>
      <c r="KAS40" s="812"/>
      <c r="KAT40" s="812"/>
      <c r="KAU40" s="812"/>
      <c r="KAV40" s="812"/>
      <c r="KAW40" s="812"/>
      <c r="KAX40" s="812"/>
      <c r="KAY40" s="812"/>
      <c r="KAZ40" s="812"/>
      <c r="KBA40" s="812"/>
      <c r="KBB40" s="812"/>
      <c r="KBC40" s="811"/>
      <c r="KBD40" s="812"/>
      <c r="KBE40" s="812"/>
      <c r="KBF40" s="812"/>
      <c r="KBG40" s="812"/>
      <c r="KBH40" s="812"/>
      <c r="KBI40" s="812"/>
      <c r="KBJ40" s="812"/>
      <c r="KBK40" s="812"/>
      <c r="KBL40" s="812"/>
      <c r="KBM40" s="812"/>
      <c r="KBN40" s="812"/>
      <c r="KBO40" s="812"/>
      <c r="KBP40" s="812"/>
      <c r="KBQ40" s="812"/>
      <c r="KBR40" s="812"/>
      <c r="KBS40" s="812"/>
      <c r="KBT40" s="812"/>
      <c r="KBU40" s="812"/>
      <c r="KBV40" s="812"/>
      <c r="KBW40" s="812"/>
      <c r="KBX40" s="812"/>
      <c r="KBY40" s="812"/>
      <c r="KBZ40" s="812"/>
      <c r="KCA40" s="812"/>
      <c r="KCB40" s="812"/>
      <c r="KCC40" s="812"/>
      <c r="KCD40" s="812"/>
      <c r="KCE40" s="812"/>
      <c r="KCF40" s="812"/>
      <c r="KCG40" s="812"/>
      <c r="KCH40" s="811"/>
      <c r="KCI40" s="812"/>
      <c r="KCJ40" s="812"/>
      <c r="KCK40" s="812"/>
      <c r="KCL40" s="812"/>
      <c r="KCM40" s="812"/>
      <c r="KCN40" s="812"/>
      <c r="KCO40" s="812"/>
      <c r="KCP40" s="812"/>
      <c r="KCQ40" s="812"/>
      <c r="KCR40" s="812"/>
      <c r="KCS40" s="812"/>
      <c r="KCT40" s="812"/>
      <c r="KCU40" s="812"/>
      <c r="KCV40" s="812"/>
      <c r="KCW40" s="812"/>
      <c r="KCX40" s="812"/>
      <c r="KCY40" s="812"/>
      <c r="KCZ40" s="812"/>
      <c r="KDA40" s="812"/>
      <c r="KDB40" s="812"/>
      <c r="KDC40" s="812"/>
      <c r="KDD40" s="812"/>
      <c r="KDE40" s="812"/>
      <c r="KDF40" s="812"/>
      <c r="KDG40" s="812"/>
      <c r="KDH40" s="812"/>
      <c r="KDI40" s="812"/>
      <c r="KDJ40" s="812"/>
      <c r="KDK40" s="812"/>
      <c r="KDL40" s="812"/>
      <c r="KDM40" s="811"/>
      <c r="KDN40" s="812"/>
      <c r="KDO40" s="812"/>
      <c r="KDP40" s="812"/>
      <c r="KDQ40" s="812"/>
      <c r="KDR40" s="812"/>
      <c r="KDS40" s="812"/>
      <c r="KDT40" s="812"/>
      <c r="KDU40" s="812"/>
      <c r="KDV40" s="812"/>
      <c r="KDW40" s="812"/>
      <c r="KDX40" s="812"/>
      <c r="KDY40" s="812"/>
      <c r="KDZ40" s="812"/>
      <c r="KEA40" s="812"/>
      <c r="KEB40" s="812"/>
      <c r="KEC40" s="812"/>
      <c r="KED40" s="812"/>
      <c r="KEE40" s="812"/>
      <c r="KEF40" s="812"/>
      <c r="KEG40" s="812"/>
      <c r="KEH40" s="812"/>
      <c r="KEI40" s="812"/>
      <c r="KEJ40" s="812"/>
      <c r="KEK40" s="812"/>
      <c r="KEL40" s="812"/>
      <c r="KEM40" s="812"/>
      <c r="KEN40" s="812"/>
      <c r="KEO40" s="812"/>
      <c r="KEP40" s="812"/>
      <c r="KEQ40" s="812"/>
      <c r="KER40" s="811"/>
      <c r="KES40" s="812"/>
      <c r="KET40" s="812"/>
      <c r="KEU40" s="812"/>
      <c r="KEV40" s="812"/>
      <c r="KEW40" s="812"/>
      <c r="KEX40" s="812"/>
      <c r="KEY40" s="812"/>
      <c r="KEZ40" s="812"/>
      <c r="KFA40" s="812"/>
      <c r="KFB40" s="812"/>
      <c r="KFC40" s="812"/>
      <c r="KFD40" s="812"/>
      <c r="KFE40" s="812"/>
      <c r="KFF40" s="812"/>
      <c r="KFG40" s="812"/>
      <c r="KFH40" s="812"/>
      <c r="KFI40" s="812"/>
      <c r="KFJ40" s="812"/>
      <c r="KFK40" s="812"/>
      <c r="KFL40" s="812"/>
      <c r="KFM40" s="812"/>
      <c r="KFN40" s="812"/>
      <c r="KFO40" s="812"/>
      <c r="KFP40" s="812"/>
      <c r="KFQ40" s="812"/>
      <c r="KFR40" s="812"/>
      <c r="KFS40" s="812"/>
      <c r="KFT40" s="812"/>
      <c r="KFU40" s="812"/>
      <c r="KFV40" s="812"/>
      <c r="KFW40" s="811"/>
      <c r="KFX40" s="812"/>
      <c r="KFY40" s="812"/>
      <c r="KFZ40" s="812"/>
      <c r="KGA40" s="812"/>
      <c r="KGB40" s="812"/>
      <c r="KGC40" s="812"/>
      <c r="KGD40" s="812"/>
      <c r="KGE40" s="812"/>
      <c r="KGF40" s="812"/>
      <c r="KGG40" s="812"/>
      <c r="KGH40" s="812"/>
      <c r="KGI40" s="812"/>
      <c r="KGJ40" s="812"/>
      <c r="KGK40" s="812"/>
      <c r="KGL40" s="812"/>
      <c r="KGM40" s="812"/>
      <c r="KGN40" s="812"/>
      <c r="KGO40" s="812"/>
      <c r="KGP40" s="812"/>
      <c r="KGQ40" s="812"/>
      <c r="KGR40" s="812"/>
      <c r="KGS40" s="812"/>
      <c r="KGT40" s="812"/>
      <c r="KGU40" s="812"/>
      <c r="KGV40" s="812"/>
      <c r="KGW40" s="812"/>
      <c r="KGX40" s="812"/>
      <c r="KGY40" s="812"/>
      <c r="KGZ40" s="812"/>
      <c r="KHA40" s="812"/>
      <c r="KHB40" s="811"/>
      <c r="KHC40" s="812"/>
      <c r="KHD40" s="812"/>
      <c r="KHE40" s="812"/>
      <c r="KHF40" s="812"/>
      <c r="KHG40" s="812"/>
      <c r="KHH40" s="812"/>
      <c r="KHI40" s="812"/>
      <c r="KHJ40" s="812"/>
      <c r="KHK40" s="812"/>
      <c r="KHL40" s="812"/>
      <c r="KHM40" s="812"/>
      <c r="KHN40" s="812"/>
      <c r="KHO40" s="812"/>
      <c r="KHP40" s="812"/>
      <c r="KHQ40" s="812"/>
      <c r="KHR40" s="812"/>
      <c r="KHS40" s="812"/>
      <c r="KHT40" s="812"/>
      <c r="KHU40" s="812"/>
      <c r="KHV40" s="812"/>
      <c r="KHW40" s="812"/>
      <c r="KHX40" s="812"/>
      <c r="KHY40" s="812"/>
      <c r="KHZ40" s="812"/>
      <c r="KIA40" s="812"/>
      <c r="KIB40" s="812"/>
      <c r="KIC40" s="812"/>
      <c r="KID40" s="812"/>
      <c r="KIE40" s="812"/>
      <c r="KIF40" s="812"/>
      <c r="KIG40" s="811"/>
      <c r="KIH40" s="812"/>
      <c r="KII40" s="812"/>
      <c r="KIJ40" s="812"/>
      <c r="KIK40" s="812"/>
      <c r="KIL40" s="812"/>
      <c r="KIM40" s="812"/>
      <c r="KIN40" s="812"/>
      <c r="KIO40" s="812"/>
      <c r="KIP40" s="812"/>
      <c r="KIQ40" s="812"/>
      <c r="KIR40" s="812"/>
      <c r="KIS40" s="812"/>
      <c r="KIT40" s="812"/>
      <c r="KIU40" s="812"/>
      <c r="KIV40" s="812"/>
      <c r="KIW40" s="812"/>
      <c r="KIX40" s="812"/>
      <c r="KIY40" s="812"/>
      <c r="KIZ40" s="812"/>
      <c r="KJA40" s="812"/>
      <c r="KJB40" s="812"/>
      <c r="KJC40" s="812"/>
      <c r="KJD40" s="812"/>
      <c r="KJE40" s="812"/>
      <c r="KJF40" s="812"/>
      <c r="KJG40" s="812"/>
      <c r="KJH40" s="812"/>
      <c r="KJI40" s="812"/>
      <c r="KJJ40" s="812"/>
      <c r="KJK40" s="812"/>
      <c r="KJL40" s="811"/>
      <c r="KJM40" s="812"/>
      <c r="KJN40" s="812"/>
      <c r="KJO40" s="812"/>
      <c r="KJP40" s="812"/>
      <c r="KJQ40" s="812"/>
      <c r="KJR40" s="812"/>
      <c r="KJS40" s="812"/>
      <c r="KJT40" s="812"/>
      <c r="KJU40" s="812"/>
      <c r="KJV40" s="812"/>
      <c r="KJW40" s="812"/>
      <c r="KJX40" s="812"/>
      <c r="KJY40" s="812"/>
      <c r="KJZ40" s="812"/>
      <c r="KKA40" s="812"/>
      <c r="KKB40" s="812"/>
      <c r="KKC40" s="812"/>
      <c r="KKD40" s="812"/>
      <c r="KKE40" s="812"/>
      <c r="KKF40" s="812"/>
      <c r="KKG40" s="812"/>
      <c r="KKH40" s="812"/>
      <c r="KKI40" s="812"/>
      <c r="KKJ40" s="812"/>
      <c r="KKK40" s="812"/>
      <c r="KKL40" s="812"/>
      <c r="KKM40" s="812"/>
      <c r="KKN40" s="812"/>
      <c r="KKO40" s="812"/>
      <c r="KKP40" s="812"/>
      <c r="KKQ40" s="811"/>
      <c r="KKR40" s="812"/>
      <c r="KKS40" s="812"/>
      <c r="KKT40" s="812"/>
      <c r="KKU40" s="812"/>
      <c r="KKV40" s="812"/>
      <c r="KKW40" s="812"/>
      <c r="KKX40" s="812"/>
      <c r="KKY40" s="812"/>
      <c r="KKZ40" s="812"/>
      <c r="KLA40" s="812"/>
      <c r="KLB40" s="812"/>
      <c r="KLC40" s="812"/>
      <c r="KLD40" s="812"/>
      <c r="KLE40" s="812"/>
      <c r="KLF40" s="812"/>
      <c r="KLG40" s="812"/>
      <c r="KLH40" s="812"/>
      <c r="KLI40" s="812"/>
      <c r="KLJ40" s="812"/>
      <c r="KLK40" s="812"/>
      <c r="KLL40" s="812"/>
      <c r="KLM40" s="812"/>
      <c r="KLN40" s="812"/>
      <c r="KLO40" s="812"/>
      <c r="KLP40" s="812"/>
      <c r="KLQ40" s="812"/>
      <c r="KLR40" s="812"/>
      <c r="KLS40" s="812"/>
      <c r="KLT40" s="812"/>
      <c r="KLU40" s="812"/>
      <c r="KLV40" s="811"/>
      <c r="KLW40" s="812"/>
      <c r="KLX40" s="812"/>
      <c r="KLY40" s="812"/>
      <c r="KLZ40" s="812"/>
      <c r="KMA40" s="812"/>
      <c r="KMB40" s="812"/>
      <c r="KMC40" s="812"/>
      <c r="KMD40" s="812"/>
      <c r="KME40" s="812"/>
      <c r="KMF40" s="812"/>
      <c r="KMG40" s="812"/>
      <c r="KMH40" s="812"/>
      <c r="KMI40" s="812"/>
      <c r="KMJ40" s="812"/>
      <c r="KMK40" s="812"/>
      <c r="KML40" s="812"/>
      <c r="KMM40" s="812"/>
      <c r="KMN40" s="812"/>
      <c r="KMO40" s="812"/>
      <c r="KMP40" s="812"/>
      <c r="KMQ40" s="812"/>
      <c r="KMR40" s="812"/>
      <c r="KMS40" s="812"/>
      <c r="KMT40" s="812"/>
      <c r="KMU40" s="812"/>
      <c r="KMV40" s="812"/>
      <c r="KMW40" s="812"/>
      <c r="KMX40" s="812"/>
      <c r="KMY40" s="812"/>
      <c r="KMZ40" s="812"/>
      <c r="KNA40" s="811"/>
      <c r="KNB40" s="812"/>
      <c r="KNC40" s="812"/>
      <c r="KND40" s="812"/>
      <c r="KNE40" s="812"/>
      <c r="KNF40" s="812"/>
      <c r="KNG40" s="812"/>
      <c r="KNH40" s="812"/>
      <c r="KNI40" s="812"/>
      <c r="KNJ40" s="812"/>
      <c r="KNK40" s="812"/>
      <c r="KNL40" s="812"/>
      <c r="KNM40" s="812"/>
      <c r="KNN40" s="812"/>
      <c r="KNO40" s="812"/>
      <c r="KNP40" s="812"/>
      <c r="KNQ40" s="812"/>
      <c r="KNR40" s="812"/>
      <c r="KNS40" s="812"/>
      <c r="KNT40" s="812"/>
      <c r="KNU40" s="812"/>
      <c r="KNV40" s="812"/>
      <c r="KNW40" s="812"/>
      <c r="KNX40" s="812"/>
      <c r="KNY40" s="812"/>
      <c r="KNZ40" s="812"/>
      <c r="KOA40" s="812"/>
      <c r="KOB40" s="812"/>
      <c r="KOC40" s="812"/>
      <c r="KOD40" s="812"/>
      <c r="KOE40" s="812"/>
      <c r="KOF40" s="811"/>
      <c r="KOG40" s="812"/>
      <c r="KOH40" s="812"/>
      <c r="KOI40" s="812"/>
      <c r="KOJ40" s="812"/>
      <c r="KOK40" s="812"/>
      <c r="KOL40" s="812"/>
      <c r="KOM40" s="812"/>
      <c r="KON40" s="812"/>
      <c r="KOO40" s="812"/>
      <c r="KOP40" s="812"/>
      <c r="KOQ40" s="812"/>
      <c r="KOR40" s="812"/>
      <c r="KOS40" s="812"/>
      <c r="KOT40" s="812"/>
      <c r="KOU40" s="812"/>
      <c r="KOV40" s="812"/>
      <c r="KOW40" s="812"/>
      <c r="KOX40" s="812"/>
      <c r="KOY40" s="812"/>
      <c r="KOZ40" s="812"/>
      <c r="KPA40" s="812"/>
      <c r="KPB40" s="812"/>
      <c r="KPC40" s="812"/>
      <c r="KPD40" s="812"/>
      <c r="KPE40" s="812"/>
      <c r="KPF40" s="812"/>
      <c r="KPG40" s="812"/>
      <c r="KPH40" s="812"/>
      <c r="KPI40" s="812"/>
      <c r="KPJ40" s="812"/>
      <c r="KPK40" s="811"/>
      <c r="KPL40" s="812"/>
      <c r="KPM40" s="812"/>
      <c r="KPN40" s="812"/>
      <c r="KPO40" s="812"/>
      <c r="KPP40" s="812"/>
      <c r="KPQ40" s="812"/>
      <c r="KPR40" s="812"/>
      <c r="KPS40" s="812"/>
      <c r="KPT40" s="812"/>
      <c r="KPU40" s="812"/>
      <c r="KPV40" s="812"/>
      <c r="KPW40" s="812"/>
      <c r="KPX40" s="812"/>
      <c r="KPY40" s="812"/>
      <c r="KPZ40" s="812"/>
      <c r="KQA40" s="812"/>
      <c r="KQB40" s="812"/>
      <c r="KQC40" s="812"/>
      <c r="KQD40" s="812"/>
      <c r="KQE40" s="812"/>
      <c r="KQF40" s="812"/>
      <c r="KQG40" s="812"/>
      <c r="KQH40" s="812"/>
      <c r="KQI40" s="812"/>
      <c r="KQJ40" s="812"/>
      <c r="KQK40" s="812"/>
      <c r="KQL40" s="812"/>
      <c r="KQM40" s="812"/>
      <c r="KQN40" s="812"/>
      <c r="KQO40" s="812"/>
      <c r="KQP40" s="811"/>
      <c r="KQQ40" s="812"/>
      <c r="KQR40" s="812"/>
      <c r="KQS40" s="812"/>
      <c r="KQT40" s="812"/>
      <c r="KQU40" s="812"/>
      <c r="KQV40" s="812"/>
      <c r="KQW40" s="812"/>
      <c r="KQX40" s="812"/>
      <c r="KQY40" s="812"/>
      <c r="KQZ40" s="812"/>
      <c r="KRA40" s="812"/>
      <c r="KRB40" s="812"/>
      <c r="KRC40" s="812"/>
      <c r="KRD40" s="812"/>
      <c r="KRE40" s="812"/>
      <c r="KRF40" s="812"/>
      <c r="KRG40" s="812"/>
      <c r="KRH40" s="812"/>
      <c r="KRI40" s="812"/>
      <c r="KRJ40" s="812"/>
      <c r="KRK40" s="812"/>
      <c r="KRL40" s="812"/>
      <c r="KRM40" s="812"/>
      <c r="KRN40" s="812"/>
      <c r="KRO40" s="812"/>
      <c r="KRP40" s="812"/>
      <c r="KRQ40" s="812"/>
      <c r="KRR40" s="812"/>
      <c r="KRS40" s="812"/>
      <c r="KRT40" s="812"/>
      <c r="KRU40" s="811"/>
      <c r="KRV40" s="812"/>
      <c r="KRW40" s="812"/>
      <c r="KRX40" s="812"/>
      <c r="KRY40" s="812"/>
      <c r="KRZ40" s="812"/>
      <c r="KSA40" s="812"/>
      <c r="KSB40" s="812"/>
      <c r="KSC40" s="812"/>
      <c r="KSD40" s="812"/>
      <c r="KSE40" s="812"/>
      <c r="KSF40" s="812"/>
      <c r="KSG40" s="812"/>
      <c r="KSH40" s="812"/>
      <c r="KSI40" s="812"/>
      <c r="KSJ40" s="812"/>
      <c r="KSK40" s="812"/>
      <c r="KSL40" s="812"/>
      <c r="KSM40" s="812"/>
      <c r="KSN40" s="812"/>
      <c r="KSO40" s="812"/>
      <c r="KSP40" s="812"/>
      <c r="KSQ40" s="812"/>
      <c r="KSR40" s="812"/>
      <c r="KSS40" s="812"/>
      <c r="KST40" s="812"/>
      <c r="KSU40" s="812"/>
      <c r="KSV40" s="812"/>
      <c r="KSW40" s="812"/>
      <c r="KSX40" s="812"/>
      <c r="KSY40" s="812"/>
      <c r="KSZ40" s="811"/>
      <c r="KTA40" s="812"/>
      <c r="KTB40" s="812"/>
      <c r="KTC40" s="812"/>
      <c r="KTD40" s="812"/>
      <c r="KTE40" s="812"/>
      <c r="KTF40" s="812"/>
      <c r="KTG40" s="812"/>
      <c r="KTH40" s="812"/>
      <c r="KTI40" s="812"/>
      <c r="KTJ40" s="812"/>
      <c r="KTK40" s="812"/>
      <c r="KTL40" s="812"/>
      <c r="KTM40" s="812"/>
      <c r="KTN40" s="812"/>
      <c r="KTO40" s="812"/>
      <c r="KTP40" s="812"/>
      <c r="KTQ40" s="812"/>
      <c r="KTR40" s="812"/>
      <c r="KTS40" s="812"/>
      <c r="KTT40" s="812"/>
      <c r="KTU40" s="812"/>
      <c r="KTV40" s="812"/>
      <c r="KTW40" s="812"/>
      <c r="KTX40" s="812"/>
      <c r="KTY40" s="812"/>
      <c r="KTZ40" s="812"/>
      <c r="KUA40" s="812"/>
      <c r="KUB40" s="812"/>
      <c r="KUC40" s="812"/>
      <c r="KUD40" s="812"/>
      <c r="KUE40" s="811"/>
      <c r="KUF40" s="812"/>
      <c r="KUG40" s="812"/>
      <c r="KUH40" s="812"/>
      <c r="KUI40" s="812"/>
      <c r="KUJ40" s="812"/>
      <c r="KUK40" s="812"/>
      <c r="KUL40" s="812"/>
      <c r="KUM40" s="812"/>
      <c r="KUN40" s="812"/>
      <c r="KUO40" s="812"/>
      <c r="KUP40" s="812"/>
      <c r="KUQ40" s="812"/>
      <c r="KUR40" s="812"/>
      <c r="KUS40" s="812"/>
      <c r="KUT40" s="812"/>
      <c r="KUU40" s="812"/>
      <c r="KUV40" s="812"/>
      <c r="KUW40" s="812"/>
      <c r="KUX40" s="812"/>
      <c r="KUY40" s="812"/>
      <c r="KUZ40" s="812"/>
      <c r="KVA40" s="812"/>
      <c r="KVB40" s="812"/>
      <c r="KVC40" s="812"/>
      <c r="KVD40" s="812"/>
      <c r="KVE40" s="812"/>
      <c r="KVF40" s="812"/>
      <c r="KVG40" s="812"/>
      <c r="KVH40" s="812"/>
      <c r="KVI40" s="812"/>
      <c r="KVJ40" s="811"/>
      <c r="KVK40" s="812"/>
      <c r="KVL40" s="812"/>
      <c r="KVM40" s="812"/>
      <c r="KVN40" s="812"/>
      <c r="KVO40" s="812"/>
      <c r="KVP40" s="812"/>
      <c r="KVQ40" s="812"/>
      <c r="KVR40" s="812"/>
      <c r="KVS40" s="812"/>
      <c r="KVT40" s="812"/>
      <c r="KVU40" s="812"/>
      <c r="KVV40" s="812"/>
      <c r="KVW40" s="812"/>
      <c r="KVX40" s="812"/>
      <c r="KVY40" s="812"/>
      <c r="KVZ40" s="812"/>
      <c r="KWA40" s="812"/>
      <c r="KWB40" s="812"/>
      <c r="KWC40" s="812"/>
      <c r="KWD40" s="812"/>
      <c r="KWE40" s="812"/>
      <c r="KWF40" s="812"/>
      <c r="KWG40" s="812"/>
      <c r="KWH40" s="812"/>
      <c r="KWI40" s="812"/>
      <c r="KWJ40" s="812"/>
      <c r="KWK40" s="812"/>
      <c r="KWL40" s="812"/>
      <c r="KWM40" s="812"/>
      <c r="KWN40" s="812"/>
      <c r="KWO40" s="811"/>
      <c r="KWP40" s="812"/>
      <c r="KWQ40" s="812"/>
      <c r="KWR40" s="812"/>
      <c r="KWS40" s="812"/>
      <c r="KWT40" s="812"/>
      <c r="KWU40" s="812"/>
      <c r="KWV40" s="812"/>
      <c r="KWW40" s="812"/>
      <c r="KWX40" s="812"/>
      <c r="KWY40" s="812"/>
      <c r="KWZ40" s="812"/>
      <c r="KXA40" s="812"/>
      <c r="KXB40" s="812"/>
      <c r="KXC40" s="812"/>
      <c r="KXD40" s="812"/>
      <c r="KXE40" s="812"/>
      <c r="KXF40" s="812"/>
      <c r="KXG40" s="812"/>
      <c r="KXH40" s="812"/>
      <c r="KXI40" s="812"/>
      <c r="KXJ40" s="812"/>
      <c r="KXK40" s="812"/>
      <c r="KXL40" s="812"/>
      <c r="KXM40" s="812"/>
      <c r="KXN40" s="812"/>
      <c r="KXO40" s="812"/>
      <c r="KXP40" s="812"/>
      <c r="KXQ40" s="812"/>
      <c r="KXR40" s="812"/>
      <c r="KXS40" s="812"/>
      <c r="KXT40" s="811"/>
      <c r="KXU40" s="812"/>
      <c r="KXV40" s="812"/>
      <c r="KXW40" s="812"/>
      <c r="KXX40" s="812"/>
      <c r="KXY40" s="812"/>
      <c r="KXZ40" s="812"/>
      <c r="KYA40" s="812"/>
      <c r="KYB40" s="812"/>
      <c r="KYC40" s="812"/>
      <c r="KYD40" s="812"/>
      <c r="KYE40" s="812"/>
      <c r="KYF40" s="812"/>
      <c r="KYG40" s="812"/>
      <c r="KYH40" s="812"/>
      <c r="KYI40" s="812"/>
      <c r="KYJ40" s="812"/>
      <c r="KYK40" s="812"/>
      <c r="KYL40" s="812"/>
      <c r="KYM40" s="812"/>
      <c r="KYN40" s="812"/>
      <c r="KYO40" s="812"/>
      <c r="KYP40" s="812"/>
      <c r="KYQ40" s="812"/>
      <c r="KYR40" s="812"/>
      <c r="KYS40" s="812"/>
      <c r="KYT40" s="812"/>
      <c r="KYU40" s="812"/>
      <c r="KYV40" s="812"/>
      <c r="KYW40" s="812"/>
      <c r="KYX40" s="812"/>
      <c r="KYY40" s="811"/>
      <c r="KYZ40" s="812"/>
      <c r="KZA40" s="812"/>
      <c r="KZB40" s="812"/>
      <c r="KZC40" s="812"/>
      <c r="KZD40" s="812"/>
      <c r="KZE40" s="812"/>
      <c r="KZF40" s="812"/>
      <c r="KZG40" s="812"/>
      <c r="KZH40" s="812"/>
      <c r="KZI40" s="812"/>
      <c r="KZJ40" s="812"/>
      <c r="KZK40" s="812"/>
      <c r="KZL40" s="812"/>
      <c r="KZM40" s="812"/>
      <c r="KZN40" s="812"/>
      <c r="KZO40" s="812"/>
      <c r="KZP40" s="812"/>
      <c r="KZQ40" s="812"/>
      <c r="KZR40" s="812"/>
      <c r="KZS40" s="812"/>
      <c r="KZT40" s="812"/>
      <c r="KZU40" s="812"/>
      <c r="KZV40" s="812"/>
      <c r="KZW40" s="812"/>
      <c r="KZX40" s="812"/>
      <c r="KZY40" s="812"/>
      <c r="KZZ40" s="812"/>
      <c r="LAA40" s="812"/>
      <c r="LAB40" s="812"/>
      <c r="LAC40" s="812"/>
      <c r="LAD40" s="811"/>
      <c r="LAE40" s="812"/>
      <c r="LAF40" s="812"/>
      <c r="LAG40" s="812"/>
      <c r="LAH40" s="812"/>
      <c r="LAI40" s="812"/>
      <c r="LAJ40" s="812"/>
      <c r="LAK40" s="812"/>
      <c r="LAL40" s="812"/>
      <c r="LAM40" s="812"/>
      <c r="LAN40" s="812"/>
      <c r="LAO40" s="812"/>
      <c r="LAP40" s="812"/>
      <c r="LAQ40" s="812"/>
      <c r="LAR40" s="812"/>
      <c r="LAS40" s="812"/>
      <c r="LAT40" s="812"/>
      <c r="LAU40" s="812"/>
      <c r="LAV40" s="812"/>
      <c r="LAW40" s="812"/>
      <c r="LAX40" s="812"/>
      <c r="LAY40" s="812"/>
      <c r="LAZ40" s="812"/>
      <c r="LBA40" s="812"/>
      <c r="LBB40" s="812"/>
      <c r="LBC40" s="812"/>
      <c r="LBD40" s="812"/>
      <c r="LBE40" s="812"/>
      <c r="LBF40" s="812"/>
      <c r="LBG40" s="812"/>
      <c r="LBH40" s="812"/>
      <c r="LBI40" s="811"/>
      <c r="LBJ40" s="812"/>
      <c r="LBK40" s="812"/>
      <c r="LBL40" s="812"/>
      <c r="LBM40" s="812"/>
      <c r="LBN40" s="812"/>
      <c r="LBO40" s="812"/>
      <c r="LBP40" s="812"/>
      <c r="LBQ40" s="812"/>
      <c r="LBR40" s="812"/>
      <c r="LBS40" s="812"/>
      <c r="LBT40" s="812"/>
      <c r="LBU40" s="812"/>
      <c r="LBV40" s="812"/>
      <c r="LBW40" s="812"/>
      <c r="LBX40" s="812"/>
      <c r="LBY40" s="812"/>
      <c r="LBZ40" s="812"/>
      <c r="LCA40" s="812"/>
      <c r="LCB40" s="812"/>
      <c r="LCC40" s="812"/>
      <c r="LCD40" s="812"/>
      <c r="LCE40" s="812"/>
      <c r="LCF40" s="812"/>
      <c r="LCG40" s="812"/>
      <c r="LCH40" s="812"/>
      <c r="LCI40" s="812"/>
      <c r="LCJ40" s="812"/>
      <c r="LCK40" s="812"/>
      <c r="LCL40" s="812"/>
      <c r="LCM40" s="812"/>
      <c r="LCN40" s="811"/>
      <c r="LCO40" s="812"/>
      <c r="LCP40" s="812"/>
      <c r="LCQ40" s="812"/>
      <c r="LCR40" s="812"/>
      <c r="LCS40" s="812"/>
      <c r="LCT40" s="812"/>
      <c r="LCU40" s="812"/>
      <c r="LCV40" s="812"/>
      <c r="LCW40" s="812"/>
      <c r="LCX40" s="812"/>
      <c r="LCY40" s="812"/>
      <c r="LCZ40" s="812"/>
      <c r="LDA40" s="812"/>
      <c r="LDB40" s="812"/>
      <c r="LDC40" s="812"/>
      <c r="LDD40" s="812"/>
      <c r="LDE40" s="812"/>
      <c r="LDF40" s="812"/>
      <c r="LDG40" s="812"/>
      <c r="LDH40" s="812"/>
      <c r="LDI40" s="812"/>
      <c r="LDJ40" s="812"/>
      <c r="LDK40" s="812"/>
      <c r="LDL40" s="812"/>
      <c r="LDM40" s="812"/>
      <c r="LDN40" s="812"/>
      <c r="LDO40" s="812"/>
      <c r="LDP40" s="812"/>
      <c r="LDQ40" s="812"/>
      <c r="LDR40" s="812"/>
      <c r="LDS40" s="811"/>
      <c r="LDT40" s="812"/>
      <c r="LDU40" s="812"/>
      <c r="LDV40" s="812"/>
      <c r="LDW40" s="812"/>
      <c r="LDX40" s="812"/>
      <c r="LDY40" s="812"/>
      <c r="LDZ40" s="812"/>
      <c r="LEA40" s="812"/>
      <c r="LEB40" s="812"/>
      <c r="LEC40" s="812"/>
      <c r="LED40" s="812"/>
      <c r="LEE40" s="812"/>
      <c r="LEF40" s="812"/>
      <c r="LEG40" s="812"/>
      <c r="LEH40" s="812"/>
      <c r="LEI40" s="812"/>
      <c r="LEJ40" s="812"/>
      <c r="LEK40" s="812"/>
      <c r="LEL40" s="812"/>
      <c r="LEM40" s="812"/>
      <c r="LEN40" s="812"/>
      <c r="LEO40" s="812"/>
      <c r="LEP40" s="812"/>
      <c r="LEQ40" s="812"/>
      <c r="LER40" s="812"/>
      <c r="LES40" s="812"/>
      <c r="LET40" s="812"/>
      <c r="LEU40" s="812"/>
      <c r="LEV40" s="812"/>
      <c r="LEW40" s="812"/>
      <c r="LEX40" s="811"/>
      <c r="LEY40" s="812"/>
      <c r="LEZ40" s="812"/>
      <c r="LFA40" s="812"/>
      <c r="LFB40" s="812"/>
      <c r="LFC40" s="812"/>
      <c r="LFD40" s="812"/>
      <c r="LFE40" s="812"/>
      <c r="LFF40" s="812"/>
      <c r="LFG40" s="812"/>
      <c r="LFH40" s="812"/>
      <c r="LFI40" s="812"/>
      <c r="LFJ40" s="812"/>
      <c r="LFK40" s="812"/>
      <c r="LFL40" s="812"/>
      <c r="LFM40" s="812"/>
      <c r="LFN40" s="812"/>
      <c r="LFO40" s="812"/>
      <c r="LFP40" s="812"/>
      <c r="LFQ40" s="812"/>
      <c r="LFR40" s="812"/>
      <c r="LFS40" s="812"/>
      <c r="LFT40" s="812"/>
      <c r="LFU40" s="812"/>
      <c r="LFV40" s="812"/>
      <c r="LFW40" s="812"/>
      <c r="LFX40" s="812"/>
      <c r="LFY40" s="812"/>
      <c r="LFZ40" s="812"/>
      <c r="LGA40" s="812"/>
      <c r="LGB40" s="812"/>
      <c r="LGC40" s="811"/>
      <c r="LGD40" s="812"/>
      <c r="LGE40" s="812"/>
      <c r="LGF40" s="812"/>
      <c r="LGG40" s="812"/>
      <c r="LGH40" s="812"/>
      <c r="LGI40" s="812"/>
      <c r="LGJ40" s="812"/>
      <c r="LGK40" s="812"/>
      <c r="LGL40" s="812"/>
      <c r="LGM40" s="812"/>
      <c r="LGN40" s="812"/>
      <c r="LGO40" s="812"/>
      <c r="LGP40" s="812"/>
      <c r="LGQ40" s="812"/>
      <c r="LGR40" s="812"/>
      <c r="LGS40" s="812"/>
      <c r="LGT40" s="812"/>
      <c r="LGU40" s="812"/>
      <c r="LGV40" s="812"/>
      <c r="LGW40" s="812"/>
      <c r="LGX40" s="812"/>
      <c r="LGY40" s="812"/>
      <c r="LGZ40" s="812"/>
      <c r="LHA40" s="812"/>
      <c r="LHB40" s="812"/>
      <c r="LHC40" s="812"/>
      <c r="LHD40" s="812"/>
      <c r="LHE40" s="812"/>
      <c r="LHF40" s="812"/>
      <c r="LHG40" s="812"/>
      <c r="LHH40" s="811"/>
      <c r="LHI40" s="812"/>
      <c r="LHJ40" s="812"/>
      <c r="LHK40" s="812"/>
      <c r="LHL40" s="812"/>
      <c r="LHM40" s="812"/>
      <c r="LHN40" s="812"/>
      <c r="LHO40" s="812"/>
      <c r="LHP40" s="812"/>
      <c r="LHQ40" s="812"/>
      <c r="LHR40" s="812"/>
      <c r="LHS40" s="812"/>
      <c r="LHT40" s="812"/>
      <c r="LHU40" s="812"/>
      <c r="LHV40" s="812"/>
      <c r="LHW40" s="812"/>
      <c r="LHX40" s="812"/>
      <c r="LHY40" s="812"/>
      <c r="LHZ40" s="812"/>
      <c r="LIA40" s="812"/>
      <c r="LIB40" s="812"/>
      <c r="LIC40" s="812"/>
      <c r="LID40" s="812"/>
      <c r="LIE40" s="812"/>
      <c r="LIF40" s="812"/>
      <c r="LIG40" s="812"/>
      <c r="LIH40" s="812"/>
      <c r="LII40" s="812"/>
      <c r="LIJ40" s="812"/>
      <c r="LIK40" s="812"/>
      <c r="LIL40" s="812"/>
      <c r="LIM40" s="811"/>
      <c r="LIN40" s="812"/>
      <c r="LIO40" s="812"/>
      <c r="LIP40" s="812"/>
      <c r="LIQ40" s="812"/>
      <c r="LIR40" s="812"/>
      <c r="LIS40" s="812"/>
      <c r="LIT40" s="812"/>
      <c r="LIU40" s="812"/>
      <c r="LIV40" s="812"/>
      <c r="LIW40" s="812"/>
      <c r="LIX40" s="812"/>
      <c r="LIY40" s="812"/>
      <c r="LIZ40" s="812"/>
      <c r="LJA40" s="812"/>
      <c r="LJB40" s="812"/>
      <c r="LJC40" s="812"/>
      <c r="LJD40" s="812"/>
      <c r="LJE40" s="812"/>
      <c r="LJF40" s="812"/>
      <c r="LJG40" s="812"/>
      <c r="LJH40" s="812"/>
      <c r="LJI40" s="812"/>
      <c r="LJJ40" s="812"/>
      <c r="LJK40" s="812"/>
      <c r="LJL40" s="812"/>
      <c r="LJM40" s="812"/>
      <c r="LJN40" s="812"/>
      <c r="LJO40" s="812"/>
      <c r="LJP40" s="812"/>
      <c r="LJQ40" s="812"/>
      <c r="LJR40" s="811"/>
      <c r="LJS40" s="812"/>
      <c r="LJT40" s="812"/>
      <c r="LJU40" s="812"/>
      <c r="LJV40" s="812"/>
      <c r="LJW40" s="812"/>
      <c r="LJX40" s="812"/>
      <c r="LJY40" s="812"/>
      <c r="LJZ40" s="812"/>
      <c r="LKA40" s="812"/>
      <c r="LKB40" s="812"/>
      <c r="LKC40" s="812"/>
      <c r="LKD40" s="812"/>
      <c r="LKE40" s="812"/>
      <c r="LKF40" s="812"/>
      <c r="LKG40" s="812"/>
      <c r="LKH40" s="812"/>
      <c r="LKI40" s="812"/>
      <c r="LKJ40" s="812"/>
      <c r="LKK40" s="812"/>
      <c r="LKL40" s="812"/>
      <c r="LKM40" s="812"/>
      <c r="LKN40" s="812"/>
      <c r="LKO40" s="812"/>
      <c r="LKP40" s="812"/>
      <c r="LKQ40" s="812"/>
      <c r="LKR40" s="812"/>
      <c r="LKS40" s="812"/>
      <c r="LKT40" s="812"/>
      <c r="LKU40" s="812"/>
      <c r="LKV40" s="812"/>
      <c r="LKW40" s="811"/>
      <c r="LKX40" s="812"/>
      <c r="LKY40" s="812"/>
      <c r="LKZ40" s="812"/>
      <c r="LLA40" s="812"/>
      <c r="LLB40" s="812"/>
      <c r="LLC40" s="812"/>
      <c r="LLD40" s="812"/>
      <c r="LLE40" s="812"/>
      <c r="LLF40" s="812"/>
      <c r="LLG40" s="812"/>
      <c r="LLH40" s="812"/>
      <c r="LLI40" s="812"/>
      <c r="LLJ40" s="812"/>
      <c r="LLK40" s="812"/>
      <c r="LLL40" s="812"/>
      <c r="LLM40" s="812"/>
      <c r="LLN40" s="812"/>
      <c r="LLO40" s="812"/>
      <c r="LLP40" s="812"/>
      <c r="LLQ40" s="812"/>
      <c r="LLR40" s="812"/>
      <c r="LLS40" s="812"/>
      <c r="LLT40" s="812"/>
      <c r="LLU40" s="812"/>
      <c r="LLV40" s="812"/>
      <c r="LLW40" s="812"/>
      <c r="LLX40" s="812"/>
      <c r="LLY40" s="812"/>
      <c r="LLZ40" s="812"/>
      <c r="LMA40" s="812"/>
      <c r="LMB40" s="811"/>
      <c r="LMC40" s="812"/>
      <c r="LMD40" s="812"/>
      <c r="LME40" s="812"/>
      <c r="LMF40" s="812"/>
      <c r="LMG40" s="812"/>
      <c r="LMH40" s="812"/>
      <c r="LMI40" s="812"/>
      <c r="LMJ40" s="812"/>
      <c r="LMK40" s="812"/>
      <c r="LML40" s="812"/>
      <c r="LMM40" s="812"/>
      <c r="LMN40" s="812"/>
      <c r="LMO40" s="812"/>
      <c r="LMP40" s="812"/>
      <c r="LMQ40" s="812"/>
      <c r="LMR40" s="812"/>
      <c r="LMS40" s="812"/>
      <c r="LMT40" s="812"/>
      <c r="LMU40" s="812"/>
      <c r="LMV40" s="812"/>
      <c r="LMW40" s="812"/>
      <c r="LMX40" s="812"/>
      <c r="LMY40" s="812"/>
      <c r="LMZ40" s="812"/>
      <c r="LNA40" s="812"/>
      <c r="LNB40" s="812"/>
      <c r="LNC40" s="812"/>
      <c r="LND40" s="812"/>
      <c r="LNE40" s="812"/>
      <c r="LNF40" s="812"/>
      <c r="LNG40" s="811"/>
      <c r="LNH40" s="812"/>
      <c r="LNI40" s="812"/>
      <c r="LNJ40" s="812"/>
      <c r="LNK40" s="812"/>
      <c r="LNL40" s="812"/>
      <c r="LNM40" s="812"/>
      <c r="LNN40" s="812"/>
      <c r="LNO40" s="812"/>
      <c r="LNP40" s="812"/>
      <c r="LNQ40" s="812"/>
      <c r="LNR40" s="812"/>
      <c r="LNS40" s="812"/>
      <c r="LNT40" s="812"/>
      <c r="LNU40" s="812"/>
      <c r="LNV40" s="812"/>
      <c r="LNW40" s="812"/>
      <c r="LNX40" s="812"/>
      <c r="LNY40" s="812"/>
      <c r="LNZ40" s="812"/>
      <c r="LOA40" s="812"/>
      <c r="LOB40" s="812"/>
      <c r="LOC40" s="812"/>
      <c r="LOD40" s="812"/>
      <c r="LOE40" s="812"/>
      <c r="LOF40" s="812"/>
      <c r="LOG40" s="812"/>
      <c r="LOH40" s="812"/>
      <c r="LOI40" s="812"/>
      <c r="LOJ40" s="812"/>
      <c r="LOK40" s="812"/>
      <c r="LOL40" s="811"/>
      <c r="LOM40" s="812"/>
      <c r="LON40" s="812"/>
      <c r="LOO40" s="812"/>
      <c r="LOP40" s="812"/>
      <c r="LOQ40" s="812"/>
      <c r="LOR40" s="812"/>
      <c r="LOS40" s="812"/>
      <c r="LOT40" s="812"/>
      <c r="LOU40" s="812"/>
      <c r="LOV40" s="812"/>
      <c r="LOW40" s="812"/>
      <c r="LOX40" s="812"/>
      <c r="LOY40" s="812"/>
      <c r="LOZ40" s="812"/>
      <c r="LPA40" s="812"/>
      <c r="LPB40" s="812"/>
      <c r="LPC40" s="812"/>
      <c r="LPD40" s="812"/>
      <c r="LPE40" s="812"/>
      <c r="LPF40" s="812"/>
      <c r="LPG40" s="812"/>
      <c r="LPH40" s="812"/>
      <c r="LPI40" s="812"/>
      <c r="LPJ40" s="812"/>
      <c r="LPK40" s="812"/>
      <c r="LPL40" s="812"/>
      <c r="LPM40" s="812"/>
      <c r="LPN40" s="812"/>
      <c r="LPO40" s="812"/>
      <c r="LPP40" s="812"/>
      <c r="LPQ40" s="811"/>
      <c r="LPR40" s="812"/>
      <c r="LPS40" s="812"/>
      <c r="LPT40" s="812"/>
      <c r="LPU40" s="812"/>
      <c r="LPV40" s="812"/>
      <c r="LPW40" s="812"/>
      <c r="LPX40" s="812"/>
      <c r="LPY40" s="812"/>
      <c r="LPZ40" s="812"/>
      <c r="LQA40" s="812"/>
      <c r="LQB40" s="812"/>
      <c r="LQC40" s="812"/>
      <c r="LQD40" s="812"/>
      <c r="LQE40" s="812"/>
      <c r="LQF40" s="812"/>
      <c r="LQG40" s="812"/>
      <c r="LQH40" s="812"/>
      <c r="LQI40" s="812"/>
      <c r="LQJ40" s="812"/>
      <c r="LQK40" s="812"/>
      <c r="LQL40" s="812"/>
      <c r="LQM40" s="812"/>
      <c r="LQN40" s="812"/>
      <c r="LQO40" s="812"/>
      <c r="LQP40" s="812"/>
      <c r="LQQ40" s="812"/>
      <c r="LQR40" s="812"/>
      <c r="LQS40" s="812"/>
      <c r="LQT40" s="812"/>
      <c r="LQU40" s="812"/>
      <c r="LQV40" s="811"/>
      <c r="LQW40" s="812"/>
      <c r="LQX40" s="812"/>
      <c r="LQY40" s="812"/>
      <c r="LQZ40" s="812"/>
      <c r="LRA40" s="812"/>
      <c r="LRB40" s="812"/>
      <c r="LRC40" s="812"/>
      <c r="LRD40" s="812"/>
      <c r="LRE40" s="812"/>
      <c r="LRF40" s="812"/>
      <c r="LRG40" s="812"/>
      <c r="LRH40" s="812"/>
      <c r="LRI40" s="812"/>
      <c r="LRJ40" s="812"/>
      <c r="LRK40" s="812"/>
      <c r="LRL40" s="812"/>
      <c r="LRM40" s="812"/>
      <c r="LRN40" s="812"/>
      <c r="LRO40" s="812"/>
      <c r="LRP40" s="812"/>
      <c r="LRQ40" s="812"/>
      <c r="LRR40" s="812"/>
      <c r="LRS40" s="812"/>
      <c r="LRT40" s="812"/>
      <c r="LRU40" s="812"/>
      <c r="LRV40" s="812"/>
      <c r="LRW40" s="812"/>
      <c r="LRX40" s="812"/>
      <c r="LRY40" s="812"/>
      <c r="LRZ40" s="812"/>
      <c r="LSA40" s="811"/>
      <c r="LSB40" s="812"/>
      <c r="LSC40" s="812"/>
      <c r="LSD40" s="812"/>
      <c r="LSE40" s="812"/>
      <c r="LSF40" s="812"/>
      <c r="LSG40" s="812"/>
      <c r="LSH40" s="812"/>
      <c r="LSI40" s="812"/>
      <c r="LSJ40" s="812"/>
      <c r="LSK40" s="812"/>
      <c r="LSL40" s="812"/>
      <c r="LSM40" s="812"/>
      <c r="LSN40" s="812"/>
      <c r="LSO40" s="812"/>
      <c r="LSP40" s="812"/>
      <c r="LSQ40" s="812"/>
      <c r="LSR40" s="812"/>
      <c r="LSS40" s="812"/>
      <c r="LST40" s="812"/>
      <c r="LSU40" s="812"/>
      <c r="LSV40" s="812"/>
      <c r="LSW40" s="812"/>
      <c r="LSX40" s="812"/>
      <c r="LSY40" s="812"/>
      <c r="LSZ40" s="812"/>
      <c r="LTA40" s="812"/>
      <c r="LTB40" s="812"/>
      <c r="LTC40" s="812"/>
      <c r="LTD40" s="812"/>
      <c r="LTE40" s="812"/>
      <c r="LTF40" s="811"/>
      <c r="LTG40" s="812"/>
      <c r="LTH40" s="812"/>
      <c r="LTI40" s="812"/>
      <c r="LTJ40" s="812"/>
      <c r="LTK40" s="812"/>
      <c r="LTL40" s="812"/>
      <c r="LTM40" s="812"/>
      <c r="LTN40" s="812"/>
      <c r="LTO40" s="812"/>
      <c r="LTP40" s="812"/>
      <c r="LTQ40" s="812"/>
      <c r="LTR40" s="812"/>
      <c r="LTS40" s="812"/>
      <c r="LTT40" s="812"/>
      <c r="LTU40" s="812"/>
      <c r="LTV40" s="812"/>
      <c r="LTW40" s="812"/>
      <c r="LTX40" s="812"/>
      <c r="LTY40" s="812"/>
      <c r="LTZ40" s="812"/>
      <c r="LUA40" s="812"/>
      <c r="LUB40" s="812"/>
      <c r="LUC40" s="812"/>
      <c r="LUD40" s="812"/>
      <c r="LUE40" s="812"/>
      <c r="LUF40" s="812"/>
      <c r="LUG40" s="812"/>
      <c r="LUH40" s="812"/>
      <c r="LUI40" s="812"/>
      <c r="LUJ40" s="812"/>
      <c r="LUK40" s="811"/>
      <c r="LUL40" s="812"/>
      <c r="LUM40" s="812"/>
      <c r="LUN40" s="812"/>
      <c r="LUO40" s="812"/>
      <c r="LUP40" s="812"/>
      <c r="LUQ40" s="812"/>
      <c r="LUR40" s="812"/>
      <c r="LUS40" s="812"/>
      <c r="LUT40" s="812"/>
      <c r="LUU40" s="812"/>
      <c r="LUV40" s="812"/>
      <c r="LUW40" s="812"/>
      <c r="LUX40" s="812"/>
      <c r="LUY40" s="812"/>
      <c r="LUZ40" s="812"/>
      <c r="LVA40" s="812"/>
      <c r="LVB40" s="812"/>
      <c r="LVC40" s="812"/>
      <c r="LVD40" s="812"/>
      <c r="LVE40" s="812"/>
      <c r="LVF40" s="812"/>
      <c r="LVG40" s="812"/>
      <c r="LVH40" s="812"/>
      <c r="LVI40" s="812"/>
      <c r="LVJ40" s="812"/>
      <c r="LVK40" s="812"/>
      <c r="LVL40" s="812"/>
      <c r="LVM40" s="812"/>
      <c r="LVN40" s="812"/>
      <c r="LVO40" s="812"/>
      <c r="LVP40" s="811"/>
      <c r="LVQ40" s="812"/>
      <c r="LVR40" s="812"/>
      <c r="LVS40" s="812"/>
      <c r="LVT40" s="812"/>
      <c r="LVU40" s="812"/>
      <c r="LVV40" s="812"/>
      <c r="LVW40" s="812"/>
      <c r="LVX40" s="812"/>
      <c r="LVY40" s="812"/>
      <c r="LVZ40" s="812"/>
      <c r="LWA40" s="812"/>
      <c r="LWB40" s="812"/>
      <c r="LWC40" s="812"/>
      <c r="LWD40" s="812"/>
      <c r="LWE40" s="812"/>
      <c r="LWF40" s="812"/>
      <c r="LWG40" s="812"/>
      <c r="LWH40" s="812"/>
      <c r="LWI40" s="812"/>
      <c r="LWJ40" s="812"/>
      <c r="LWK40" s="812"/>
      <c r="LWL40" s="812"/>
      <c r="LWM40" s="812"/>
      <c r="LWN40" s="812"/>
      <c r="LWO40" s="812"/>
      <c r="LWP40" s="812"/>
      <c r="LWQ40" s="812"/>
      <c r="LWR40" s="812"/>
      <c r="LWS40" s="812"/>
      <c r="LWT40" s="812"/>
      <c r="LWU40" s="811"/>
      <c r="LWV40" s="812"/>
      <c r="LWW40" s="812"/>
      <c r="LWX40" s="812"/>
      <c r="LWY40" s="812"/>
      <c r="LWZ40" s="812"/>
      <c r="LXA40" s="812"/>
      <c r="LXB40" s="812"/>
      <c r="LXC40" s="812"/>
      <c r="LXD40" s="812"/>
      <c r="LXE40" s="812"/>
      <c r="LXF40" s="812"/>
      <c r="LXG40" s="812"/>
      <c r="LXH40" s="812"/>
      <c r="LXI40" s="812"/>
      <c r="LXJ40" s="812"/>
      <c r="LXK40" s="812"/>
      <c r="LXL40" s="812"/>
      <c r="LXM40" s="812"/>
      <c r="LXN40" s="812"/>
      <c r="LXO40" s="812"/>
      <c r="LXP40" s="812"/>
      <c r="LXQ40" s="812"/>
      <c r="LXR40" s="812"/>
      <c r="LXS40" s="812"/>
      <c r="LXT40" s="812"/>
      <c r="LXU40" s="812"/>
      <c r="LXV40" s="812"/>
      <c r="LXW40" s="812"/>
      <c r="LXX40" s="812"/>
      <c r="LXY40" s="812"/>
      <c r="LXZ40" s="811"/>
      <c r="LYA40" s="812"/>
      <c r="LYB40" s="812"/>
      <c r="LYC40" s="812"/>
      <c r="LYD40" s="812"/>
      <c r="LYE40" s="812"/>
      <c r="LYF40" s="812"/>
      <c r="LYG40" s="812"/>
      <c r="LYH40" s="812"/>
      <c r="LYI40" s="812"/>
      <c r="LYJ40" s="812"/>
      <c r="LYK40" s="812"/>
      <c r="LYL40" s="812"/>
      <c r="LYM40" s="812"/>
      <c r="LYN40" s="812"/>
      <c r="LYO40" s="812"/>
      <c r="LYP40" s="812"/>
      <c r="LYQ40" s="812"/>
      <c r="LYR40" s="812"/>
      <c r="LYS40" s="812"/>
      <c r="LYT40" s="812"/>
      <c r="LYU40" s="812"/>
      <c r="LYV40" s="812"/>
      <c r="LYW40" s="812"/>
      <c r="LYX40" s="812"/>
      <c r="LYY40" s="812"/>
      <c r="LYZ40" s="812"/>
      <c r="LZA40" s="812"/>
      <c r="LZB40" s="812"/>
      <c r="LZC40" s="812"/>
      <c r="LZD40" s="812"/>
      <c r="LZE40" s="811"/>
      <c r="LZF40" s="812"/>
      <c r="LZG40" s="812"/>
      <c r="LZH40" s="812"/>
      <c r="LZI40" s="812"/>
      <c r="LZJ40" s="812"/>
      <c r="LZK40" s="812"/>
      <c r="LZL40" s="812"/>
      <c r="LZM40" s="812"/>
      <c r="LZN40" s="812"/>
      <c r="LZO40" s="812"/>
      <c r="LZP40" s="812"/>
      <c r="LZQ40" s="812"/>
      <c r="LZR40" s="812"/>
      <c r="LZS40" s="812"/>
      <c r="LZT40" s="812"/>
      <c r="LZU40" s="812"/>
      <c r="LZV40" s="812"/>
      <c r="LZW40" s="812"/>
      <c r="LZX40" s="812"/>
      <c r="LZY40" s="812"/>
      <c r="LZZ40" s="812"/>
      <c r="MAA40" s="812"/>
      <c r="MAB40" s="812"/>
      <c r="MAC40" s="812"/>
      <c r="MAD40" s="812"/>
      <c r="MAE40" s="812"/>
      <c r="MAF40" s="812"/>
      <c r="MAG40" s="812"/>
      <c r="MAH40" s="812"/>
      <c r="MAI40" s="812"/>
      <c r="MAJ40" s="811"/>
      <c r="MAK40" s="812"/>
      <c r="MAL40" s="812"/>
      <c r="MAM40" s="812"/>
      <c r="MAN40" s="812"/>
      <c r="MAO40" s="812"/>
      <c r="MAP40" s="812"/>
      <c r="MAQ40" s="812"/>
      <c r="MAR40" s="812"/>
      <c r="MAS40" s="812"/>
      <c r="MAT40" s="812"/>
      <c r="MAU40" s="812"/>
      <c r="MAV40" s="812"/>
      <c r="MAW40" s="812"/>
      <c r="MAX40" s="812"/>
      <c r="MAY40" s="812"/>
      <c r="MAZ40" s="812"/>
      <c r="MBA40" s="812"/>
      <c r="MBB40" s="812"/>
      <c r="MBC40" s="812"/>
      <c r="MBD40" s="812"/>
      <c r="MBE40" s="812"/>
      <c r="MBF40" s="812"/>
      <c r="MBG40" s="812"/>
      <c r="MBH40" s="812"/>
      <c r="MBI40" s="812"/>
      <c r="MBJ40" s="812"/>
      <c r="MBK40" s="812"/>
      <c r="MBL40" s="812"/>
      <c r="MBM40" s="812"/>
      <c r="MBN40" s="812"/>
      <c r="MBO40" s="811"/>
      <c r="MBP40" s="812"/>
      <c r="MBQ40" s="812"/>
      <c r="MBR40" s="812"/>
      <c r="MBS40" s="812"/>
      <c r="MBT40" s="812"/>
      <c r="MBU40" s="812"/>
      <c r="MBV40" s="812"/>
      <c r="MBW40" s="812"/>
      <c r="MBX40" s="812"/>
      <c r="MBY40" s="812"/>
      <c r="MBZ40" s="812"/>
      <c r="MCA40" s="812"/>
      <c r="MCB40" s="812"/>
      <c r="MCC40" s="812"/>
      <c r="MCD40" s="812"/>
      <c r="MCE40" s="812"/>
      <c r="MCF40" s="812"/>
      <c r="MCG40" s="812"/>
      <c r="MCH40" s="812"/>
      <c r="MCI40" s="812"/>
      <c r="MCJ40" s="812"/>
      <c r="MCK40" s="812"/>
      <c r="MCL40" s="812"/>
      <c r="MCM40" s="812"/>
      <c r="MCN40" s="812"/>
      <c r="MCO40" s="812"/>
      <c r="MCP40" s="812"/>
      <c r="MCQ40" s="812"/>
      <c r="MCR40" s="812"/>
      <c r="MCS40" s="812"/>
      <c r="MCT40" s="811"/>
      <c r="MCU40" s="812"/>
      <c r="MCV40" s="812"/>
      <c r="MCW40" s="812"/>
      <c r="MCX40" s="812"/>
      <c r="MCY40" s="812"/>
      <c r="MCZ40" s="812"/>
      <c r="MDA40" s="812"/>
      <c r="MDB40" s="812"/>
      <c r="MDC40" s="812"/>
      <c r="MDD40" s="812"/>
      <c r="MDE40" s="812"/>
      <c r="MDF40" s="812"/>
      <c r="MDG40" s="812"/>
      <c r="MDH40" s="812"/>
      <c r="MDI40" s="812"/>
      <c r="MDJ40" s="812"/>
      <c r="MDK40" s="812"/>
      <c r="MDL40" s="812"/>
      <c r="MDM40" s="812"/>
      <c r="MDN40" s="812"/>
      <c r="MDO40" s="812"/>
      <c r="MDP40" s="812"/>
      <c r="MDQ40" s="812"/>
      <c r="MDR40" s="812"/>
      <c r="MDS40" s="812"/>
      <c r="MDT40" s="812"/>
      <c r="MDU40" s="812"/>
      <c r="MDV40" s="812"/>
      <c r="MDW40" s="812"/>
      <c r="MDX40" s="812"/>
      <c r="MDY40" s="811"/>
      <c r="MDZ40" s="812"/>
      <c r="MEA40" s="812"/>
      <c r="MEB40" s="812"/>
      <c r="MEC40" s="812"/>
      <c r="MED40" s="812"/>
      <c r="MEE40" s="812"/>
      <c r="MEF40" s="812"/>
      <c r="MEG40" s="812"/>
      <c r="MEH40" s="812"/>
      <c r="MEI40" s="812"/>
      <c r="MEJ40" s="812"/>
      <c r="MEK40" s="812"/>
      <c r="MEL40" s="812"/>
      <c r="MEM40" s="812"/>
      <c r="MEN40" s="812"/>
      <c r="MEO40" s="812"/>
      <c r="MEP40" s="812"/>
      <c r="MEQ40" s="812"/>
      <c r="MER40" s="812"/>
      <c r="MES40" s="812"/>
      <c r="MET40" s="812"/>
      <c r="MEU40" s="812"/>
      <c r="MEV40" s="812"/>
      <c r="MEW40" s="812"/>
      <c r="MEX40" s="812"/>
      <c r="MEY40" s="812"/>
      <c r="MEZ40" s="812"/>
      <c r="MFA40" s="812"/>
      <c r="MFB40" s="812"/>
      <c r="MFC40" s="812"/>
      <c r="MFD40" s="811"/>
      <c r="MFE40" s="812"/>
      <c r="MFF40" s="812"/>
      <c r="MFG40" s="812"/>
      <c r="MFH40" s="812"/>
      <c r="MFI40" s="812"/>
      <c r="MFJ40" s="812"/>
      <c r="MFK40" s="812"/>
      <c r="MFL40" s="812"/>
      <c r="MFM40" s="812"/>
      <c r="MFN40" s="812"/>
      <c r="MFO40" s="812"/>
      <c r="MFP40" s="812"/>
      <c r="MFQ40" s="812"/>
      <c r="MFR40" s="812"/>
      <c r="MFS40" s="812"/>
      <c r="MFT40" s="812"/>
      <c r="MFU40" s="812"/>
      <c r="MFV40" s="812"/>
      <c r="MFW40" s="812"/>
      <c r="MFX40" s="812"/>
      <c r="MFY40" s="812"/>
      <c r="MFZ40" s="812"/>
      <c r="MGA40" s="812"/>
      <c r="MGB40" s="812"/>
      <c r="MGC40" s="812"/>
      <c r="MGD40" s="812"/>
      <c r="MGE40" s="812"/>
      <c r="MGF40" s="812"/>
      <c r="MGG40" s="812"/>
      <c r="MGH40" s="812"/>
      <c r="MGI40" s="811"/>
      <c r="MGJ40" s="812"/>
      <c r="MGK40" s="812"/>
      <c r="MGL40" s="812"/>
      <c r="MGM40" s="812"/>
      <c r="MGN40" s="812"/>
      <c r="MGO40" s="812"/>
      <c r="MGP40" s="812"/>
      <c r="MGQ40" s="812"/>
      <c r="MGR40" s="812"/>
      <c r="MGS40" s="812"/>
      <c r="MGT40" s="812"/>
      <c r="MGU40" s="812"/>
      <c r="MGV40" s="812"/>
      <c r="MGW40" s="812"/>
      <c r="MGX40" s="812"/>
      <c r="MGY40" s="812"/>
      <c r="MGZ40" s="812"/>
      <c r="MHA40" s="812"/>
      <c r="MHB40" s="812"/>
      <c r="MHC40" s="812"/>
      <c r="MHD40" s="812"/>
      <c r="MHE40" s="812"/>
      <c r="MHF40" s="812"/>
      <c r="MHG40" s="812"/>
      <c r="MHH40" s="812"/>
      <c r="MHI40" s="812"/>
      <c r="MHJ40" s="812"/>
      <c r="MHK40" s="812"/>
      <c r="MHL40" s="812"/>
      <c r="MHM40" s="812"/>
      <c r="MHN40" s="811"/>
      <c r="MHO40" s="812"/>
      <c r="MHP40" s="812"/>
      <c r="MHQ40" s="812"/>
      <c r="MHR40" s="812"/>
      <c r="MHS40" s="812"/>
      <c r="MHT40" s="812"/>
      <c r="MHU40" s="812"/>
      <c r="MHV40" s="812"/>
      <c r="MHW40" s="812"/>
      <c r="MHX40" s="812"/>
      <c r="MHY40" s="812"/>
      <c r="MHZ40" s="812"/>
      <c r="MIA40" s="812"/>
      <c r="MIB40" s="812"/>
      <c r="MIC40" s="812"/>
      <c r="MID40" s="812"/>
      <c r="MIE40" s="812"/>
      <c r="MIF40" s="812"/>
      <c r="MIG40" s="812"/>
      <c r="MIH40" s="812"/>
      <c r="MII40" s="812"/>
      <c r="MIJ40" s="812"/>
      <c r="MIK40" s="812"/>
      <c r="MIL40" s="812"/>
      <c r="MIM40" s="812"/>
      <c r="MIN40" s="812"/>
      <c r="MIO40" s="812"/>
      <c r="MIP40" s="812"/>
      <c r="MIQ40" s="812"/>
      <c r="MIR40" s="812"/>
      <c r="MIS40" s="811"/>
      <c r="MIT40" s="812"/>
      <c r="MIU40" s="812"/>
      <c r="MIV40" s="812"/>
      <c r="MIW40" s="812"/>
      <c r="MIX40" s="812"/>
      <c r="MIY40" s="812"/>
      <c r="MIZ40" s="812"/>
      <c r="MJA40" s="812"/>
      <c r="MJB40" s="812"/>
      <c r="MJC40" s="812"/>
      <c r="MJD40" s="812"/>
      <c r="MJE40" s="812"/>
      <c r="MJF40" s="812"/>
      <c r="MJG40" s="812"/>
      <c r="MJH40" s="812"/>
      <c r="MJI40" s="812"/>
      <c r="MJJ40" s="812"/>
      <c r="MJK40" s="812"/>
      <c r="MJL40" s="812"/>
      <c r="MJM40" s="812"/>
      <c r="MJN40" s="812"/>
      <c r="MJO40" s="812"/>
      <c r="MJP40" s="812"/>
      <c r="MJQ40" s="812"/>
      <c r="MJR40" s="812"/>
      <c r="MJS40" s="812"/>
      <c r="MJT40" s="812"/>
      <c r="MJU40" s="812"/>
      <c r="MJV40" s="812"/>
      <c r="MJW40" s="812"/>
      <c r="MJX40" s="811"/>
      <c r="MJY40" s="812"/>
      <c r="MJZ40" s="812"/>
      <c r="MKA40" s="812"/>
      <c r="MKB40" s="812"/>
      <c r="MKC40" s="812"/>
      <c r="MKD40" s="812"/>
      <c r="MKE40" s="812"/>
      <c r="MKF40" s="812"/>
      <c r="MKG40" s="812"/>
      <c r="MKH40" s="812"/>
      <c r="MKI40" s="812"/>
      <c r="MKJ40" s="812"/>
      <c r="MKK40" s="812"/>
      <c r="MKL40" s="812"/>
      <c r="MKM40" s="812"/>
      <c r="MKN40" s="812"/>
      <c r="MKO40" s="812"/>
      <c r="MKP40" s="812"/>
      <c r="MKQ40" s="812"/>
      <c r="MKR40" s="812"/>
      <c r="MKS40" s="812"/>
      <c r="MKT40" s="812"/>
      <c r="MKU40" s="812"/>
      <c r="MKV40" s="812"/>
      <c r="MKW40" s="812"/>
      <c r="MKX40" s="812"/>
      <c r="MKY40" s="812"/>
      <c r="MKZ40" s="812"/>
      <c r="MLA40" s="812"/>
      <c r="MLB40" s="812"/>
      <c r="MLC40" s="811"/>
      <c r="MLD40" s="812"/>
      <c r="MLE40" s="812"/>
      <c r="MLF40" s="812"/>
      <c r="MLG40" s="812"/>
      <c r="MLH40" s="812"/>
      <c r="MLI40" s="812"/>
      <c r="MLJ40" s="812"/>
      <c r="MLK40" s="812"/>
      <c r="MLL40" s="812"/>
      <c r="MLM40" s="812"/>
      <c r="MLN40" s="812"/>
      <c r="MLO40" s="812"/>
      <c r="MLP40" s="812"/>
      <c r="MLQ40" s="812"/>
      <c r="MLR40" s="812"/>
      <c r="MLS40" s="812"/>
      <c r="MLT40" s="812"/>
      <c r="MLU40" s="812"/>
      <c r="MLV40" s="812"/>
      <c r="MLW40" s="812"/>
      <c r="MLX40" s="812"/>
      <c r="MLY40" s="812"/>
      <c r="MLZ40" s="812"/>
      <c r="MMA40" s="812"/>
      <c r="MMB40" s="812"/>
      <c r="MMC40" s="812"/>
      <c r="MMD40" s="812"/>
      <c r="MME40" s="812"/>
      <c r="MMF40" s="812"/>
      <c r="MMG40" s="812"/>
      <c r="MMH40" s="811"/>
      <c r="MMI40" s="812"/>
      <c r="MMJ40" s="812"/>
      <c r="MMK40" s="812"/>
      <c r="MML40" s="812"/>
      <c r="MMM40" s="812"/>
      <c r="MMN40" s="812"/>
      <c r="MMO40" s="812"/>
      <c r="MMP40" s="812"/>
      <c r="MMQ40" s="812"/>
      <c r="MMR40" s="812"/>
      <c r="MMS40" s="812"/>
      <c r="MMT40" s="812"/>
      <c r="MMU40" s="812"/>
      <c r="MMV40" s="812"/>
      <c r="MMW40" s="812"/>
      <c r="MMX40" s="812"/>
      <c r="MMY40" s="812"/>
      <c r="MMZ40" s="812"/>
      <c r="MNA40" s="812"/>
      <c r="MNB40" s="812"/>
      <c r="MNC40" s="812"/>
      <c r="MND40" s="812"/>
      <c r="MNE40" s="812"/>
      <c r="MNF40" s="812"/>
      <c r="MNG40" s="812"/>
      <c r="MNH40" s="812"/>
      <c r="MNI40" s="812"/>
      <c r="MNJ40" s="812"/>
      <c r="MNK40" s="812"/>
      <c r="MNL40" s="812"/>
      <c r="MNM40" s="811"/>
      <c r="MNN40" s="812"/>
      <c r="MNO40" s="812"/>
      <c r="MNP40" s="812"/>
      <c r="MNQ40" s="812"/>
      <c r="MNR40" s="812"/>
      <c r="MNS40" s="812"/>
      <c r="MNT40" s="812"/>
      <c r="MNU40" s="812"/>
      <c r="MNV40" s="812"/>
      <c r="MNW40" s="812"/>
      <c r="MNX40" s="812"/>
      <c r="MNY40" s="812"/>
      <c r="MNZ40" s="812"/>
      <c r="MOA40" s="812"/>
      <c r="MOB40" s="812"/>
      <c r="MOC40" s="812"/>
      <c r="MOD40" s="812"/>
      <c r="MOE40" s="812"/>
      <c r="MOF40" s="812"/>
      <c r="MOG40" s="812"/>
      <c r="MOH40" s="812"/>
      <c r="MOI40" s="812"/>
      <c r="MOJ40" s="812"/>
      <c r="MOK40" s="812"/>
      <c r="MOL40" s="812"/>
      <c r="MOM40" s="812"/>
      <c r="MON40" s="812"/>
      <c r="MOO40" s="812"/>
      <c r="MOP40" s="812"/>
      <c r="MOQ40" s="812"/>
      <c r="MOR40" s="811"/>
      <c r="MOS40" s="812"/>
      <c r="MOT40" s="812"/>
      <c r="MOU40" s="812"/>
      <c r="MOV40" s="812"/>
      <c r="MOW40" s="812"/>
      <c r="MOX40" s="812"/>
      <c r="MOY40" s="812"/>
      <c r="MOZ40" s="812"/>
      <c r="MPA40" s="812"/>
      <c r="MPB40" s="812"/>
      <c r="MPC40" s="812"/>
      <c r="MPD40" s="812"/>
      <c r="MPE40" s="812"/>
      <c r="MPF40" s="812"/>
      <c r="MPG40" s="812"/>
      <c r="MPH40" s="812"/>
      <c r="MPI40" s="812"/>
      <c r="MPJ40" s="812"/>
      <c r="MPK40" s="812"/>
      <c r="MPL40" s="812"/>
      <c r="MPM40" s="812"/>
      <c r="MPN40" s="812"/>
      <c r="MPO40" s="812"/>
      <c r="MPP40" s="812"/>
      <c r="MPQ40" s="812"/>
      <c r="MPR40" s="812"/>
      <c r="MPS40" s="812"/>
      <c r="MPT40" s="812"/>
      <c r="MPU40" s="812"/>
      <c r="MPV40" s="812"/>
      <c r="MPW40" s="811"/>
      <c r="MPX40" s="812"/>
      <c r="MPY40" s="812"/>
      <c r="MPZ40" s="812"/>
      <c r="MQA40" s="812"/>
      <c r="MQB40" s="812"/>
      <c r="MQC40" s="812"/>
      <c r="MQD40" s="812"/>
      <c r="MQE40" s="812"/>
      <c r="MQF40" s="812"/>
      <c r="MQG40" s="812"/>
      <c r="MQH40" s="812"/>
      <c r="MQI40" s="812"/>
      <c r="MQJ40" s="812"/>
      <c r="MQK40" s="812"/>
      <c r="MQL40" s="812"/>
      <c r="MQM40" s="812"/>
      <c r="MQN40" s="812"/>
      <c r="MQO40" s="812"/>
      <c r="MQP40" s="812"/>
      <c r="MQQ40" s="812"/>
      <c r="MQR40" s="812"/>
      <c r="MQS40" s="812"/>
      <c r="MQT40" s="812"/>
      <c r="MQU40" s="812"/>
      <c r="MQV40" s="812"/>
      <c r="MQW40" s="812"/>
      <c r="MQX40" s="812"/>
      <c r="MQY40" s="812"/>
      <c r="MQZ40" s="812"/>
      <c r="MRA40" s="812"/>
      <c r="MRB40" s="811"/>
      <c r="MRC40" s="812"/>
      <c r="MRD40" s="812"/>
      <c r="MRE40" s="812"/>
      <c r="MRF40" s="812"/>
      <c r="MRG40" s="812"/>
      <c r="MRH40" s="812"/>
      <c r="MRI40" s="812"/>
      <c r="MRJ40" s="812"/>
      <c r="MRK40" s="812"/>
      <c r="MRL40" s="812"/>
      <c r="MRM40" s="812"/>
      <c r="MRN40" s="812"/>
      <c r="MRO40" s="812"/>
      <c r="MRP40" s="812"/>
      <c r="MRQ40" s="812"/>
      <c r="MRR40" s="812"/>
      <c r="MRS40" s="812"/>
      <c r="MRT40" s="812"/>
      <c r="MRU40" s="812"/>
      <c r="MRV40" s="812"/>
      <c r="MRW40" s="812"/>
      <c r="MRX40" s="812"/>
      <c r="MRY40" s="812"/>
      <c r="MRZ40" s="812"/>
      <c r="MSA40" s="812"/>
      <c r="MSB40" s="812"/>
      <c r="MSC40" s="812"/>
      <c r="MSD40" s="812"/>
      <c r="MSE40" s="812"/>
      <c r="MSF40" s="812"/>
      <c r="MSG40" s="811"/>
      <c r="MSH40" s="812"/>
      <c r="MSI40" s="812"/>
      <c r="MSJ40" s="812"/>
      <c r="MSK40" s="812"/>
      <c r="MSL40" s="812"/>
      <c r="MSM40" s="812"/>
      <c r="MSN40" s="812"/>
      <c r="MSO40" s="812"/>
      <c r="MSP40" s="812"/>
      <c r="MSQ40" s="812"/>
      <c r="MSR40" s="812"/>
      <c r="MSS40" s="812"/>
      <c r="MST40" s="812"/>
      <c r="MSU40" s="812"/>
      <c r="MSV40" s="812"/>
      <c r="MSW40" s="812"/>
      <c r="MSX40" s="812"/>
      <c r="MSY40" s="812"/>
      <c r="MSZ40" s="812"/>
      <c r="MTA40" s="812"/>
      <c r="MTB40" s="812"/>
      <c r="MTC40" s="812"/>
      <c r="MTD40" s="812"/>
      <c r="MTE40" s="812"/>
      <c r="MTF40" s="812"/>
      <c r="MTG40" s="812"/>
      <c r="MTH40" s="812"/>
      <c r="MTI40" s="812"/>
      <c r="MTJ40" s="812"/>
      <c r="MTK40" s="812"/>
      <c r="MTL40" s="811"/>
      <c r="MTM40" s="812"/>
      <c r="MTN40" s="812"/>
      <c r="MTO40" s="812"/>
      <c r="MTP40" s="812"/>
      <c r="MTQ40" s="812"/>
      <c r="MTR40" s="812"/>
      <c r="MTS40" s="812"/>
      <c r="MTT40" s="812"/>
      <c r="MTU40" s="812"/>
      <c r="MTV40" s="812"/>
      <c r="MTW40" s="812"/>
      <c r="MTX40" s="812"/>
      <c r="MTY40" s="812"/>
      <c r="MTZ40" s="812"/>
      <c r="MUA40" s="812"/>
      <c r="MUB40" s="812"/>
      <c r="MUC40" s="812"/>
      <c r="MUD40" s="812"/>
      <c r="MUE40" s="812"/>
      <c r="MUF40" s="812"/>
      <c r="MUG40" s="812"/>
      <c r="MUH40" s="812"/>
      <c r="MUI40" s="812"/>
      <c r="MUJ40" s="812"/>
      <c r="MUK40" s="812"/>
      <c r="MUL40" s="812"/>
      <c r="MUM40" s="812"/>
      <c r="MUN40" s="812"/>
      <c r="MUO40" s="812"/>
      <c r="MUP40" s="812"/>
      <c r="MUQ40" s="811"/>
      <c r="MUR40" s="812"/>
      <c r="MUS40" s="812"/>
      <c r="MUT40" s="812"/>
      <c r="MUU40" s="812"/>
      <c r="MUV40" s="812"/>
      <c r="MUW40" s="812"/>
      <c r="MUX40" s="812"/>
      <c r="MUY40" s="812"/>
      <c r="MUZ40" s="812"/>
      <c r="MVA40" s="812"/>
      <c r="MVB40" s="812"/>
      <c r="MVC40" s="812"/>
      <c r="MVD40" s="812"/>
      <c r="MVE40" s="812"/>
      <c r="MVF40" s="812"/>
      <c r="MVG40" s="812"/>
      <c r="MVH40" s="812"/>
      <c r="MVI40" s="812"/>
      <c r="MVJ40" s="812"/>
      <c r="MVK40" s="812"/>
      <c r="MVL40" s="812"/>
      <c r="MVM40" s="812"/>
      <c r="MVN40" s="812"/>
      <c r="MVO40" s="812"/>
      <c r="MVP40" s="812"/>
      <c r="MVQ40" s="812"/>
      <c r="MVR40" s="812"/>
      <c r="MVS40" s="812"/>
      <c r="MVT40" s="812"/>
      <c r="MVU40" s="812"/>
      <c r="MVV40" s="811"/>
      <c r="MVW40" s="812"/>
      <c r="MVX40" s="812"/>
      <c r="MVY40" s="812"/>
      <c r="MVZ40" s="812"/>
      <c r="MWA40" s="812"/>
      <c r="MWB40" s="812"/>
      <c r="MWC40" s="812"/>
      <c r="MWD40" s="812"/>
      <c r="MWE40" s="812"/>
      <c r="MWF40" s="812"/>
      <c r="MWG40" s="812"/>
      <c r="MWH40" s="812"/>
      <c r="MWI40" s="812"/>
      <c r="MWJ40" s="812"/>
      <c r="MWK40" s="812"/>
      <c r="MWL40" s="812"/>
      <c r="MWM40" s="812"/>
      <c r="MWN40" s="812"/>
      <c r="MWO40" s="812"/>
      <c r="MWP40" s="812"/>
      <c r="MWQ40" s="812"/>
      <c r="MWR40" s="812"/>
      <c r="MWS40" s="812"/>
      <c r="MWT40" s="812"/>
      <c r="MWU40" s="812"/>
      <c r="MWV40" s="812"/>
      <c r="MWW40" s="812"/>
      <c r="MWX40" s="812"/>
      <c r="MWY40" s="812"/>
      <c r="MWZ40" s="812"/>
      <c r="MXA40" s="811"/>
      <c r="MXB40" s="812"/>
      <c r="MXC40" s="812"/>
      <c r="MXD40" s="812"/>
      <c r="MXE40" s="812"/>
      <c r="MXF40" s="812"/>
      <c r="MXG40" s="812"/>
      <c r="MXH40" s="812"/>
      <c r="MXI40" s="812"/>
      <c r="MXJ40" s="812"/>
      <c r="MXK40" s="812"/>
      <c r="MXL40" s="812"/>
      <c r="MXM40" s="812"/>
      <c r="MXN40" s="812"/>
      <c r="MXO40" s="812"/>
      <c r="MXP40" s="812"/>
      <c r="MXQ40" s="812"/>
      <c r="MXR40" s="812"/>
      <c r="MXS40" s="812"/>
      <c r="MXT40" s="812"/>
      <c r="MXU40" s="812"/>
      <c r="MXV40" s="812"/>
      <c r="MXW40" s="812"/>
      <c r="MXX40" s="812"/>
      <c r="MXY40" s="812"/>
      <c r="MXZ40" s="812"/>
      <c r="MYA40" s="812"/>
      <c r="MYB40" s="812"/>
      <c r="MYC40" s="812"/>
      <c r="MYD40" s="812"/>
      <c r="MYE40" s="812"/>
      <c r="MYF40" s="811"/>
      <c r="MYG40" s="812"/>
      <c r="MYH40" s="812"/>
      <c r="MYI40" s="812"/>
      <c r="MYJ40" s="812"/>
      <c r="MYK40" s="812"/>
      <c r="MYL40" s="812"/>
      <c r="MYM40" s="812"/>
      <c r="MYN40" s="812"/>
      <c r="MYO40" s="812"/>
      <c r="MYP40" s="812"/>
      <c r="MYQ40" s="812"/>
      <c r="MYR40" s="812"/>
      <c r="MYS40" s="812"/>
      <c r="MYT40" s="812"/>
      <c r="MYU40" s="812"/>
      <c r="MYV40" s="812"/>
      <c r="MYW40" s="812"/>
      <c r="MYX40" s="812"/>
      <c r="MYY40" s="812"/>
      <c r="MYZ40" s="812"/>
      <c r="MZA40" s="812"/>
      <c r="MZB40" s="812"/>
      <c r="MZC40" s="812"/>
      <c r="MZD40" s="812"/>
      <c r="MZE40" s="812"/>
      <c r="MZF40" s="812"/>
      <c r="MZG40" s="812"/>
      <c r="MZH40" s="812"/>
      <c r="MZI40" s="812"/>
      <c r="MZJ40" s="812"/>
      <c r="MZK40" s="811"/>
      <c r="MZL40" s="812"/>
      <c r="MZM40" s="812"/>
      <c r="MZN40" s="812"/>
      <c r="MZO40" s="812"/>
      <c r="MZP40" s="812"/>
      <c r="MZQ40" s="812"/>
      <c r="MZR40" s="812"/>
      <c r="MZS40" s="812"/>
      <c r="MZT40" s="812"/>
      <c r="MZU40" s="812"/>
      <c r="MZV40" s="812"/>
      <c r="MZW40" s="812"/>
      <c r="MZX40" s="812"/>
      <c r="MZY40" s="812"/>
      <c r="MZZ40" s="812"/>
      <c r="NAA40" s="812"/>
      <c r="NAB40" s="812"/>
      <c r="NAC40" s="812"/>
      <c r="NAD40" s="812"/>
      <c r="NAE40" s="812"/>
      <c r="NAF40" s="812"/>
      <c r="NAG40" s="812"/>
      <c r="NAH40" s="812"/>
      <c r="NAI40" s="812"/>
      <c r="NAJ40" s="812"/>
      <c r="NAK40" s="812"/>
      <c r="NAL40" s="812"/>
      <c r="NAM40" s="812"/>
      <c r="NAN40" s="812"/>
      <c r="NAO40" s="812"/>
      <c r="NAP40" s="811"/>
      <c r="NAQ40" s="812"/>
      <c r="NAR40" s="812"/>
      <c r="NAS40" s="812"/>
      <c r="NAT40" s="812"/>
      <c r="NAU40" s="812"/>
      <c r="NAV40" s="812"/>
      <c r="NAW40" s="812"/>
      <c r="NAX40" s="812"/>
      <c r="NAY40" s="812"/>
      <c r="NAZ40" s="812"/>
      <c r="NBA40" s="812"/>
      <c r="NBB40" s="812"/>
      <c r="NBC40" s="812"/>
      <c r="NBD40" s="812"/>
      <c r="NBE40" s="812"/>
      <c r="NBF40" s="812"/>
      <c r="NBG40" s="812"/>
      <c r="NBH40" s="812"/>
      <c r="NBI40" s="812"/>
      <c r="NBJ40" s="812"/>
      <c r="NBK40" s="812"/>
      <c r="NBL40" s="812"/>
      <c r="NBM40" s="812"/>
      <c r="NBN40" s="812"/>
      <c r="NBO40" s="812"/>
      <c r="NBP40" s="812"/>
      <c r="NBQ40" s="812"/>
      <c r="NBR40" s="812"/>
      <c r="NBS40" s="812"/>
      <c r="NBT40" s="812"/>
      <c r="NBU40" s="811"/>
      <c r="NBV40" s="812"/>
      <c r="NBW40" s="812"/>
      <c r="NBX40" s="812"/>
      <c r="NBY40" s="812"/>
      <c r="NBZ40" s="812"/>
      <c r="NCA40" s="812"/>
      <c r="NCB40" s="812"/>
      <c r="NCC40" s="812"/>
      <c r="NCD40" s="812"/>
      <c r="NCE40" s="812"/>
      <c r="NCF40" s="812"/>
      <c r="NCG40" s="812"/>
      <c r="NCH40" s="812"/>
      <c r="NCI40" s="812"/>
      <c r="NCJ40" s="812"/>
      <c r="NCK40" s="812"/>
      <c r="NCL40" s="812"/>
      <c r="NCM40" s="812"/>
      <c r="NCN40" s="812"/>
      <c r="NCO40" s="812"/>
      <c r="NCP40" s="812"/>
      <c r="NCQ40" s="812"/>
      <c r="NCR40" s="812"/>
      <c r="NCS40" s="812"/>
      <c r="NCT40" s="812"/>
      <c r="NCU40" s="812"/>
      <c r="NCV40" s="812"/>
      <c r="NCW40" s="812"/>
      <c r="NCX40" s="812"/>
      <c r="NCY40" s="812"/>
      <c r="NCZ40" s="811"/>
      <c r="NDA40" s="812"/>
      <c r="NDB40" s="812"/>
      <c r="NDC40" s="812"/>
      <c r="NDD40" s="812"/>
      <c r="NDE40" s="812"/>
      <c r="NDF40" s="812"/>
      <c r="NDG40" s="812"/>
      <c r="NDH40" s="812"/>
      <c r="NDI40" s="812"/>
      <c r="NDJ40" s="812"/>
      <c r="NDK40" s="812"/>
      <c r="NDL40" s="812"/>
      <c r="NDM40" s="812"/>
      <c r="NDN40" s="812"/>
      <c r="NDO40" s="812"/>
      <c r="NDP40" s="812"/>
      <c r="NDQ40" s="812"/>
      <c r="NDR40" s="812"/>
      <c r="NDS40" s="812"/>
      <c r="NDT40" s="812"/>
      <c r="NDU40" s="812"/>
      <c r="NDV40" s="812"/>
      <c r="NDW40" s="812"/>
      <c r="NDX40" s="812"/>
      <c r="NDY40" s="812"/>
      <c r="NDZ40" s="812"/>
      <c r="NEA40" s="812"/>
      <c r="NEB40" s="812"/>
      <c r="NEC40" s="812"/>
      <c r="NED40" s="812"/>
      <c r="NEE40" s="811"/>
      <c r="NEF40" s="812"/>
      <c r="NEG40" s="812"/>
      <c r="NEH40" s="812"/>
      <c r="NEI40" s="812"/>
      <c r="NEJ40" s="812"/>
      <c r="NEK40" s="812"/>
      <c r="NEL40" s="812"/>
      <c r="NEM40" s="812"/>
      <c r="NEN40" s="812"/>
      <c r="NEO40" s="812"/>
      <c r="NEP40" s="812"/>
      <c r="NEQ40" s="812"/>
      <c r="NER40" s="812"/>
      <c r="NES40" s="812"/>
      <c r="NET40" s="812"/>
      <c r="NEU40" s="812"/>
      <c r="NEV40" s="812"/>
      <c r="NEW40" s="812"/>
      <c r="NEX40" s="812"/>
      <c r="NEY40" s="812"/>
      <c r="NEZ40" s="812"/>
      <c r="NFA40" s="812"/>
      <c r="NFB40" s="812"/>
      <c r="NFC40" s="812"/>
      <c r="NFD40" s="812"/>
      <c r="NFE40" s="812"/>
      <c r="NFF40" s="812"/>
      <c r="NFG40" s="812"/>
      <c r="NFH40" s="812"/>
      <c r="NFI40" s="812"/>
      <c r="NFJ40" s="811"/>
      <c r="NFK40" s="812"/>
      <c r="NFL40" s="812"/>
      <c r="NFM40" s="812"/>
      <c r="NFN40" s="812"/>
      <c r="NFO40" s="812"/>
      <c r="NFP40" s="812"/>
      <c r="NFQ40" s="812"/>
      <c r="NFR40" s="812"/>
      <c r="NFS40" s="812"/>
      <c r="NFT40" s="812"/>
      <c r="NFU40" s="812"/>
      <c r="NFV40" s="812"/>
      <c r="NFW40" s="812"/>
      <c r="NFX40" s="812"/>
      <c r="NFY40" s="812"/>
      <c r="NFZ40" s="812"/>
      <c r="NGA40" s="812"/>
      <c r="NGB40" s="812"/>
      <c r="NGC40" s="812"/>
      <c r="NGD40" s="812"/>
      <c r="NGE40" s="812"/>
      <c r="NGF40" s="812"/>
      <c r="NGG40" s="812"/>
      <c r="NGH40" s="812"/>
      <c r="NGI40" s="812"/>
      <c r="NGJ40" s="812"/>
      <c r="NGK40" s="812"/>
      <c r="NGL40" s="812"/>
      <c r="NGM40" s="812"/>
      <c r="NGN40" s="812"/>
      <c r="NGO40" s="811"/>
      <c r="NGP40" s="812"/>
      <c r="NGQ40" s="812"/>
      <c r="NGR40" s="812"/>
      <c r="NGS40" s="812"/>
      <c r="NGT40" s="812"/>
      <c r="NGU40" s="812"/>
      <c r="NGV40" s="812"/>
      <c r="NGW40" s="812"/>
      <c r="NGX40" s="812"/>
      <c r="NGY40" s="812"/>
      <c r="NGZ40" s="812"/>
      <c r="NHA40" s="812"/>
      <c r="NHB40" s="812"/>
      <c r="NHC40" s="812"/>
      <c r="NHD40" s="812"/>
      <c r="NHE40" s="812"/>
      <c r="NHF40" s="812"/>
      <c r="NHG40" s="812"/>
      <c r="NHH40" s="812"/>
      <c r="NHI40" s="812"/>
      <c r="NHJ40" s="812"/>
      <c r="NHK40" s="812"/>
      <c r="NHL40" s="812"/>
      <c r="NHM40" s="812"/>
      <c r="NHN40" s="812"/>
      <c r="NHO40" s="812"/>
      <c r="NHP40" s="812"/>
      <c r="NHQ40" s="812"/>
      <c r="NHR40" s="812"/>
      <c r="NHS40" s="812"/>
      <c r="NHT40" s="811"/>
      <c r="NHU40" s="812"/>
      <c r="NHV40" s="812"/>
      <c r="NHW40" s="812"/>
      <c r="NHX40" s="812"/>
      <c r="NHY40" s="812"/>
      <c r="NHZ40" s="812"/>
      <c r="NIA40" s="812"/>
      <c r="NIB40" s="812"/>
      <c r="NIC40" s="812"/>
      <c r="NID40" s="812"/>
      <c r="NIE40" s="812"/>
      <c r="NIF40" s="812"/>
      <c r="NIG40" s="812"/>
      <c r="NIH40" s="812"/>
      <c r="NII40" s="812"/>
      <c r="NIJ40" s="812"/>
      <c r="NIK40" s="812"/>
      <c r="NIL40" s="812"/>
      <c r="NIM40" s="812"/>
      <c r="NIN40" s="812"/>
      <c r="NIO40" s="812"/>
      <c r="NIP40" s="812"/>
      <c r="NIQ40" s="812"/>
      <c r="NIR40" s="812"/>
      <c r="NIS40" s="812"/>
      <c r="NIT40" s="812"/>
      <c r="NIU40" s="812"/>
      <c r="NIV40" s="812"/>
      <c r="NIW40" s="812"/>
      <c r="NIX40" s="812"/>
      <c r="NIY40" s="811"/>
      <c r="NIZ40" s="812"/>
      <c r="NJA40" s="812"/>
      <c r="NJB40" s="812"/>
      <c r="NJC40" s="812"/>
      <c r="NJD40" s="812"/>
      <c r="NJE40" s="812"/>
      <c r="NJF40" s="812"/>
      <c r="NJG40" s="812"/>
      <c r="NJH40" s="812"/>
      <c r="NJI40" s="812"/>
      <c r="NJJ40" s="812"/>
      <c r="NJK40" s="812"/>
      <c r="NJL40" s="812"/>
      <c r="NJM40" s="812"/>
      <c r="NJN40" s="812"/>
      <c r="NJO40" s="812"/>
      <c r="NJP40" s="812"/>
      <c r="NJQ40" s="812"/>
      <c r="NJR40" s="812"/>
      <c r="NJS40" s="812"/>
      <c r="NJT40" s="812"/>
      <c r="NJU40" s="812"/>
      <c r="NJV40" s="812"/>
      <c r="NJW40" s="812"/>
      <c r="NJX40" s="812"/>
      <c r="NJY40" s="812"/>
      <c r="NJZ40" s="812"/>
      <c r="NKA40" s="812"/>
      <c r="NKB40" s="812"/>
      <c r="NKC40" s="812"/>
      <c r="NKD40" s="811"/>
      <c r="NKE40" s="812"/>
      <c r="NKF40" s="812"/>
      <c r="NKG40" s="812"/>
      <c r="NKH40" s="812"/>
      <c r="NKI40" s="812"/>
      <c r="NKJ40" s="812"/>
      <c r="NKK40" s="812"/>
      <c r="NKL40" s="812"/>
      <c r="NKM40" s="812"/>
      <c r="NKN40" s="812"/>
      <c r="NKO40" s="812"/>
      <c r="NKP40" s="812"/>
      <c r="NKQ40" s="812"/>
      <c r="NKR40" s="812"/>
      <c r="NKS40" s="812"/>
      <c r="NKT40" s="812"/>
      <c r="NKU40" s="812"/>
      <c r="NKV40" s="812"/>
      <c r="NKW40" s="812"/>
      <c r="NKX40" s="812"/>
      <c r="NKY40" s="812"/>
      <c r="NKZ40" s="812"/>
      <c r="NLA40" s="812"/>
      <c r="NLB40" s="812"/>
      <c r="NLC40" s="812"/>
      <c r="NLD40" s="812"/>
      <c r="NLE40" s="812"/>
      <c r="NLF40" s="812"/>
      <c r="NLG40" s="812"/>
      <c r="NLH40" s="812"/>
      <c r="NLI40" s="811"/>
      <c r="NLJ40" s="812"/>
      <c r="NLK40" s="812"/>
      <c r="NLL40" s="812"/>
      <c r="NLM40" s="812"/>
      <c r="NLN40" s="812"/>
      <c r="NLO40" s="812"/>
      <c r="NLP40" s="812"/>
      <c r="NLQ40" s="812"/>
      <c r="NLR40" s="812"/>
      <c r="NLS40" s="812"/>
      <c r="NLT40" s="812"/>
      <c r="NLU40" s="812"/>
      <c r="NLV40" s="812"/>
      <c r="NLW40" s="812"/>
      <c r="NLX40" s="812"/>
      <c r="NLY40" s="812"/>
      <c r="NLZ40" s="812"/>
      <c r="NMA40" s="812"/>
      <c r="NMB40" s="812"/>
      <c r="NMC40" s="812"/>
      <c r="NMD40" s="812"/>
      <c r="NME40" s="812"/>
      <c r="NMF40" s="812"/>
      <c r="NMG40" s="812"/>
      <c r="NMH40" s="812"/>
      <c r="NMI40" s="812"/>
      <c r="NMJ40" s="812"/>
      <c r="NMK40" s="812"/>
      <c r="NML40" s="812"/>
      <c r="NMM40" s="812"/>
      <c r="NMN40" s="811"/>
      <c r="NMO40" s="812"/>
      <c r="NMP40" s="812"/>
      <c r="NMQ40" s="812"/>
      <c r="NMR40" s="812"/>
      <c r="NMS40" s="812"/>
      <c r="NMT40" s="812"/>
      <c r="NMU40" s="812"/>
      <c r="NMV40" s="812"/>
      <c r="NMW40" s="812"/>
      <c r="NMX40" s="812"/>
      <c r="NMY40" s="812"/>
      <c r="NMZ40" s="812"/>
      <c r="NNA40" s="812"/>
      <c r="NNB40" s="812"/>
      <c r="NNC40" s="812"/>
      <c r="NND40" s="812"/>
      <c r="NNE40" s="812"/>
      <c r="NNF40" s="812"/>
      <c r="NNG40" s="812"/>
      <c r="NNH40" s="812"/>
      <c r="NNI40" s="812"/>
      <c r="NNJ40" s="812"/>
      <c r="NNK40" s="812"/>
      <c r="NNL40" s="812"/>
      <c r="NNM40" s="812"/>
      <c r="NNN40" s="812"/>
      <c r="NNO40" s="812"/>
      <c r="NNP40" s="812"/>
      <c r="NNQ40" s="812"/>
      <c r="NNR40" s="812"/>
      <c r="NNS40" s="811"/>
      <c r="NNT40" s="812"/>
      <c r="NNU40" s="812"/>
      <c r="NNV40" s="812"/>
      <c r="NNW40" s="812"/>
      <c r="NNX40" s="812"/>
      <c r="NNY40" s="812"/>
      <c r="NNZ40" s="812"/>
      <c r="NOA40" s="812"/>
      <c r="NOB40" s="812"/>
      <c r="NOC40" s="812"/>
      <c r="NOD40" s="812"/>
      <c r="NOE40" s="812"/>
      <c r="NOF40" s="812"/>
      <c r="NOG40" s="812"/>
      <c r="NOH40" s="812"/>
      <c r="NOI40" s="812"/>
      <c r="NOJ40" s="812"/>
      <c r="NOK40" s="812"/>
      <c r="NOL40" s="812"/>
      <c r="NOM40" s="812"/>
      <c r="NON40" s="812"/>
      <c r="NOO40" s="812"/>
      <c r="NOP40" s="812"/>
      <c r="NOQ40" s="812"/>
      <c r="NOR40" s="812"/>
      <c r="NOS40" s="812"/>
      <c r="NOT40" s="812"/>
      <c r="NOU40" s="812"/>
      <c r="NOV40" s="812"/>
      <c r="NOW40" s="812"/>
      <c r="NOX40" s="811"/>
      <c r="NOY40" s="812"/>
      <c r="NOZ40" s="812"/>
      <c r="NPA40" s="812"/>
      <c r="NPB40" s="812"/>
      <c r="NPC40" s="812"/>
      <c r="NPD40" s="812"/>
      <c r="NPE40" s="812"/>
      <c r="NPF40" s="812"/>
      <c r="NPG40" s="812"/>
      <c r="NPH40" s="812"/>
      <c r="NPI40" s="812"/>
      <c r="NPJ40" s="812"/>
      <c r="NPK40" s="812"/>
      <c r="NPL40" s="812"/>
      <c r="NPM40" s="812"/>
      <c r="NPN40" s="812"/>
      <c r="NPO40" s="812"/>
      <c r="NPP40" s="812"/>
      <c r="NPQ40" s="812"/>
      <c r="NPR40" s="812"/>
      <c r="NPS40" s="812"/>
      <c r="NPT40" s="812"/>
      <c r="NPU40" s="812"/>
      <c r="NPV40" s="812"/>
      <c r="NPW40" s="812"/>
      <c r="NPX40" s="812"/>
      <c r="NPY40" s="812"/>
      <c r="NPZ40" s="812"/>
      <c r="NQA40" s="812"/>
      <c r="NQB40" s="812"/>
      <c r="NQC40" s="811"/>
      <c r="NQD40" s="812"/>
      <c r="NQE40" s="812"/>
      <c r="NQF40" s="812"/>
      <c r="NQG40" s="812"/>
      <c r="NQH40" s="812"/>
      <c r="NQI40" s="812"/>
      <c r="NQJ40" s="812"/>
      <c r="NQK40" s="812"/>
      <c r="NQL40" s="812"/>
      <c r="NQM40" s="812"/>
      <c r="NQN40" s="812"/>
      <c r="NQO40" s="812"/>
      <c r="NQP40" s="812"/>
      <c r="NQQ40" s="812"/>
      <c r="NQR40" s="812"/>
      <c r="NQS40" s="812"/>
      <c r="NQT40" s="812"/>
      <c r="NQU40" s="812"/>
      <c r="NQV40" s="812"/>
      <c r="NQW40" s="812"/>
      <c r="NQX40" s="812"/>
      <c r="NQY40" s="812"/>
      <c r="NQZ40" s="812"/>
      <c r="NRA40" s="812"/>
      <c r="NRB40" s="812"/>
      <c r="NRC40" s="812"/>
      <c r="NRD40" s="812"/>
      <c r="NRE40" s="812"/>
      <c r="NRF40" s="812"/>
      <c r="NRG40" s="812"/>
      <c r="NRH40" s="811"/>
      <c r="NRI40" s="812"/>
      <c r="NRJ40" s="812"/>
      <c r="NRK40" s="812"/>
      <c r="NRL40" s="812"/>
      <c r="NRM40" s="812"/>
      <c r="NRN40" s="812"/>
      <c r="NRO40" s="812"/>
      <c r="NRP40" s="812"/>
      <c r="NRQ40" s="812"/>
      <c r="NRR40" s="812"/>
      <c r="NRS40" s="812"/>
      <c r="NRT40" s="812"/>
      <c r="NRU40" s="812"/>
      <c r="NRV40" s="812"/>
      <c r="NRW40" s="812"/>
      <c r="NRX40" s="812"/>
      <c r="NRY40" s="812"/>
      <c r="NRZ40" s="812"/>
      <c r="NSA40" s="812"/>
      <c r="NSB40" s="812"/>
      <c r="NSC40" s="812"/>
      <c r="NSD40" s="812"/>
      <c r="NSE40" s="812"/>
      <c r="NSF40" s="812"/>
      <c r="NSG40" s="812"/>
      <c r="NSH40" s="812"/>
      <c r="NSI40" s="812"/>
      <c r="NSJ40" s="812"/>
      <c r="NSK40" s="812"/>
      <c r="NSL40" s="812"/>
      <c r="NSM40" s="811"/>
      <c r="NSN40" s="812"/>
      <c r="NSO40" s="812"/>
      <c r="NSP40" s="812"/>
      <c r="NSQ40" s="812"/>
      <c r="NSR40" s="812"/>
      <c r="NSS40" s="812"/>
      <c r="NST40" s="812"/>
      <c r="NSU40" s="812"/>
      <c r="NSV40" s="812"/>
      <c r="NSW40" s="812"/>
      <c r="NSX40" s="812"/>
      <c r="NSY40" s="812"/>
      <c r="NSZ40" s="812"/>
      <c r="NTA40" s="812"/>
      <c r="NTB40" s="812"/>
      <c r="NTC40" s="812"/>
      <c r="NTD40" s="812"/>
      <c r="NTE40" s="812"/>
      <c r="NTF40" s="812"/>
      <c r="NTG40" s="812"/>
      <c r="NTH40" s="812"/>
      <c r="NTI40" s="812"/>
      <c r="NTJ40" s="812"/>
      <c r="NTK40" s="812"/>
      <c r="NTL40" s="812"/>
      <c r="NTM40" s="812"/>
      <c r="NTN40" s="812"/>
      <c r="NTO40" s="812"/>
      <c r="NTP40" s="812"/>
      <c r="NTQ40" s="812"/>
      <c r="NTR40" s="811"/>
      <c r="NTS40" s="812"/>
      <c r="NTT40" s="812"/>
      <c r="NTU40" s="812"/>
      <c r="NTV40" s="812"/>
      <c r="NTW40" s="812"/>
      <c r="NTX40" s="812"/>
      <c r="NTY40" s="812"/>
      <c r="NTZ40" s="812"/>
      <c r="NUA40" s="812"/>
      <c r="NUB40" s="812"/>
      <c r="NUC40" s="812"/>
      <c r="NUD40" s="812"/>
      <c r="NUE40" s="812"/>
      <c r="NUF40" s="812"/>
      <c r="NUG40" s="812"/>
      <c r="NUH40" s="812"/>
      <c r="NUI40" s="812"/>
      <c r="NUJ40" s="812"/>
      <c r="NUK40" s="812"/>
      <c r="NUL40" s="812"/>
      <c r="NUM40" s="812"/>
      <c r="NUN40" s="812"/>
      <c r="NUO40" s="812"/>
      <c r="NUP40" s="812"/>
      <c r="NUQ40" s="812"/>
      <c r="NUR40" s="812"/>
      <c r="NUS40" s="812"/>
      <c r="NUT40" s="812"/>
      <c r="NUU40" s="812"/>
      <c r="NUV40" s="812"/>
      <c r="NUW40" s="811"/>
      <c r="NUX40" s="812"/>
      <c r="NUY40" s="812"/>
      <c r="NUZ40" s="812"/>
      <c r="NVA40" s="812"/>
      <c r="NVB40" s="812"/>
      <c r="NVC40" s="812"/>
      <c r="NVD40" s="812"/>
      <c r="NVE40" s="812"/>
      <c r="NVF40" s="812"/>
      <c r="NVG40" s="812"/>
      <c r="NVH40" s="812"/>
      <c r="NVI40" s="812"/>
      <c r="NVJ40" s="812"/>
      <c r="NVK40" s="812"/>
      <c r="NVL40" s="812"/>
      <c r="NVM40" s="812"/>
      <c r="NVN40" s="812"/>
      <c r="NVO40" s="812"/>
      <c r="NVP40" s="812"/>
      <c r="NVQ40" s="812"/>
      <c r="NVR40" s="812"/>
      <c r="NVS40" s="812"/>
      <c r="NVT40" s="812"/>
      <c r="NVU40" s="812"/>
      <c r="NVV40" s="812"/>
      <c r="NVW40" s="812"/>
      <c r="NVX40" s="812"/>
      <c r="NVY40" s="812"/>
      <c r="NVZ40" s="812"/>
      <c r="NWA40" s="812"/>
      <c r="NWB40" s="811"/>
      <c r="NWC40" s="812"/>
      <c r="NWD40" s="812"/>
      <c r="NWE40" s="812"/>
      <c r="NWF40" s="812"/>
      <c r="NWG40" s="812"/>
      <c r="NWH40" s="812"/>
      <c r="NWI40" s="812"/>
      <c r="NWJ40" s="812"/>
      <c r="NWK40" s="812"/>
      <c r="NWL40" s="812"/>
      <c r="NWM40" s="812"/>
      <c r="NWN40" s="812"/>
      <c r="NWO40" s="812"/>
      <c r="NWP40" s="812"/>
      <c r="NWQ40" s="812"/>
      <c r="NWR40" s="812"/>
      <c r="NWS40" s="812"/>
      <c r="NWT40" s="812"/>
      <c r="NWU40" s="812"/>
      <c r="NWV40" s="812"/>
      <c r="NWW40" s="812"/>
      <c r="NWX40" s="812"/>
      <c r="NWY40" s="812"/>
      <c r="NWZ40" s="812"/>
      <c r="NXA40" s="812"/>
      <c r="NXB40" s="812"/>
      <c r="NXC40" s="812"/>
      <c r="NXD40" s="812"/>
      <c r="NXE40" s="812"/>
      <c r="NXF40" s="812"/>
      <c r="NXG40" s="811"/>
      <c r="NXH40" s="812"/>
      <c r="NXI40" s="812"/>
      <c r="NXJ40" s="812"/>
      <c r="NXK40" s="812"/>
      <c r="NXL40" s="812"/>
      <c r="NXM40" s="812"/>
      <c r="NXN40" s="812"/>
      <c r="NXO40" s="812"/>
      <c r="NXP40" s="812"/>
      <c r="NXQ40" s="812"/>
      <c r="NXR40" s="812"/>
      <c r="NXS40" s="812"/>
      <c r="NXT40" s="812"/>
      <c r="NXU40" s="812"/>
      <c r="NXV40" s="812"/>
      <c r="NXW40" s="812"/>
      <c r="NXX40" s="812"/>
      <c r="NXY40" s="812"/>
      <c r="NXZ40" s="812"/>
      <c r="NYA40" s="812"/>
      <c r="NYB40" s="812"/>
      <c r="NYC40" s="812"/>
      <c r="NYD40" s="812"/>
      <c r="NYE40" s="812"/>
      <c r="NYF40" s="812"/>
      <c r="NYG40" s="812"/>
      <c r="NYH40" s="812"/>
      <c r="NYI40" s="812"/>
      <c r="NYJ40" s="812"/>
      <c r="NYK40" s="812"/>
      <c r="NYL40" s="811"/>
      <c r="NYM40" s="812"/>
      <c r="NYN40" s="812"/>
      <c r="NYO40" s="812"/>
      <c r="NYP40" s="812"/>
      <c r="NYQ40" s="812"/>
      <c r="NYR40" s="812"/>
      <c r="NYS40" s="812"/>
      <c r="NYT40" s="812"/>
      <c r="NYU40" s="812"/>
      <c r="NYV40" s="812"/>
      <c r="NYW40" s="812"/>
      <c r="NYX40" s="812"/>
      <c r="NYY40" s="812"/>
      <c r="NYZ40" s="812"/>
      <c r="NZA40" s="812"/>
      <c r="NZB40" s="812"/>
      <c r="NZC40" s="812"/>
      <c r="NZD40" s="812"/>
      <c r="NZE40" s="812"/>
      <c r="NZF40" s="812"/>
      <c r="NZG40" s="812"/>
      <c r="NZH40" s="812"/>
      <c r="NZI40" s="812"/>
      <c r="NZJ40" s="812"/>
      <c r="NZK40" s="812"/>
      <c r="NZL40" s="812"/>
      <c r="NZM40" s="812"/>
      <c r="NZN40" s="812"/>
      <c r="NZO40" s="812"/>
      <c r="NZP40" s="812"/>
      <c r="NZQ40" s="811"/>
      <c r="NZR40" s="812"/>
      <c r="NZS40" s="812"/>
      <c r="NZT40" s="812"/>
      <c r="NZU40" s="812"/>
      <c r="NZV40" s="812"/>
      <c r="NZW40" s="812"/>
      <c r="NZX40" s="812"/>
      <c r="NZY40" s="812"/>
      <c r="NZZ40" s="812"/>
      <c r="OAA40" s="812"/>
      <c r="OAB40" s="812"/>
      <c r="OAC40" s="812"/>
      <c r="OAD40" s="812"/>
      <c r="OAE40" s="812"/>
      <c r="OAF40" s="812"/>
      <c r="OAG40" s="812"/>
      <c r="OAH40" s="812"/>
      <c r="OAI40" s="812"/>
      <c r="OAJ40" s="812"/>
      <c r="OAK40" s="812"/>
      <c r="OAL40" s="812"/>
      <c r="OAM40" s="812"/>
      <c r="OAN40" s="812"/>
      <c r="OAO40" s="812"/>
      <c r="OAP40" s="812"/>
      <c r="OAQ40" s="812"/>
      <c r="OAR40" s="812"/>
      <c r="OAS40" s="812"/>
      <c r="OAT40" s="812"/>
      <c r="OAU40" s="812"/>
      <c r="OAV40" s="811"/>
      <c r="OAW40" s="812"/>
      <c r="OAX40" s="812"/>
      <c r="OAY40" s="812"/>
      <c r="OAZ40" s="812"/>
      <c r="OBA40" s="812"/>
      <c r="OBB40" s="812"/>
      <c r="OBC40" s="812"/>
      <c r="OBD40" s="812"/>
      <c r="OBE40" s="812"/>
      <c r="OBF40" s="812"/>
      <c r="OBG40" s="812"/>
      <c r="OBH40" s="812"/>
      <c r="OBI40" s="812"/>
      <c r="OBJ40" s="812"/>
      <c r="OBK40" s="812"/>
      <c r="OBL40" s="812"/>
      <c r="OBM40" s="812"/>
      <c r="OBN40" s="812"/>
      <c r="OBO40" s="812"/>
      <c r="OBP40" s="812"/>
      <c r="OBQ40" s="812"/>
      <c r="OBR40" s="812"/>
      <c r="OBS40" s="812"/>
      <c r="OBT40" s="812"/>
      <c r="OBU40" s="812"/>
      <c r="OBV40" s="812"/>
      <c r="OBW40" s="812"/>
      <c r="OBX40" s="812"/>
      <c r="OBY40" s="812"/>
      <c r="OBZ40" s="812"/>
      <c r="OCA40" s="811"/>
      <c r="OCB40" s="812"/>
      <c r="OCC40" s="812"/>
      <c r="OCD40" s="812"/>
      <c r="OCE40" s="812"/>
      <c r="OCF40" s="812"/>
      <c r="OCG40" s="812"/>
      <c r="OCH40" s="812"/>
      <c r="OCI40" s="812"/>
      <c r="OCJ40" s="812"/>
      <c r="OCK40" s="812"/>
      <c r="OCL40" s="812"/>
      <c r="OCM40" s="812"/>
      <c r="OCN40" s="812"/>
      <c r="OCO40" s="812"/>
      <c r="OCP40" s="812"/>
      <c r="OCQ40" s="812"/>
      <c r="OCR40" s="812"/>
      <c r="OCS40" s="812"/>
      <c r="OCT40" s="812"/>
      <c r="OCU40" s="812"/>
      <c r="OCV40" s="812"/>
      <c r="OCW40" s="812"/>
      <c r="OCX40" s="812"/>
      <c r="OCY40" s="812"/>
      <c r="OCZ40" s="812"/>
      <c r="ODA40" s="812"/>
      <c r="ODB40" s="812"/>
      <c r="ODC40" s="812"/>
      <c r="ODD40" s="812"/>
      <c r="ODE40" s="812"/>
      <c r="ODF40" s="811"/>
      <c r="ODG40" s="812"/>
      <c r="ODH40" s="812"/>
      <c r="ODI40" s="812"/>
      <c r="ODJ40" s="812"/>
      <c r="ODK40" s="812"/>
      <c r="ODL40" s="812"/>
      <c r="ODM40" s="812"/>
      <c r="ODN40" s="812"/>
      <c r="ODO40" s="812"/>
      <c r="ODP40" s="812"/>
      <c r="ODQ40" s="812"/>
      <c r="ODR40" s="812"/>
      <c r="ODS40" s="812"/>
      <c r="ODT40" s="812"/>
      <c r="ODU40" s="812"/>
      <c r="ODV40" s="812"/>
      <c r="ODW40" s="812"/>
      <c r="ODX40" s="812"/>
      <c r="ODY40" s="812"/>
      <c r="ODZ40" s="812"/>
      <c r="OEA40" s="812"/>
      <c r="OEB40" s="812"/>
      <c r="OEC40" s="812"/>
      <c r="OED40" s="812"/>
      <c r="OEE40" s="812"/>
      <c r="OEF40" s="812"/>
      <c r="OEG40" s="812"/>
      <c r="OEH40" s="812"/>
      <c r="OEI40" s="812"/>
      <c r="OEJ40" s="812"/>
      <c r="OEK40" s="811"/>
      <c r="OEL40" s="812"/>
      <c r="OEM40" s="812"/>
      <c r="OEN40" s="812"/>
      <c r="OEO40" s="812"/>
      <c r="OEP40" s="812"/>
      <c r="OEQ40" s="812"/>
      <c r="OER40" s="812"/>
      <c r="OES40" s="812"/>
      <c r="OET40" s="812"/>
      <c r="OEU40" s="812"/>
      <c r="OEV40" s="812"/>
      <c r="OEW40" s="812"/>
      <c r="OEX40" s="812"/>
      <c r="OEY40" s="812"/>
      <c r="OEZ40" s="812"/>
      <c r="OFA40" s="812"/>
      <c r="OFB40" s="812"/>
      <c r="OFC40" s="812"/>
      <c r="OFD40" s="812"/>
      <c r="OFE40" s="812"/>
      <c r="OFF40" s="812"/>
      <c r="OFG40" s="812"/>
      <c r="OFH40" s="812"/>
      <c r="OFI40" s="812"/>
      <c r="OFJ40" s="812"/>
      <c r="OFK40" s="812"/>
      <c r="OFL40" s="812"/>
      <c r="OFM40" s="812"/>
      <c r="OFN40" s="812"/>
      <c r="OFO40" s="812"/>
      <c r="OFP40" s="811"/>
      <c r="OFQ40" s="812"/>
      <c r="OFR40" s="812"/>
      <c r="OFS40" s="812"/>
      <c r="OFT40" s="812"/>
      <c r="OFU40" s="812"/>
      <c r="OFV40" s="812"/>
      <c r="OFW40" s="812"/>
      <c r="OFX40" s="812"/>
      <c r="OFY40" s="812"/>
      <c r="OFZ40" s="812"/>
      <c r="OGA40" s="812"/>
      <c r="OGB40" s="812"/>
      <c r="OGC40" s="812"/>
      <c r="OGD40" s="812"/>
      <c r="OGE40" s="812"/>
      <c r="OGF40" s="812"/>
      <c r="OGG40" s="812"/>
      <c r="OGH40" s="812"/>
      <c r="OGI40" s="812"/>
      <c r="OGJ40" s="812"/>
      <c r="OGK40" s="812"/>
      <c r="OGL40" s="812"/>
      <c r="OGM40" s="812"/>
      <c r="OGN40" s="812"/>
      <c r="OGO40" s="812"/>
      <c r="OGP40" s="812"/>
      <c r="OGQ40" s="812"/>
      <c r="OGR40" s="812"/>
      <c r="OGS40" s="812"/>
      <c r="OGT40" s="812"/>
      <c r="OGU40" s="811"/>
      <c r="OGV40" s="812"/>
      <c r="OGW40" s="812"/>
      <c r="OGX40" s="812"/>
      <c r="OGY40" s="812"/>
      <c r="OGZ40" s="812"/>
      <c r="OHA40" s="812"/>
      <c r="OHB40" s="812"/>
      <c r="OHC40" s="812"/>
      <c r="OHD40" s="812"/>
      <c r="OHE40" s="812"/>
      <c r="OHF40" s="812"/>
      <c r="OHG40" s="812"/>
      <c r="OHH40" s="812"/>
      <c r="OHI40" s="812"/>
      <c r="OHJ40" s="812"/>
      <c r="OHK40" s="812"/>
      <c r="OHL40" s="812"/>
      <c r="OHM40" s="812"/>
      <c r="OHN40" s="812"/>
      <c r="OHO40" s="812"/>
      <c r="OHP40" s="812"/>
      <c r="OHQ40" s="812"/>
      <c r="OHR40" s="812"/>
      <c r="OHS40" s="812"/>
      <c r="OHT40" s="812"/>
      <c r="OHU40" s="812"/>
      <c r="OHV40" s="812"/>
      <c r="OHW40" s="812"/>
      <c r="OHX40" s="812"/>
      <c r="OHY40" s="812"/>
      <c r="OHZ40" s="811"/>
      <c r="OIA40" s="812"/>
      <c r="OIB40" s="812"/>
      <c r="OIC40" s="812"/>
      <c r="OID40" s="812"/>
      <c r="OIE40" s="812"/>
      <c r="OIF40" s="812"/>
      <c r="OIG40" s="812"/>
      <c r="OIH40" s="812"/>
      <c r="OII40" s="812"/>
      <c r="OIJ40" s="812"/>
      <c r="OIK40" s="812"/>
      <c r="OIL40" s="812"/>
      <c r="OIM40" s="812"/>
      <c r="OIN40" s="812"/>
      <c r="OIO40" s="812"/>
      <c r="OIP40" s="812"/>
      <c r="OIQ40" s="812"/>
      <c r="OIR40" s="812"/>
      <c r="OIS40" s="812"/>
      <c r="OIT40" s="812"/>
      <c r="OIU40" s="812"/>
      <c r="OIV40" s="812"/>
      <c r="OIW40" s="812"/>
      <c r="OIX40" s="812"/>
      <c r="OIY40" s="812"/>
      <c r="OIZ40" s="812"/>
      <c r="OJA40" s="812"/>
      <c r="OJB40" s="812"/>
      <c r="OJC40" s="812"/>
      <c r="OJD40" s="812"/>
      <c r="OJE40" s="811"/>
      <c r="OJF40" s="812"/>
      <c r="OJG40" s="812"/>
      <c r="OJH40" s="812"/>
      <c r="OJI40" s="812"/>
      <c r="OJJ40" s="812"/>
      <c r="OJK40" s="812"/>
      <c r="OJL40" s="812"/>
      <c r="OJM40" s="812"/>
      <c r="OJN40" s="812"/>
      <c r="OJO40" s="812"/>
      <c r="OJP40" s="812"/>
      <c r="OJQ40" s="812"/>
      <c r="OJR40" s="812"/>
      <c r="OJS40" s="812"/>
      <c r="OJT40" s="812"/>
      <c r="OJU40" s="812"/>
      <c r="OJV40" s="812"/>
      <c r="OJW40" s="812"/>
      <c r="OJX40" s="812"/>
      <c r="OJY40" s="812"/>
      <c r="OJZ40" s="812"/>
      <c r="OKA40" s="812"/>
      <c r="OKB40" s="812"/>
      <c r="OKC40" s="812"/>
      <c r="OKD40" s="812"/>
      <c r="OKE40" s="812"/>
      <c r="OKF40" s="812"/>
      <c r="OKG40" s="812"/>
      <c r="OKH40" s="812"/>
      <c r="OKI40" s="812"/>
      <c r="OKJ40" s="811"/>
      <c r="OKK40" s="812"/>
      <c r="OKL40" s="812"/>
      <c r="OKM40" s="812"/>
      <c r="OKN40" s="812"/>
      <c r="OKO40" s="812"/>
      <c r="OKP40" s="812"/>
      <c r="OKQ40" s="812"/>
      <c r="OKR40" s="812"/>
      <c r="OKS40" s="812"/>
      <c r="OKT40" s="812"/>
      <c r="OKU40" s="812"/>
      <c r="OKV40" s="812"/>
      <c r="OKW40" s="812"/>
      <c r="OKX40" s="812"/>
      <c r="OKY40" s="812"/>
      <c r="OKZ40" s="812"/>
      <c r="OLA40" s="812"/>
      <c r="OLB40" s="812"/>
      <c r="OLC40" s="812"/>
      <c r="OLD40" s="812"/>
      <c r="OLE40" s="812"/>
      <c r="OLF40" s="812"/>
      <c r="OLG40" s="812"/>
      <c r="OLH40" s="812"/>
      <c r="OLI40" s="812"/>
      <c r="OLJ40" s="812"/>
      <c r="OLK40" s="812"/>
      <c r="OLL40" s="812"/>
      <c r="OLM40" s="812"/>
      <c r="OLN40" s="812"/>
      <c r="OLO40" s="811"/>
      <c r="OLP40" s="812"/>
      <c r="OLQ40" s="812"/>
      <c r="OLR40" s="812"/>
      <c r="OLS40" s="812"/>
      <c r="OLT40" s="812"/>
      <c r="OLU40" s="812"/>
      <c r="OLV40" s="812"/>
      <c r="OLW40" s="812"/>
      <c r="OLX40" s="812"/>
      <c r="OLY40" s="812"/>
      <c r="OLZ40" s="812"/>
      <c r="OMA40" s="812"/>
      <c r="OMB40" s="812"/>
      <c r="OMC40" s="812"/>
      <c r="OMD40" s="812"/>
      <c r="OME40" s="812"/>
      <c r="OMF40" s="812"/>
      <c r="OMG40" s="812"/>
      <c r="OMH40" s="812"/>
      <c r="OMI40" s="812"/>
      <c r="OMJ40" s="812"/>
      <c r="OMK40" s="812"/>
      <c r="OML40" s="812"/>
      <c r="OMM40" s="812"/>
      <c r="OMN40" s="812"/>
      <c r="OMO40" s="812"/>
      <c r="OMP40" s="812"/>
      <c r="OMQ40" s="812"/>
      <c r="OMR40" s="812"/>
      <c r="OMS40" s="812"/>
      <c r="OMT40" s="811"/>
      <c r="OMU40" s="812"/>
      <c r="OMV40" s="812"/>
      <c r="OMW40" s="812"/>
      <c r="OMX40" s="812"/>
      <c r="OMY40" s="812"/>
      <c r="OMZ40" s="812"/>
      <c r="ONA40" s="812"/>
      <c r="ONB40" s="812"/>
      <c r="ONC40" s="812"/>
      <c r="OND40" s="812"/>
      <c r="ONE40" s="812"/>
      <c r="ONF40" s="812"/>
      <c r="ONG40" s="812"/>
      <c r="ONH40" s="812"/>
      <c r="ONI40" s="812"/>
      <c r="ONJ40" s="812"/>
      <c r="ONK40" s="812"/>
      <c r="ONL40" s="812"/>
      <c r="ONM40" s="812"/>
      <c r="ONN40" s="812"/>
      <c r="ONO40" s="812"/>
      <c r="ONP40" s="812"/>
      <c r="ONQ40" s="812"/>
      <c r="ONR40" s="812"/>
      <c r="ONS40" s="812"/>
      <c r="ONT40" s="812"/>
      <c r="ONU40" s="812"/>
      <c r="ONV40" s="812"/>
      <c r="ONW40" s="812"/>
      <c r="ONX40" s="812"/>
      <c r="ONY40" s="811"/>
      <c r="ONZ40" s="812"/>
      <c r="OOA40" s="812"/>
      <c r="OOB40" s="812"/>
      <c r="OOC40" s="812"/>
      <c r="OOD40" s="812"/>
      <c r="OOE40" s="812"/>
      <c r="OOF40" s="812"/>
      <c r="OOG40" s="812"/>
      <c r="OOH40" s="812"/>
      <c r="OOI40" s="812"/>
      <c r="OOJ40" s="812"/>
      <c r="OOK40" s="812"/>
      <c r="OOL40" s="812"/>
      <c r="OOM40" s="812"/>
      <c r="OON40" s="812"/>
      <c r="OOO40" s="812"/>
      <c r="OOP40" s="812"/>
      <c r="OOQ40" s="812"/>
      <c r="OOR40" s="812"/>
      <c r="OOS40" s="812"/>
      <c r="OOT40" s="812"/>
      <c r="OOU40" s="812"/>
      <c r="OOV40" s="812"/>
      <c r="OOW40" s="812"/>
      <c r="OOX40" s="812"/>
      <c r="OOY40" s="812"/>
      <c r="OOZ40" s="812"/>
      <c r="OPA40" s="812"/>
      <c r="OPB40" s="812"/>
      <c r="OPC40" s="812"/>
      <c r="OPD40" s="811"/>
      <c r="OPE40" s="812"/>
      <c r="OPF40" s="812"/>
      <c r="OPG40" s="812"/>
      <c r="OPH40" s="812"/>
      <c r="OPI40" s="812"/>
      <c r="OPJ40" s="812"/>
      <c r="OPK40" s="812"/>
      <c r="OPL40" s="812"/>
      <c r="OPM40" s="812"/>
      <c r="OPN40" s="812"/>
      <c r="OPO40" s="812"/>
      <c r="OPP40" s="812"/>
      <c r="OPQ40" s="812"/>
      <c r="OPR40" s="812"/>
      <c r="OPS40" s="812"/>
      <c r="OPT40" s="812"/>
      <c r="OPU40" s="812"/>
      <c r="OPV40" s="812"/>
      <c r="OPW40" s="812"/>
      <c r="OPX40" s="812"/>
      <c r="OPY40" s="812"/>
      <c r="OPZ40" s="812"/>
      <c r="OQA40" s="812"/>
      <c r="OQB40" s="812"/>
      <c r="OQC40" s="812"/>
      <c r="OQD40" s="812"/>
      <c r="OQE40" s="812"/>
      <c r="OQF40" s="812"/>
      <c r="OQG40" s="812"/>
      <c r="OQH40" s="812"/>
      <c r="OQI40" s="811"/>
      <c r="OQJ40" s="812"/>
      <c r="OQK40" s="812"/>
      <c r="OQL40" s="812"/>
      <c r="OQM40" s="812"/>
      <c r="OQN40" s="812"/>
      <c r="OQO40" s="812"/>
      <c r="OQP40" s="812"/>
      <c r="OQQ40" s="812"/>
      <c r="OQR40" s="812"/>
      <c r="OQS40" s="812"/>
      <c r="OQT40" s="812"/>
      <c r="OQU40" s="812"/>
      <c r="OQV40" s="812"/>
      <c r="OQW40" s="812"/>
      <c r="OQX40" s="812"/>
      <c r="OQY40" s="812"/>
      <c r="OQZ40" s="812"/>
      <c r="ORA40" s="812"/>
      <c r="ORB40" s="812"/>
      <c r="ORC40" s="812"/>
      <c r="ORD40" s="812"/>
      <c r="ORE40" s="812"/>
      <c r="ORF40" s="812"/>
      <c r="ORG40" s="812"/>
      <c r="ORH40" s="812"/>
      <c r="ORI40" s="812"/>
      <c r="ORJ40" s="812"/>
      <c r="ORK40" s="812"/>
      <c r="ORL40" s="812"/>
      <c r="ORM40" s="812"/>
      <c r="ORN40" s="811"/>
      <c r="ORO40" s="812"/>
      <c r="ORP40" s="812"/>
      <c r="ORQ40" s="812"/>
      <c r="ORR40" s="812"/>
      <c r="ORS40" s="812"/>
      <c r="ORT40" s="812"/>
      <c r="ORU40" s="812"/>
      <c r="ORV40" s="812"/>
      <c r="ORW40" s="812"/>
      <c r="ORX40" s="812"/>
      <c r="ORY40" s="812"/>
      <c r="ORZ40" s="812"/>
      <c r="OSA40" s="812"/>
      <c r="OSB40" s="812"/>
      <c r="OSC40" s="812"/>
      <c r="OSD40" s="812"/>
      <c r="OSE40" s="812"/>
      <c r="OSF40" s="812"/>
      <c r="OSG40" s="812"/>
      <c r="OSH40" s="812"/>
      <c r="OSI40" s="812"/>
      <c r="OSJ40" s="812"/>
      <c r="OSK40" s="812"/>
      <c r="OSL40" s="812"/>
      <c r="OSM40" s="812"/>
      <c r="OSN40" s="812"/>
      <c r="OSO40" s="812"/>
      <c r="OSP40" s="812"/>
      <c r="OSQ40" s="812"/>
      <c r="OSR40" s="812"/>
      <c r="OSS40" s="811"/>
      <c r="OST40" s="812"/>
      <c r="OSU40" s="812"/>
      <c r="OSV40" s="812"/>
      <c r="OSW40" s="812"/>
      <c r="OSX40" s="812"/>
      <c r="OSY40" s="812"/>
      <c r="OSZ40" s="812"/>
      <c r="OTA40" s="812"/>
      <c r="OTB40" s="812"/>
      <c r="OTC40" s="812"/>
      <c r="OTD40" s="812"/>
      <c r="OTE40" s="812"/>
      <c r="OTF40" s="812"/>
      <c r="OTG40" s="812"/>
      <c r="OTH40" s="812"/>
      <c r="OTI40" s="812"/>
      <c r="OTJ40" s="812"/>
      <c r="OTK40" s="812"/>
      <c r="OTL40" s="812"/>
      <c r="OTM40" s="812"/>
      <c r="OTN40" s="812"/>
      <c r="OTO40" s="812"/>
      <c r="OTP40" s="812"/>
      <c r="OTQ40" s="812"/>
      <c r="OTR40" s="812"/>
      <c r="OTS40" s="812"/>
      <c r="OTT40" s="812"/>
      <c r="OTU40" s="812"/>
      <c r="OTV40" s="812"/>
      <c r="OTW40" s="812"/>
      <c r="OTX40" s="811"/>
      <c r="OTY40" s="812"/>
      <c r="OTZ40" s="812"/>
      <c r="OUA40" s="812"/>
      <c r="OUB40" s="812"/>
      <c r="OUC40" s="812"/>
      <c r="OUD40" s="812"/>
      <c r="OUE40" s="812"/>
      <c r="OUF40" s="812"/>
      <c r="OUG40" s="812"/>
      <c r="OUH40" s="812"/>
      <c r="OUI40" s="812"/>
      <c r="OUJ40" s="812"/>
      <c r="OUK40" s="812"/>
      <c r="OUL40" s="812"/>
      <c r="OUM40" s="812"/>
      <c r="OUN40" s="812"/>
      <c r="OUO40" s="812"/>
      <c r="OUP40" s="812"/>
      <c r="OUQ40" s="812"/>
      <c r="OUR40" s="812"/>
      <c r="OUS40" s="812"/>
      <c r="OUT40" s="812"/>
      <c r="OUU40" s="812"/>
      <c r="OUV40" s="812"/>
      <c r="OUW40" s="812"/>
      <c r="OUX40" s="812"/>
      <c r="OUY40" s="812"/>
      <c r="OUZ40" s="812"/>
      <c r="OVA40" s="812"/>
      <c r="OVB40" s="812"/>
      <c r="OVC40" s="811"/>
      <c r="OVD40" s="812"/>
      <c r="OVE40" s="812"/>
      <c r="OVF40" s="812"/>
      <c r="OVG40" s="812"/>
      <c r="OVH40" s="812"/>
      <c r="OVI40" s="812"/>
      <c r="OVJ40" s="812"/>
      <c r="OVK40" s="812"/>
      <c r="OVL40" s="812"/>
      <c r="OVM40" s="812"/>
      <c r="OVN40" s="812"/>
      <c r="OVO40" s="812"/>
      <c r="OVP40" s="812"/>
      <c r="OVQ40" s="812"/>
      <c r="OVR40" s="812"/>
      <c r="OVS40" s="812"/>
      <c r="OVT40" s="812"/>
      <c r="OVU40" s="812"/>
      <c r="OVV40" s="812"/>
      <c r="OVW40" s="812"/>
      <c r="OVX40" s="812"/>
      <c r="OVY40" s="812"/>
      <c r="OVZ40" s="812"/>
      <c r="OWA40" s="812"/>
      <c r="OWB40" s="812"/>
      <c r="OWC40" s="812"/>
      <c r="OWD40" s="812"/>
      <c r="OWE40" s="812"/>
      <c r="OWF40" s="812"/>
      <c r="OWG40" s="812"/>
      <c r="OWH40" s="811"/>
      <c r="OWI40" s="812"/>
      <c r="OWJ40" s="812"/>
      <c r="OWK40" s="812"/>
      <c r="OWL40" s="812"/>
      <c r="OWM40" s="812"/>
      <c r="OWN40" s="812"/>
      <c r="OWO40" s="812"/>
      <c r="OWP40" s="812"/>
      <c r="OWQ40" s="812"/>
      <c r="OWR40" s="812"/>
      <c r="OWS40" s="812"/>
      <c r="OWT40" s="812"/>
      <c r="OWU40" s="812"/>
      <c r="OWV40" s="812"/>
      <c r="OWW40" s="812"/>
      <c r="OWX40" s="812"/>
      <c r="OWY40" s="812"/>
      <c r="OWZ40" s="812"/>
      <c r="OXA40" s="812"/>
      <c r="OXB40" s="812"/>
      <c r="OXC40" s="812"/>
      <c r="OXD40" s="812"/>
      <c r="OXE40" s="812"/>
      <c r="OXF40" s="812"/>
      <c r="OXG40" s="812"/>
      <c r="OXH40" s="812"/>
      <c r="OXI40" s="812"/>
      <c r="OXJ40" s="812"/>
      <c r="OXK40" s="812"/>
      <c r="OXL40" s="812"/>
      <c r="OXM40" s="811"/>
      <c r="OXN40" s="812"/>
      <c r="OXO40" s="812"/>
      <c r="OXP40" s="812"/>
      <c r="OXQ40" s="812"/>
      <c r="OXR40" s="812"/>
      <c r="OXS40" s="812"/>
      <c r="OXT40" s="812"/>
      <c r="OXU40" s="812"/>
      <c r="OXV40" s="812"/>
      <c r="OXW40" s="812"/>
      <c r="OXX40" s="812"/>
      <c r="OXY40" s="812"/>
      <c r="OXZ40" s="812"/>
      <c r="OYA40" s="812"/>
      <c r="OYB40" s="812"/>
      <c r="OYC40" s="812"/>
      <c r="OYD40" s="812"/>
      <c r="OYE40" s="812"/>
      <c r="OYF40" s="812"/>
      <c r="OYG40" s="812"/>
      <c r="OYH40" s="812"/>
      <c r="OYI40" s="812"/>
      <c r="OYJ40" s="812"/>
      <c r="OYK40" s="812"/>
      <c r="OYL40" s="812"/>
      <c r="OYM40" s="812"/>
      <c r="OYN40" s="812"/>
      <c r="OYO40" s="812"/>
      <c r="OYP40" s="812"/>
      <c r="OYQ40" s="812"/>
      <c r="OYR40" s="811"/>
      <c r="OYS40" s="812"/>
      <c r="OYT40" s="812"/>
      <c r="OYU40" s="812"/>
      <c r="OYV40" s="812"/>
      <c r="OYW40" s="812"/>
      <c r="OYX40" s="812"/>
      <c r="OYY40" s="812"/>
      <c r="OYZ40" s="812"/>
      <c r="OZA40" s="812"/>
      <c r="OZB40" s="812"/>
      <c r="OZC40" s="812"/>
      <c r="OZD40" s="812"/>
      <c r="OZE40" s="812"/>
      <c r="OZF40" s="812"/>
      <c r="OZG40" s="812"/>
      <c r="OZH40" s="812"/>
      <c r="OZI40" s="812"/>
      <c r="OZJ40" s="812"/>
      <c r="OZK40" s="812"/>
      <c r="OZL40" s="812"/>
      <c r="OZM40" s="812"/>
      <c r="OZN40" s="812"/>
      <c r="OZO40" s="812"/>
      <c r="OZP40" s="812"/>
      <c r="OZQ40" s="812"/>
      <c r="OZR40" s="812"/>
      <c r="OZS40" s="812"/>
      <c r="OZT40" s="812"/>
      <c r="OZU40" s="812"/>
      <c r="OZV40" s="812"/>
      <c r="OZW40" s="811"/>
      <c r="OZX40" s="812"/>
      <c r="OZY40" s="812"/>
      <c r="OZZ40" s="812"/>
      <c r="PAA40" s="812"/>
      <c r="PAB40" s="812"/>
      <c r="PAC40" s="812"/>
      <c r="PAD40" s="812"/>
      <c r="PAE40" s="812"/>
      <c r="PAF40" s="812"/>
      <c r="PAG40" s="812"/>
      <c r="PAH40" s="812"/>
      <c r="PAI40" s="812"/>
      <c r="PAJ40" s="812"/>
      <c r="PAK40" s="812"/>
      <c r="PAL40" s="812"/>
      <c r="PAM40" s="812"/>
      <c r="PAN40" s="812"/>
      <c r="PAO40" s="812"/>
      <c r="PAP40" s="812"/>
      <c r="PAQ40" s="812"/>
      <c r="PAR40" s="812"/>
      <c r="PAS40" s="812"/>
      <c r="PAT40" s="812"/>
      <c r="PAU40" s="812"/>
      <c r="PAV40" s="812"/>
      <c r="PAW40" s="812"/>
      <c r="PAX40" s="812"/>
      <c r="PAY40" s="812"/>
      <c r="PAZ40" s="812"/>
      <c r="PBA40" s="812"/>
      <c r="PBB40" s="811"/>
      <c r="PBC40" s="812"/>
      <c r="PBD40" s="812"/>
      <c r="PBE40" s="812"/>
      <c r="PBF40" s="812"/>
      <c r="PBG40" s="812"/>
      <c r="PBH40" s="812"/>
      <c r="PBI40" s="812"/>
      <c r="PBJ40" s="812"/>
      <c r="PBK40" s="812"/>
      <c r="PBL40" s="812"/>
      <c r="PBM40" s="812"/>
      <c r="PBN40" s="812"/>
      <c r="PBO40" s="812"/>
      <c r="PBP40" s="812"/>
      <c r="PBQ40" s="812"/>
      <c r="PBR40" s="812"/>
      <c r="PBS40" s="812"/>
      <c r="PBT40" s="812"/>
      <c r="PBU40" s="812"/>
      <c r="PBV40" s="812"/>
      <c r="PBW40" s="812"/>
      <c r="PBX40" s="812"/>
      <c r="PBY40" s="812"/>
      <c r="PBZ40" s="812"/>
      <c r="PCA40" s="812"/>
      <c r="PCB40" s="812"/>
      <c r="PCC40" s="812"/>
      <c r="PCD40" s="812"/>
      <c r="PCE40" s="812"/>
      <c r="PCF40" s="812"/>
      <c r="PCG40" s="811"/>
      <c r="PCH40" s="812"/>
      <c r="PCI40" s="812"/>
      <c r="PCJ40" s="812"/>
      <c r="PCK40" s="812"/>
      <c r="PCL40" s="812"/>
      <c r="PCM40" s="812"/>
      <c r="PCN40" s="812"/>
      <c r="PCO40" s="812"/>
      <c r="PCP40" s="812"/>
      <c r="PCQ40" s="812"/>
      <c r="PCR40" s="812"/>
      <c r="PCS40" s="812"/>
      <c r="PCT40" s="812"/>
      <c r="PCU40" s="812"/>
      <c r="PCV40" s="812"/>
      <c r="PCW40" s="812"/>
      <c r="PCX40" s="812"/>
      <c r="PCY40" s="812"/>
      <c r="PCZ40" s="812"/>
      <c r="PDA40" s="812"/>
      <c r="PDB40" s="812"/>
      <c r="PDC40" s="812"/>
      <c r="PDD40" s="812"/>
      <c r="PDE40" s="812"/>
      <c r="PDF40" s="812"/>
      <c r="PDG40" s="812"/>
      <c r="PDH40" s="812"/>
      <c r="PDI40" s="812"/>
      <c r="PDJ40" s="812"/>
      <c r="PDK40" s="812"/>
      <c r="PDL40" s="811"/>
      <c r="PDM40" s="812"/>
      <c r="PDN40" s="812"/>
      <c r="PDO40" s="812"/>
      <c r="PDP40" s="812"/>
      <c r="PDQ40" s="812"/>
      <c r="PDR40" s="812"/>
      <c r="PDS40" s="812"/>
      <c r="PDT40" s="812"/>
      <c r="PDU40" s="812"/>
      <c r="PDV40" s="812"/>
      <c r="PDW40" s="812"/>
      <c r="PDX40" s="812"/>
      <c r="PDY40" s="812"/>
      <c r="PDZ40" s="812"/>
      <c r="PEA40" s="812"/>
      <c r="PEB40" s="812"/>
      <c r="PEC40" s="812"/>
      <c r="PED40" s="812"/>
      <c r="PEE40" s="812"/>
      <c r="PEF40" s="812"/>
      <c r="PEG40" s="812"/>
      <c r="PEH40" s="812"/>
      <c r="PEI40" s="812"/>
      <c r="PEJ40" s="812"/>
      <c r="PEK40" s="812"/>
      <c r="PEL40" s="812"/>
      <c r="PEM40" s="812"/>
      <c r="PEN40" s="812"/>
      <c r="PEO40" s="812"/>
      <c r="PEP40" s="812"/>
      <c r="PEQ40" s="811"/>
      <c r="PER40" s="812"/>
      <c r="PES40" s="812"/>
      <c r="PET40" s="812"/>
      <c r="PEU40" s="812"/>
      <c r="PEV40" s="812"/>
      <c r="PEW40" s="812"/>
      <c r="PEX40" s="812"/>
      <c r="PEY40" s="812"/>
      <c r="PEZ40" s="812"/>
      <c r="PFA40" s="812"/>
      <c r="PFB40" s="812"/>
      <c r="PFC40" s="812"/>
      <c r="PFD40" s="812"/>
      <c r="PFE40" s="812"/>
      <c r="PFF40" s="812"/>
      <c r="PFG40" s="812"/>
      <c r="PFH40" s="812"/>
      <c r="PFI40" s="812"/>
      <c r="PFJ40" s="812"/>
      <c r="PFK40" s="812"/>
      <c r="PFL40" s="812"/>
      <c r="PFM40" s="812"/>
      <c r="PFN40" s="812"/>
      <c r="PFO40" s="812"/>
      <c r="PFP40" s="812"/>
      <c r="PFQ40" s="812"/>
      <c r="PFR40" s="812"/>
      <c r="PFS40" s="812"/>
      <c r="PFT40" s="812"/>
      <c r="PFU40" s="812"/>
      <c r="PFV40" s="811"/>
      <c r="PFW40" s="812"/>
      <c r="PFX40" s="812"/>
      <c r="PFY40" s="812"/>
      <c r="PFZ40" s="812"/>
      <c r="PGA40" s="812"/>
      <c r="PGB40" s="812"/>
      <c r="PGC40" s="812"/>
      <c r="PGD40" s="812"/>
      <c r="PGE40" s="812"/>
      <c r="PGF40" s="812"/>
      <c r="PGG40" s="812"/>
      <c r="PGH40" s="812"/>
      <c r="PGI40" s="812"/>
      <c r="PGJ40" s="812"/>
      <c r="PGK40" s="812"/>
      <c r="PGL40" s="812"/>
      <c r="PGM40" s="812"/>
      <c r="PGN40" s="812"/>
      <c r="PGO40" s="812"/>
      <c r="PGP40" s="812"/>
      <c r="PGQ40" s="812"/>
      <c r="PGR40" s="812"/>
      <c r="PGS40" s="812"/>
      <c r="PGT40" s="812"/>
      <c r="PGU40" s="812"/>
      <c r="PGV40" s="812"/>
      <c r="PGW40" s="812"/>
      <c r="PGX40" s="812"/>
      <c r="PGY40" s="812"/>
      <c r="PGZ40" s="812"/>
      <c r="PHA40" s="811"/>
      <c r="PHB40" s="812"/>
      <c r="PHC40" s="812"/>
      <c r="PHD40" s="812"/>
      <c r="PHE40" s="812"/>
      <c r="PHF40" s="812"/>
      <c r="PHG40" s="812"/>
      <c r="PHH40" s="812"/>
      <c r="PHI40" s="812"/>
      <c r="PHJ40" s="812"/>
      <c r="PHK40" s="812"/>
      <c r="PHL40" s="812"/>
      <c r="PHM40" s="812"/>
      <c r="PHN40" s="812"/>
      <c r="PHO40" s="812"/>
      <c r="PHP40" s="812"/>
      <c r="PHQ40" s="812"/>
      <c r="PHR40" s="812"/>
      <c r="PHS40" s="812"/>
      <c r="PHT40" s="812"/>
      <c r="PHU40" s="812"/>
      <c r="PHV40" s="812"/>
      <c r="PHW40" s="812"/>
      <c r="PHX40" s="812"/>
      <c r="PHY40" s="812"/>
      <c r="PHZ40" s="812"/>
      <c r="PIA40" s="812"/>
      <c r="PIB40" s="812"/>
      <c r="PIC40" s="812"/>
      <c r="PID40" s="812"/>
      <c r="PIE40" s="812"/>
      <c r="PIF40" s="811"/>
      <c r="PIG40" s="812"/>
      <c r="PIH40" s="812"/>
      <c r="PII40" s="812"/>
      <c r="PIJ40" s="812"/>
      <c r="PIK40" s="812"/>
      <c r="PIL40" s="812"/>
      <c r="PIM40" s="812"/>
      <c r="PIN40" s="812"/>
      <c r="PIO40" s="812"/>
      <c r="PIP40" s="812"/>
      <c r="PIQ40" s="812"/>
      <c r="PIR40" s="812"/>
      <c r="PIS40" s="812"/>
      <c r="PIT40" s="812"/>
      <c r="PIU40" s="812"/>
      <c r="PIV40" s="812"/>
      <c r="PIW40" s="812"/>
      <c r="PIX40" s="812"/>
      <c r="PIY40" s="812"/>
      <c r="PIZ40" s="812"/>
      <c r="PJA40" s="812"/>
      <c r="PJB40" s="812"/>
      <c r="PJC40" s="812"/>
      <c r="PJD40" s="812"/>
      <c r="PJE40" s="812"/>
      <c r="PJF40" s="812"/>
      <c r="PJG40" s="812"/>
      <c r="PJH40" s="812"/>
      <c r="PJI40" s="812"/>
      <c r="PJJ40" s="812"/>
      <c r="PJK40" s="811"/>
      <c r="PJL40" s="812"/>
      <c r="PJM40" s="812"/>
      <c r="PJN40" s="812"/>
      <c r="PJO40" s="812"/>
      <c r="PJP40" s="812"/>
      <c r="PJQ40" s="812"/>
      <c r="PJR40" s="812"/>
      <c r="PJS40" s="812"/>
      <c r="PJT40" s="812"/>
      <c r="PJU40" s="812"/>
      <c r="PJV40" s="812"/>
      <c r="PJW40" s="812"/>
      <c r="PJX40" s="812"/>
      <c r="PJY40" s="812"/>
      <c r="PJZ40" s="812"/>
      <c r="PKA40" s="812"/>
      <c r="PKB40" s="812"/>
      <c r="PKC40" s="812"/>
      <c r="PKD40" s="812"/>
      <c r="PKE40" s="812"/>
      <c r="PKF40" s="812"/>
      <c r="PKG40" s="812"/>
      <c r="PKH40" s="812"/>
      <c r="PKI40" s="812"/>
      <c r="PKJ40" s="812"/>
      <c r="PKK40" s="812"/>
      <c r="PKL40" s="812"/>
      <c r="PKM40" s="812"/>
      <c r="PKN40" s="812"/>
      <c r="PKO40" s="812"/>
      <c r="PKP40" s="811"/>
      <c r="PKQ40" s="812"/>
      <c r="PKR40" s="812"/>
      <c r="PKS40" s="812"/>
      <c r="PKT40" s="812"/>
      <c r="PKU40" s="812"/>
      <c r="PKV40" s="812"/>
      <c r="PKW40" s="812"/>
      <c r="PKX40" s="812"/>
      <c r="PKY40" s="812"/>
      <c r="PKZ40" s="812"/>
      <c r="PLA40" s="812"/>
      <c r="PLB40" s="812"/>
      <c r="PLC40" s="812"/>
      <c r="PLD40" s="812"/>
      <c r="PLE40" s="812"/>
      <c r="PLF40" s="812"/>
      <c r="PLG40" s="812"/>
      <c r="PLH40" s="812"/>
      <c r="PLI40" s="812"/>
      <c r="PLJ40" s="812"/>
      <c r="PLK40" s="812"/>
      <c r="PLL40" s="812"/>
      <c r="PLM40" s="812"/>
      <c r="PLN40" s="812"/>
      <c r="PLO40" s="812"/>
      <c r="PLP40" s="812"/>
      <c r="PLQ40" s="812"/>
      <c r="PLR40" s="812"/>
      <c r="PLS40" s="812"/>
      <c r="PLT40" s="812"/>
      <c r="PLU40" s="811"/>
      <c r="PLV40" s="812"/>
      <c r="PLW40" s="812"/>
      <c r="PLX40" s="812"/>
      <c r="PLY40" s="812"/>
      <c r="PLZ40" s="812"/>
      <c r="PMA40" s="812"/>
      <c r="PMB40" s="812"/>
      <c r="PMC40" s="812"/>
      <c r="PMD40" s="812"/>
      <c r="PME40" s="812"/>
      <c r="PMF40" s="812"/>
      <c r="PMG40" s="812"/>
      <c r="PMH40" s="812"/>
      <c r="PMI40" s="812"/>
      <c r="PMJ40" s="812"/>
      <c r="PMK40" s="812"/>
      <c r="PML40" s="812"/>
      <c r="PMM40" s="812"/>
      <c r="PMN40" s="812"/>
      <c r="PMO40" s="812"/>
      <c r="PMP40" s="812"/>
      <c r="PMQ40" s="812"/>
      <c r="PMR40" s="812"/>
      <c r="PMS40" s="812"/>
      <c r="PMT40" s="812"/>
      <c r="PMU40" s="812"/>
      <c r="PMV40" s="812"/>
      <c r="PMW40" s="812"/>
      <c r="PMX40" s="812"/>
      <c r="PMY40" s="812"/>
      <c r="PMZ40" s="811"/>
      <c r="PNA40" s="812"/>
      <c r="PNB40" s="812"/>
      <c r="PNC40" s="812"/>
      <c r="PND40" s="812"/>
      <c r="PNE40" s="812"/>
      <c r="PNF40" s="812"/>
      <c r="PNG40" s="812"/>
      <c r="PNH40" s="812"/>
      <c r="PNI40" s="812"/>
      <c r="PNJ40" s="812"/>
      <c r="PNK40" s="812"/>
      <c r="PNL40" s="812"/>
      <c r="PNM40" s="812"/>
      <c r="PNN40" s="812"/>
      <c r="PNO40" s="812"/>
      <c r="PNP40" s="812"/>
      <c r="PNQ40" s="812"/>
      <c r="PNR40" s="812"/>
      <c r="PNS40" s="812"/>
      <c r="PNT40" s="812"/>
      <c r="PNU40" s="812"/>
      <c r="PNV40" s="812"/>
      <c r="PNW40" s="812"/>
      <c r="PNX40" s="812"/>
      <c r="PNY40" s="812"/>
      <c r="PNZ40" s="812"/>
      <c r="POA40" s="812"/>
      <c r="POB40" s="812"/>
      <c r="POC40" s="812"/>
      <c r="POD40" s="812"/>
      <c r="POE40" s="811"/>
      <c r="POF40" s="812"/>
      <c r="POG40" s="812"/>
      <c r="POH40" s="812"/>
      <c r="POI40" s="812"/>
      <c r="POJ40" s="812"/>
      <c r="POK40" s="812"/>
      <c r="POL40" s="812"/>
      <c r="POM40" s="812"/>
      <c r="PON40" s="812"/>
      <c r="POO40" s="812"/>
      <c r="POP40" s="812"/>
      <c r="POQ40" s="812"/>
      <c r="POR40" s="812"/>
      <c r="POS40" s="812"/>
      <c r="POT40" s="812"/>
      <c r="POU40" s="812"/>
      <c r="POV40" s="812"/>
      <c r="POW40" s="812"/>
      <c r="POX40" s="812"/>
      <c r="POY40" s="812"/>
      <c r="POZ40" s="812"/>
      <c r="PPA40" s="812"/>
      <c r="PPB40" s="812"/>
      <c r="PPC40" s="812"/>
      <c r="PPD40" s="812"/>
      <c r="PPE40" s="812"/>
      <c r="PPF40" s="812"/>
      <c r="PPG40" s="812"/>
      <c r="PPH40" s="812"/>
      <c r="PPI40" s="812"/>
      <c r="PPJ40" s="811"/>
      <c r="PPK40" s="812"/>
      <c r="PPL40" s="812"/>
      <c r="PPM40" s="812"/>
      <c r="PPN40" s="812"/>
      <c r="PPO40" s="812"/>
      <c r="PPP40" s="812"/>
      <c r="PPQ40" s="812"/>
      <c r="PPR40" s="812"/>
      <c r="PPS40" s="812"/>
      <c r="PPT40" s="812"/>
      <c r="PPU40" s="812"/>
      <c r="PPV40" s="812"/>
      <c r="PPW40" s="812"/>
      <c r="PPX40" s="812"/>
      <c r="PPY40" s="812"/>
      <c r="PPZ40" s="812"/>
      <c r="PQA40" s="812"/>
      <c r="PQB40" s="812"/>
      <c r="PQC40" s="812"/>
      <c r="PQD40" s="812"/>
      <c r="PQE40" s="812"/>
      <c r="PQF40" s="812"/>
      <c r="PQG40" s="812"/>
      <c r="PQH40" s="812"/>
      <c r="PQI40" s="812"/>
      <c r="PQJ40" s="812"/>
      <c r="PQK40" s="812"/>
      <c r="PQL40" s="812"/>
      <c r="PQM40" s="812"/>
      <c r="PQN40" s="812"/>
      <c r="PQO40" s="811"/>
      <c r="PQP40" s="812"/>
      <c r="PQQ40" s="812"/>
      <c r="PQR40" s="812"/>
      <c r="PQS40" s="812"/>
      <c r="PQT40" s="812"/>
      <c r="PQU40" s="812"/>
      <c r="PQV40" s="812"/>
      <c r="PQW40" s="812"/>
      <c r="PQX40" s="812"/>
      <c r="PQY40" s="812"/>
      <c r="PQZ40" s="812"/>
      <c r="PRA40" s="812"/>
      <c r="PRB40" s="812"/>
      <c r="PRC40" s="812"/>
      <c r="PRD40" s="812"/>
      <c r="PRE40" s="812"/>
      <c r="PRF40" s="812"/>
      <c r="PRG40" s="812"/>
      <c r="PRH40" s="812"/>
      <c r="PRI40" s="812"/>
      <c r="PRJ40" s="812"/>
      <c r="PRK40" s="812"/>
      <c r="PRL40" s="812"/>
      <c r="PRM40" s="812"/>
      <c r="PRN40" s="812"/>
      <c r="PRO40" s="812"/>
      <c r="PRP40" s="812"/>
      <c r="PRQ40" s="812"/>
      <c r="PRR40" s="812"/>
      <c r="PRS40" s="812"/>
      <c r="PRT40" s="811"/>
      <c r="PRU40" s="812"/>
      <c r="PRV40" s="812"/>
      <c r="PRW40" s="812"/>
      <c r="PRX40" s="812"/>
      <c r="PRY40" s="812"/>
      <c r="PRZ40" s="812"/>
      <c r="PSA40" s="812"/>
      <c r="PSB40" s="812"/>
      <c r="PSC40" s="812"/>
      <c r="PSD40" s="812"/>
      <c r="PSE40" s="812"/>
      <c r="PSF40" s="812"/>
      <c r="PSG40" s="812"/>
      <c r="PSH40" s="812"/>
      <c r="PSI40" s="812"/>
      <c r="PSJ40" s="812"/>
      <c r="PSK40" s="812"/>
      <c r="PSL40" s="812"/>
      <c r="PSM40" s="812"/>
      <c r="PSN40" s="812"/>
      <c r="PSO40" s="812"/>
      <c r="PSP40" s="812"/>
      <c r="PSQ40" s="812"/>
      <c r="PSR40" s="812"/>
      <c r="PSS40" s="812"/>
      <c r="PST40" s="812"/>
      <c r="PSU40" s="812"/>
      <c r="PSV40" s="812"/>
      <c r="PSW40" s="812"/>
      <c r="PSX40" s="812"/>
      <c r="PSY40" s="811"/>
      <c r="PSZ40" s="812"/>
      <c r="PTA40" s="812"/>
      <c r="PTB40" s="812"/>
      <c r="PTC40" s="812"/>
      <c r="PTD40" s="812"/>
      <c r="PTE40" s="812"/>
      <c r="PTF40" s="812"/>
      <c r="PTG40" s="812"/>
      <c r="PTH40" s="812"/>
      <c r="PTI40" s="812"/>
      <c r="PTJ40" s="812"/>
      <c r="PTK40" s="812"/>
      <c r="PTL40" s="812"/>
      <c r="PTM40" s="812"/>
      <c r="PTN40" s="812"/>
      <c r="PTO40" s="812"/>
      <c r="PTP40" s="812"/>
      <c r="PTQ40" s="812"/>
      <c r="PTR40" s="812"/>
      <c r="PTS40" s="812"/>
      <c r="PTT40" s="812"/>
      <c r="PTU40" s="812"/>
      <c r="PTV40" s="812"/>
      <c r="PTW40" s="812"/>
      <c r="PTX40" s="812"/>
      <c r="PTY40" s="812"/>
      <c r="PTZ40" s="812"/>
      <c r="PUA40" s="812"/>
      <c r="PUB40" s="812"/>
      <c r="PUC40" s="812"/>
      <c r="PUD40" s="811"/>
      <c r="PUE40" s="812"/>
      <c r="PUF40" s="812"/>
      <c r="PUG40" s="812"/>
      <c r="PUH40" s="812"/>
      <c r="PUI40" s="812"/>
      <c r="PUJ40" s="812"/>
      <c r="PUK40" s="812"/>
      <c r="PUL40" s="812"/>
      <c r="PUM40" s="812"/>
      <c r="PUN40" s="812"/>
      <c r="PUO40" s="812"/>
      <c r="PUP40" s="812"/>
      <c r="PUQ40" s="812"/>
      <c r="PUR40" s="812"/>
      <c r="PUS40" s="812"/>
      <c r="PUT40" s="812"/>
      <c r="PUU40" s="812"/>
      <c r="PUV40" s="812"/>
      <c r="PUW40" s="812"/>
      <c r="PUX40" s="812"/>
      <c r="PUY40" s="812"/>
      <c r="PUZ40" s="812"/>
      <c r="PVA40" s="812"/>
      <c r="PVB40" s="812"/>
      <c r="PVC40" s="812"/>
      <c r="PVD40" s="812"/>
      <c r="PVE40" s="812"/>
      <c r="PVF40" s="812"/>
      <c r="PVG40" s="812"/>
      <c r="PVH40" s="812"/>
      <c r="PVI40" s="811"/>
      <c r="PVJ40" s="812"/>
      <c r="PVK40" s="812"/>
      <c r="PVL40" s="812"/>
      <c r="PVM40" s="812"/>
      <c r="PVN40" s="812"/>
      <c r="PVO40" s="812"/>
      <c r="PVP40" s="812"/>
      <c r="PVQ40" s="812"/>
      <c r="PVR40" s="812"/>
      <c r="PVS40" s="812"/>
      <c r="PVT40" s="812"/>
      <c r="PVU40" s="812"/>
      <c r="PVV40" s="812"/>
      <c r="PVW40" s="812"/>
      <c r="PVX40" s="812"/>
      <c r="PVY40" s="812"/>
      <c r="PVZ40" s="812"/>
      <c r="PWA40" s="812"/>
      <c r="PWB40" s="812"/>
      <c r="PWC40" s="812"/>
      <c r="PWD40" s="812"/>
      <c r="PWE40" s="812"/>
      <c r="PWF40" s="812"/>
      <c r="PWG40" s="812"/>
      <c r="PWH40" s="812"/>
      <c r="PWI40" s="812"/>
      <c r="PWJ40" s="812"/>
      <c r="PWK40" s="812"/>
      <c r="PWL40" s="812"/>
      <c r="PWM40" s="812"/>
      <c r="PWN40" s="811"/>
      <c r="PWO40" s="812"/>
      <c r="PWP40" s="812"/>
      <c r="PWQ40" s="812"/>
      <c r="PWR40" s="812"/>
      <c r="PWS40" s="812"/>
      <c r="PWT40" s="812"/>
      <c r="PWU40" s="812"/>
      <c r="PWV40" s="812"/>
      <c r="PWW40" s="812"/>
      <c r="PWX40" s="812"/>
      <c r="PWY40" s="812"/>
      <c r="PWZ40" s="812"/>
      <c r="PXA40" s="812"/>
      <c r="PXB40" s="812"/>
      <c r="PXC40" s="812"/>
      <c r="PXD40" s="812"/>
      <c r="PXE40" s="812"/>
      <c r="PXF40" s="812"/>
      <c r="PXG40" s="812"/>
      <c r="PXH40" s="812"/>
      <c r="PXI40" s="812"/>
      <c r="PXJ40" s="812"/>
      <c r="PXK40" s="812"/>
      <c r="PXL40" s="812"/>
      <c r="PXM40" s="812"/>
      <c r="PXN40" s="812"/>
      <c r="PXO40" s="812"/>
      <c r="PXP40" s="812"/>
      <c r="PXQ40" s="812"/>
      <c r="PXR40" s="812"/>
      <c r="PXS40" s="811"/>
      <c r="PXT40" s="812"/>
      <c r="PXU40" s="812"/>
      <c r="PXV40" s="812"/>
      <c r="PXW40" s="812"/>
      <c r="PXX40" s="812"/>
      <c r="PXY40" s="812"/>
      <c r="PXZ40" s="812"/>
      <c r="PYA40" s="812"/>
      <c r="PYB40" s="812"/>
      <c r="PYC40" s="812"/>
      <c r="PYD40" s="812"/>
      <c r="PYE40" s="812"/>
      <c r="PYF40" s="812"/>
      <c r="PYG40" s="812"/>
      <c r="PYH40" s="812"/>
      <c r="PYI40" s="812"/>
      <c r="PYJ40" s="812"/>
      <c r="PYK40" s="812"/>
      <c r="PYL40" s="812"/>
      <c r="PYM40" s="812"/>
      <c r="PYN40" s="812"/>
      <c r="PYO40" s="812"/>
      <c r="PYP40" s="812"/>
      <c r="PYQ40" s="812"/>
      <c r="PYR40" s="812"/>
      <c r="PYS40" s="812"/>
      <c r="PYT40" s="812"/>
      <c r="PYU40" s="812"/>
      <c r="PYV40" s="812"/>
      <c r="PYW40" s="812"/>
      <c r="PYX40" s="811"/>
      <c r="PYY40" s="812"/>
      <c r="PYZ40" s="812"/>
      <c r="PZA40" s="812"/>
      <c r="PZB40" s="812"/>
      <c r="PZC40" s="812"/>
      <c r="PZD40" s="812"/>
      <c r="PZE40" s="812"/>
      <c r="PZF40" s="812"/>
      <c r="PZG40" s="812"/>
      <c r="PZH40" s="812"/>
      <c r="PZI40" s="812"/>
      <c r="PZJ40" s="812"/>
      <c r="PZK40" s="812"/>
      <c r="PZL40" s="812"/>
      <c r="PZM40" s="812"/>
      <c r="PZN40" s="812"/>
      <c r="PZO40" s="812"/>
      <c r="PZP40" s="812"/>
      <c r="PZQ40" s="812"/>
      <c r="PZR40" s="812"/>
      <c r="PZS40" s="812"/>
      <c r="PZT40" s="812"/>
      <c r="PZU40" s="812"/>
      <c r="PZV40" s="812"/>
      <c r="PZW40" s="812"/>
      <c r="PZX40" s="812"/>
      <c r="PZY40" s="812"/>
      <c r="PZZ40" s="812"/>
      <c r="QAA40" s="812"/>
      <c r="QAB40" s="812"/>
      <c r="QAC40" s="811"/>
      <c r="QAD40" s="812"/>
      <c r="QAE40" s="812"/>
      <c r="QAF40" s="812"/>
      <c r="QAG40" s="812"/>
      <c r="QAH40" s="812"/>
      <c r="QAI40" s="812"/>
      <c r="QAJ40" s="812"/>
      <c r="QAK40" s="812"/>
      <c r="QAL40" s="812"/>
      <c r="QAM40" s="812"/>
      <c r="QAN40" s="812"/>
      <c r="QAO40" s="812"/>
      <c r="QAP40" s="812"/>
      <c r="QAQ40" s="812"/>
      <c r="QAR40" s="812"/>
      <c r="QAS40" s="812"/>
      <c r="QAT40" s="812"/>
      <c r="QAU40" s="812"/>
      <c r="QAV40" s="812"/>
      <c r="QAW40" s="812"/>
      <c r="QAX40" s="812"/>
      <c r="QAY40" s="812"/>
      <c r="QAZ40" s="812"/>
      <c r="QBA40" s="812"/>
      <c r="QBB40" s="812"/>
      <c r="QBC40" s="812"/>
      <c r="QBD40" s="812"/>
      <c r="QBE40" s="812"/>
      <c r="QBF40" s="812"/>
      <c r="QBG40" s="812"/>
      <c r="QBH40" s="811"/>
      <c r="QBI40" s="812"/>
      <c r="QBJ40" s="812"/>
      <c r="QBK40" s="812"/>
      <c r="QBL40" s="812"/>
      <c r="QBM40" s="812"/>
      <c r="QBN40" s="812"/>
      <c r="QBO40" s="812"/>
      <c r="QBP40" s="812"/>
      <c r="QBQ40" s="812"/>
      <c r="QBR40" s="812"/>
      <c r="QBS40" s="812"/>
      <c r="QBT40" s="812"/>
      <c r="QBU40" s="812"/>
      <c r="QBV40" s="812"/>
      <c r="QBW40" s="812"/>
      <c r="QBX40" s="812"/>
      <c r="QBY40" s="812"/>
      <c r="QBZ40" s="812"/>
      <c r="QCA40" s="812"/>
      <c r="QCB40" s="812"/>
      <c r="QCC40" s="812"/>
      <c r="QCD40" s="812"/>
      <c r="QCE40" s="812"/>
      <c r="QCF40" s="812"/>
      <c r="QCG40" s="812"/>
      <c r="QCH40" s="812"/>
      <c r="QCI40" s="812"/>
      <c r="QCJ40" s="812"/>
      <c r="QCK40" s="812"/>
      <c r="QCL40" s="812"/>
      <c r="QCM40" s="811"/>
      <c r="QCN40" s="812"/>
      <c r="QCO40" s="812"/>
      <c r="QCP40" s="812"/>
      <c r="QCQ40" s="812"/>
      <c r="QCR40" s="812"/>
      <c r="QCS40" s="812"/>
      <c r="QCT40" s="812"/>
      <c r="QCU40" s="812"/>
      <c r="QCV40" s="812"/>
      <c r="QCW40" s="812"/>
      <c r="QCX40" s="812"/>
      <c r="QCY40" s="812"/>
      <c r="QCZ40" s="812"/>
      <c r="QDA40" s="812"/>
      <c r="QDB40" s="812"/>
      <c r="QDC40" s="812"/>
      <c r="QDD40" s="812"/>
      <c r="QDE40" s="812"/>
      <c r="QDF40" s="812"/>
      <c r="QDG40" s="812"/>
      <c r="QDH40" s="812"/>
      <c r="QDI40" s="812"/>
      <c r="QDJ40" s="812"/>
      <c r="QDK40" s="812"/>
      <c r="QDL40" s="812"/>
      <c r="QDM40" s="812"/>
      <c r="QDN40" s="812"/>
      <c r="QDO40" s="812"/>
      <c r="QDP40" s="812"/>
      <c r="QDQ40" s="812"/>
      <c r="QDR40" s="811"/>
      <c r="QDS40" s="812"/>
      <c r="QDT40" s="812"/>
      <c r="QDU40" s="812"/>
      <c r="QDV40" s="812"/>
      <c r="QDW40" s="812"/>
      <c r="QDX40" s="812"/>
      <c r="QDY40" s="812"/>
      <c r="QDZ40" s="812"/>
      <c r="QEA40" s="812"/>
      <c r="QEB40" s="812"/>
      <c r="QEC40" s="812"/>
      <c r="QED40" s="812"/>
      <c r="QEE40" s="812"/>
      <c r="QEF40" s="812"/>
      <c r="QEG40" s="812"/>
      <c r="QEH40" s="812"/>
      <c r="QEI40" s="812"/>
      <c r="QEJ40" s="812"/>
      <c r="QEK40" s="812"/>
      <c r="QEL40" s="812"/>
      <c r="QEM40" s="812"/>
      <c r="QEN40" s="812"/>
      <c r="QEO40" s="812"/>
      <c r="QEP40" s="812"/>
      <c r="QEQ40" s="812"/>
      <c r="QER40" s="812"/>
      <c r="QES40" s="812"/>
      <c r="QET40" s="812"/>
      <c r="QEU40" s="812"/>
      <c r="QEV40" s="812"/>
      <c r="QEW40" s="811"/>
      <c r="QEX40" s="812"/>
      <c r="QEY40" s="812"/>
      <c r="QEZ40" s="812"/>
      <c r="QFA40" s="812"/>
      <c r="QFB40" s="812"/>
      <c r="QFC40" s="812"/>
      <c r="QFD40" s="812"/>
      <c r="QFE40" s="812"/>
      <c r="QFF40" s="812"/>
      <c r="QFG40" s="812"/>
      <c r="QFH40" s="812"/>
      <c r="QFI40" s="812"/>
      <c r="QFJ40" s="812"/>
      <c r="QFK40" s="812"/>
      <c r="QFL40" s="812"/>
      <c r="QFM40" s="812"/>
      <c r="QFN40" s="812"/>
      <c r="QFO40" s="812"/>
      <c r="QFP40" s="812"/>
      <c r="QFQ40" s="812"/>
      <c r="QFR40" s="812"/>
      <c r="QFS40" s="812"/>
      <c r="QFT40" s="812"/>
      <c r="QFU40" s="812"/>
      <c r="QFV40" s="812"/>
      <c r="QFW40" s="812"/>
      <c r="QFX40" s="812"/>
      <c r="QFY40" s="812"/>
      <c r="QFZ40" s="812"/>
      <c r="QGA40" s="812"/>
      <c r="QGB40" s="811"/>
      <c r="QGC40" s="812"/>
      <c r="QGD40" s="812"/>
      <c r="QGE40" s="812"/>
      <c r="QGF40" s="812"/>
      <c r="QGG40" s="812"/>
      <c r="QGH40" s="812"/>
      <c r="QGI40" s="812"/>
      <c r="QGJ40" s="812"/>
      <c r="QGK40" s="812"/>
      <c r="QGL40" s="812"/>
      <c r="QGM40" s="812"/>
      <c r="QGN40" s="812"/>
      <c r="QGO40" s="812"/>
      <c r="QGP40" s="812"/>
      <c r="QGQ40" s="812"/>
      <c r="QGR40" s="812"/>
      <c r="QGS40" s="812"/>
      <c r="QGT40" s="812"/>
      <c r="QGU40" s="812"/>
      <c r="QGV40" s="812"/>
      <c r="QGW40" s="812"/>
      <c r="QGX40" s="812"/>
      <c r="QGY40" s="812"/>
      <c r="QGZ40" s="812"/>
      <c r="QHA40" s="812"/>
      <c r="QHB40" s="812"/>
      <c r="QHC40" s="812"/>
      <c r="QHD40" s="812"/>
      <c r="QHE40" s="812"/>
      <c r="QHF40" s="812"/>
      <c r="QHG40" s="811"/>
      <c r="QHH40" s="812"/>
      <c r="QHI40" s="812"/>
      <c r="QHJ40" s="812"/>
      <c r="QHK40" s="812"/>
      <c r="QHL40" s="812"/>
      <c r="QHM40" s="812"/>
      <c r="QHN40" s="812"/>
      <c r="QHO40" s="812"/>
      <c r="QHP40" s="812"/>
      <c r="QHQ40" s="812"/>
      <c r="QHR40" s="812"/>
      <c r="QHS40" s="812"/>
      <c r="QHT40" s="812"/>
      <c r="QHU40" s="812"/>
      <c r="QHV40" s="812"/>
      <c r="QHW40" s="812"/>
      <c r="QHX40" s="812"/>
      <c r="QHY40" s="812"/>
      <c r="QHZ40" s="812"/>
      <c r="QIA40" s="812"/>
      <c r="QIB40" s="812"/>
      <c r="QIC40" s="812"/>
      <c r="QID40" s="812"/>
      <c r="QIE40" s="812"/>
      <c r="QIF40" s="812"/>
      <c r="QIG40" s="812"/>
      <c r="QIH40" s="812"/>
      <c r="QII40" s="812"/>
      <c r="QIJ40" s="812"/>
      <c r="QIK40" s="812"/>
      <c r="QIL40" s="811"/>
      <c r="QIM40" s="812"/>
      <c r="QIN40" s="812"/>
      <c r="QIO40" s="812"/>
      <c r="QIP40" s="812"/>
      <c r="QIQ40" s="812"/>
      <c r="QIR40" s="812"/>
      <c r="QIS40" s="812"/>
      <c r="QIT40" s="812"/>
      <c r="QIU40" s="812"/>
      <c r="QIV40" s="812"/>
      <c r="QIW40" s="812"/>
      <c r="QIX40" s="812"/>
      <c r="QIY40" s="812"/>
      <c r="QIZ40" s="812"/>
      <c r="QJA40" s="812"/>
      <c r="QJB40" s="812"/>
      <c r="QJC40" s="812"/>
      <c r="QJD40" s="812"/>
      <c r="QJE40" s="812"/>
      <c r="QJF40" s="812"/>
      <c r="QJG40" s="812"/>
      <c r="QJH40" s="812"/>
      <c r="QJI40" s="812"/>
      <c r="QJJ40" s="812"/>
      <c r="QJK40" s="812"/>
      <c r="QJL40" s="812"/>
      <c r="QJM40" s="812"/>
      <c r="QJN40" s="812"/>
      <c r="QJO40" s="812"/>
      <c r="QJP40" s="812"/>
      <c r="QJQ40" s="811"/>
      <c r="QJR40" s="812"/>
      <c r="QJS40" s="812"/>
      <c r="QJT40" s="812"/>
      <c r="QJU40" s="812"/>
      <c r="QJV40" s="812"/>
      <c r="QJW40" s="812"/>
      <c r="QJX40" s="812"/>
      <c r="QJY40" s="812"/>
      <c r="QJZ40" s="812"/>
      <c r="QKA40" s="812"/>
      <c r="QKB40" s="812"/>
      <c r="QKC40" s="812"/>
      <c r="QKD40" s="812"/>
      <c r="QKE40" s="812"/>
      <c r="QKF40" s="812"/>
      <c r="QKG40" s="812"/>
      <c r="QKH40" s="812"/>
      <c r="QKI40" s="812"/>
      <c r="QKJ40" s="812"/>
      <c r="QKK40" s="812"/>
      <c r="QKL40" s="812"/>
      <c r="QKM40" s="812"/>
      <c r="QKN40" s="812"/>
      <c r="QKO40" s="812"/>
      <c r="QKP40" s="812"/>
      <c r="QKQ40" s="812"/>
      <c r="QKR40" s="812"/>
      <c r="QKS40" s="812"/>
      <c r="QKT40" s="812"/>
      <c r="QKU40" s="812"/>
      <c r="QKV40" s="811"/>
      <c r="QKW40" s="812"/>
      <c r="QKX40" s="812"/>
      <c r="QKY40" s="812"/>
      <c r="QKZ40" s="812"/>
      <c r="QLA40" s="812"/>
      <c r="QLB40" s="812"/>
      <c r="QLC40" s="812"/>
      <c r="QLD40" s="812"/>
      <c r="QLE40" s="812"/>
      <c r="QLF40" s="812"/>
      <c r="QLG40" s="812"/>
      <c r="QLH40" s="812"/>
      <c r="QLI40" s="812"/>
      <c r="QLJ40" s="812"/>
      <c r="QLK40" s="812"/>
      <c r="QLL40" s="812"/>
      <c r="QLM40" s="812"/>
      <c r="QLN40" s="812"/>
      <c r="QLO40" s="812"/>
      <c r="QLP40" s="812"/>
      <c r="QLQ40" s="812"/>
      <c r="QLR40" s="812"/>
      <c r="QLS40" s="812"/>
      <c r="QLT40" s="812"/>
      <c r="QLU40" s="812"/>
      <c r="QLV40" s="812"/>
      <c r="QLW40" s="812"/>
      <c r="QLX40" s="812"/>
      <c r="QLY40" s="812"/>
      <c r="QLZ40" s="812"/>
      <c r="QMA40" s="811"/>
      <c r="QMB40" s="812"/>
      <c r="QMC40" s="812"/>
      <c r="QMD40" s="812"/>
      <c r="QME40" s="812"/>
      <c r="QMF40" s="812"/>
      <c r="QMG40" s="812"/>
      <c r="QMH40" s="812"/>
      <c r="QMI40" s="812"/>
      <c r="QMJ40" s="812"/>
      <c r="QMK40" s="812"/>
      <c r="QML40" s="812"/>
      <c r="QMM40" s="812"/>
      <c r="QMN40" s="812"/>
      <c r="QMO40" s="812"/>
      <c r="QMP40" s="812"/>
      <c r="QMQ40" s="812"/>
      <c r="QMR40" s="812"/>
      <c r="QMS40" s="812"/>
      <c r="QMT40" s="812"/>
      <c r="QMU40" s="812"/>
      <c r="QMV40" s="812"/>
      <c r="QMW40" s="812"/>
      <c r="QMX40" s="812"/>
      <c r="QMY40" s="812"/>
      <c r="QMZ40" s="812"/>
      <c r="QNA40" s="812"/>
      <c r="QNB40" s="812"/>
      <c r="QNC40" s="812"/>
      <c r="QND40" s="812"/>
      <c r="QNE40" s="812"/>
      <c r="QNF40" s="811"/>
      <c r="QNG40" s="812"/>
      <c r="QNH40" s="812"/>
      <c r="QNI40" s="812"/>
      <c r="QNJ40" s="812"/>
      <c r="QNK40" s="812"/>
      <c r="QNL40" s="812"/>
      <c r="QNM40" s="812"/>
      <c r="QNN40" s="812"/>
      <c r="QNO40" s="812"/>
      <c r="QNP40" s="812"/>
      <c r="QNQ40" s="812"/>
      <c r="QNR40" s="812"/>
      <c r="QNS40" s="812"/>
      <c r="QNT40" s="812"/>
      <c r="QNU40" s="812"/>
      <c r="QNV40" s="812"/>
      <c r="QNW40" s="812"/>
      <c r="QNX40" s="812"/>
      <c r="QNY40" s="812"/>
      <c r="QNZ40" s="812"/>
      <c r="QOA40" s="812"/>
      <c r="QOB40" s="812"/>
      <c r="QOC40" s="812"/>
      <c r="QOD40" s="812"/>
      <c r="QOE40" s="812"/>
      <c r="QOF40" s="812"/>
      <c r="QOG40" s="812"/>
      <c r="QOH40" s="812"/>
      <c r="QOI40" s="812"/>
      <c r="QOJ40" s="812"/>
      <c r="QOK40" s="811"/>
      <c r="QOL40" s="812"/>
      <c r="QOM40" s="812"/>
      <c r="QON40" s="812"/>
      <c r="QOO40" s="812"/>
      <c r="QOP40" s="812"/>
      <c r="QOQ40" s="812"/>
      <c r="QOR40" s="812"/>
      <c r="QOS40" s="812"/>
      <c r="QOT40" s="812"/>
      <c r="QOU40" s="812"/>
      <c r="QOV40" s="812"/>
      <c r="QOW40" s="812"/>
      <c r="QOX40" s="812"/>
      <c r="QOY40" s="812"/>
      <c r="QOZ40" s="812"/>
      <c r="QPA40" s="812"/>
      <c r="QPB40" s="812"/>
      <c r="QPC40" s="812"/>
      <c r="QPD40" s="812"/>
      <c r="QPE40" s="812"/>
      <c r="QPF40" s="812"/>
      <c r="QPG40" s="812"/>
      <c r="QPH40" s="812"/>
      <c r="QPI40" s="812"/>
      <c r="QPJ40" s="812"/>
      <c r="QPK40" s="812"/>
      <c r="QPL40" s="812"/>
      <c r="QPM40" s="812"/>
      <c r="QPN40" s="812"/>
      <c r="QPO40" s="812"/>
      <c r="QPP40" s="811"/>
      <c r="QPQ40" s="812"/>
      <c r="QPR40" s="812"/>
      <c r="QPS40" s="812"/>
      <c r="QPT40" s="812"/>
      <c r="QPU40" s="812"/>
      <c r="QPV40" s="812"/>
      <c r="QPW40" s="812"/>
      <c r="QPX40" s="812"/>
      <c r="QPY40" s="812"/>
      <c r="QPZ40" s="812"/>
      <c r="QQA40" s="812"/>
      <c r="QQB40" s="812"/>
      <c r="QQC40" s="812"/>
      <c r="QQD40" s="812"/>
      <c r="QQE40" s="812"/>
      <c r="QQF40" s="812"/>
      <c r="QQG40" s="812"/>
      <c r="QQH40" s="812"/>
      <c r="QQI40" s="812"/>
      <c r="QQJ40" s="812"/>
      <c r="QQK40" s="812"/>
      <c r="QQL40" s="812"/>
      <c r="QQM40" s="812"/>
      <c r="QQN40" s="812"/>
      <c r="QQO40" s="812"/>
      <c r="QQP40" s="812"/>
      <c r="QQQ40" s="812"/>
      <c r="QQR40" s="812"/>
      <c r="QQS40" s="812"/>
      <c r="QQT40" s="812"/>
      <c r="QQU40" s="811"/>
      <c r="QQV40" s="812"/>
      <c r="QQW40" s="812"/>
      <c r="QQX40" s="812"/>
      <c r="QQY40" s="812"/>
      <c r="QQZ40" s="812"/>
      <c r="QRA40" s="812"/>
      <c r="QRB40" s="812"/>
      <c r="QRC40" s="812"/>
      <c r="QRD40" s="812"/>
      <c r="QRE40" s="812"/>
      <c r="QRF40" s="812"/>
      <c r="QRG40" s="812"/>
      <c r="QRH40" s="812"/>
      <c r="QRI40" s="812"/>
      <c r="QRJ40" s="812"/>
      <c r="QRK40" s="812"/>
      <c r="QRL40" s="812"/>
      <c r="QRM40" s="812"/>
      <c r="QRN40" s="812"/>
      <c r="QRO40" s="812"/>
      <c r="QRP40" s="812"/>
      <c r="QRQ40" s="812"/>
      <c r="QRR40" s="812"/>
      <c r="QRS40" s="812"/>
      <c r="QRT40" s="812"/>
      <c r="QRU40" s="812"/>
      <c r="QRV40" s="812"/>
      <c r="QRW40" s="812"/>
      <c r="QRX40" s="812"/>
      <c r="QRY40" s="812"/>
      <c r="QRZ40" s="811"/>
      <c r="QSA40" s="812"/>
      <c r="QSB40" s="812"/>
      <c r="QSC40" s="812"/>
      <c r="QSD40" s="812"/>
      <c r="QSE40" s="812"/>
      <c r="QSF40" s="812"/>
      <c r="QSG40" s="812"/>
      <c r="QSH40" s="812"/>
      <c r="QSI40" s="812"/>
      <c r="QSJ40" s="812"/>
      <c r="QSK40" s="812"/>
      <c r="QSL40" s="812"/>
      <c r="QSM40" s="812"/>
      <c r="QSN40" s="812"/>
      <c r="QSO40" s="812"/>
      <c r="QSP40" s="812"/>
      <c r="QSQ40" s="812"/>
      <c r="QSR40" s="812"/>
      <c r="QSS40" s="812"/>
      <c r="QST40" s="812"/>
      <c r="QSU40" s="812"/>
      <c r="QSV40" s="812"/>
      <c r="QSW40" s="812"/>
      <c r="QSX40" s="812"/>
      <c r="QSY40" s="812"/>
      <c r="QSZ40" s="812"/>
      <c r="QTA40" s="812"/>
      <c r="QTB40" s="812"/>
      <c r="QTC40" s="812"/>
      <c r="QTD40" s="812"/>
      <c r="QTE40" s="811"/>
      <c r="QTF40" s="812"/>
      <c r="QTG40" s="812"/>
      <c r="QTH40" s="812"/>
      <c r="QTI40" s="812"/>
      <c r="QTJ40" s="812"/>
      <c r="QTK40" s="812"/>
      <c r="QTL40" s="812"/>
      <c r="QTM40" s="812"/>
      <c r="QTN40" s="812"/>
      <c r="QTO40" s="812"/>
      <c r="QTP40" s="812"/>
      <c r="QTQ40" s="812"/>
      <c r="QTR40" s="812"/>
      <c r="QTS40" s="812"/>
      <c r="QTT40" s="812"/>
      <c r="QTU40" s="812"/>
      <c r="QTV40" s="812"/>
      <c r="QTW40" s="812"/>
      <c r="QTX40" s="812"/>
      <c r="QTY40" s="812"/>
      <c r="QTZ40" s="812"/>
      <c r="QUA40" s="812"/>
      <c r="QUB40" s="812"/>
      <c r="QUC40" s="812"/>
      <c r="QUD40" s="812"/>
      <c r="QUE40" s="812"/>
      <c r="QUF40" s="812"/>
      <c r="QUG40" s="812"/>
      <c r="QUH40" s="812"/>
      <c r="QUI40" s="812"/>
      <c r="QUJ40" s="811"/>
      <c r="QUK40" s="812"/>
      <c r="QUL40" s="812"/>
      <c r="QUM40" s="812"/>
      <c r="QUN40" s="812"/>
      <c r="QUO40" s="812"/>
      <c r="QUP40" s="812"/>
      <c r="QUQ40" s="812"/>
      <c r="QUR40" s="812"/>
      <c r="QUS40" s="812"/>
      <c r="QUT40" s="812"/>
      <c r="QUU40" s="812"/>
      <c r="QUV40" s="812"/>
      <c r="QUW40" s="812"/>
      <c r="QUX40" s="812"/>
      <c r="QUY40" s="812"/>
      <c r="QUZ40" s="812"/>
      <c r="QVA40" s="812"/>
      <c r="QVB40" s="812"/>
      <c r="QVC40" s="812"/>
      <c r="QVD40" s="812"/>
      <c r="QVE40" s="812"/>
      <c r="QVF40" s="812"/>
      <c r="QVG40" s="812"/>
      <c r="QVH40" s="812"/>
      <c r="QVI40" s="812"/>
      <c r="QVJ40" s="812"/>
      <c r="QVK40" s="812"/>
      <c r="QVL40" s="812"/>
      <c r="QVM40" s="812"/>
      <c r="QVN40" s="812"/>
      <c r="QVO40" s="811"/>
      <c r="QVP40" s="812"/>
      <c r="QVQ40" s="812"/>
      <c r="QVR40" s="812"/>
      <c r="QVS40" s="812"/>
      <c r="QVT40" s="812"/>
      <c r="QVU40" s="812"/>
      <c r="QVV40" s="812"/>
      <c r="QVW40" s="812"/>
      <c r="QVX40" s="812"/>
      <c r="QVY40" s="812"/>
      <c r="QVZ40" s="812"/>
      <c r="QWA40" s="812"/>
      <c r="QWB40" s="812"/>
      <c r="QWC40" s="812"/>
      <c r="QWD40" s="812"/>
      <c r="QWE40" s="812"/>
      <c r="QWF40" s="812"/>
      <c r="QWG40" s="812"/>
      <c r="QWH40" s="812"/>
      <c r="QWI40" s="812"/>
      <c r="QWJ40" s="812"/>
      <c r="QWK40" s="812"/>
      <c r="QWL40" s="812"/>
      <c r="QWM40" s="812"/>
      <c r="QWN40" s="812"/>
      <c r="QWO40" s="812"/>
      <c r="QWP40" s="812"/>
      <c r="QWQ40" s="812"/>
      <c r="QWR40" s="812"/>
      <c r="QWS40" s="812"/>
      <c r="QWT40" s="811"/>
      <c r="QWU40" s="812"/>
      <c r="QWV40" s="812"/>
      <c r="QWW40" s="812"/>
      <c r="QWX40" s="812"/>
      <c r="QWY40" s="812"/>
      <c r="QWZ40" s="812"/>
      <c r="QXA40" s="812"/>
      <c r="QXB40" s="812"/>
      <c r="QXC40" s="812"/>
      <c r="QXD40" s="812"/>
      <c r="QXE40" s="812"/>
      <c r="QXF40" s="812"/>
      <c r="QXG40" s="812"/>
      <c r="QXH40" s="812"/>
      <c r="QXI40" s="812"/>
      <c r="QXJ40" s="812"/>
      <c r="QXK40" s="812"/>
      <c r="QXL40" s="812"/>
      <c r="QXM40" s="812"/>
      <c r="QXN40" s="812"/>
      <c r="QXO40" s="812"/>
      <c r="QXP40" s="812"/>
      <c r="QXQ40" s="812"/>
      <c r="QXR40" s="812"/>
      <c r="QXS40" s="812"/>
      <c r="QXT40" s="812"/>
      <c r="QXU40" s="812"/>
      <c r="QXV40" s="812"/>
      <c r="QXW40" s="812"/>
      <c r="QXX40" s="812"/>
      <c r="QXY40" s="811"/>
      <c r="QXZ40" s="812"/>
      <c r="QYA40" s="812"/>
      <c r="QYB40" s="812"/>
      <c r="QYC40" s="812"/>
      <c r="QYD40" s="812"/>
      <c r="QYE40" s="812"/>
      <c r="QYF40" s="812"/>
      <c r="QYG40" s="812"/>
      <c r="QYH40" s="812"/>
      <c r="QYI40" s="812"/>
      <c r="QYJ40" s="812"/>
      <c r="QYK40" s="812"/>
      <c r="QYL40" s="812"/>
      <c r="QYM40" s="812"/>
      <c r="QYN40" s="812"/>
      <c r="QYO40" s="812"/>
      <c r="QYP40" s="812"/>
      <c r="QYQ40" s="812"/>
      <c r="QYR40" s="812"/>
      <c r="QYS40" s="812"/>
      <c r="QYT40" s="812"/>
      <c r="QYU40" s="812"/>
      <c r="QYV40" s="812"/>
      <c r="QYW40" s="812"/>
      <c r="QYX40" s="812"/>
      <c r="QYY40" s="812"/>
      <c r="QYZ40" s="812"/>
      <c r="QZA40" s="812"/>
      <c r="QZB40" s="812"/>
      <c r="QZC40" s="812"/>
      <c r="QZD40" s="811"/>
      <c r="QZE40" s="812"/>
      <c r="QZF40" s="812"/>
      <c r="QZG40" s="812"/>
      <c r="QZH40" s="812"/>
      <c r="QZI40" s="812"/>
      <c r="QZJ40" s="812"/>
      <c r="QZK40" s="812"/>
      <c r="QZL40" s="812"/>
      <c r="QZM40" s="812"/>
      <c r="QZN40" s="812"/>
      <c r="QZO40" s="812"/>
      <c r="QZP40" s="812"/>
      <c r="QZQ40" s="812"/>
      <c r="QZR40" s="812"/>
      <c r="QZS40" s="812"/>
      <c r="QZT40" s="812"/>
      <c r="QZU40" s="812"/>
      <c r="QZV40" s="812"/>
      <c r="QZW40" s="812"/>
      <c r="QZX40" s="812"/>
      <c r="QZY40" s="812"/>
      <c r="QZZ40" s="812"/>
      <c r="RAA40" s="812"/>
      <c r="RAB40" s="812"/>
      <c r="RAC40" s="812"/>
      <c r="RAD40" s="812"/>
      <c r="RAE40" s="812"/>
      <c r="RAF40" s="812"/>
      <c r="RAG40" s="812"/>
      <c r="RAH40" s="812"/>
      <c r="RAI40" s="811"/>
      <c r="RAJ40" s="812"/>
      <c r="RAK40" s="812"/>
      <c r="RAL40" s="812"/>
      <c r="RAM40" s="812"/>
      <c r="RAN40" s="812"/>
      <c r="RAO40" s="812"/>
      <c r="RAP40" s="812"/>
      <c r="RAQ40" s="812"/>
      <c r="RAR40" s="812"/>
      <c r="RAS40" s="812"/>
      <c r="RAT40" s="812"/>
      <c r="RAU40" s="812"/>
      <c r="RAV40" s="812"/>
      <c r="RAW40" s="812"/>
      <c r="RAX40" s="812"/>
      <c r="RAY40" s="812"/>
      <c r="RAZ40" s="812"/>
      <c r="RBA40" s="812"/>
      <c r="RBB40" s="812"/>
      <c r="RBC40" s="812"/>
      <c r="RBD40" s="812"/>
      <c r="RBE40" s="812"/>
      <c r="RBF40" s="812"/>
      <c r="RBG40" s="812"/>
      <c r="RBH40" s="812"/>
      <c r="RBI40" s="812"/>
      <c r="RBJ40" s="812"/>
      <c r="RBK40" s="812"/>
      <c r="RBL40" s="812"/>
      <c r="RBM40" s="812"/>
      <c r="RBN40" s="811"/>
      <c r="RBO40" s="812"/>
      <c r="RBP40" s="812"/>
      <c r="RBQ40" s="812"/>
      <c r="RBR40" s="812"/>
      <c r="RBS40" s="812"/>
      <c r="RBT40" s="812"/>
      <c r="RBU40" s="812"/>
      <c r="RBV40" s="812"/>
      <c r="RBW40" s="812"/>
      <c r="RBX40" s="812"/>
      <c r="RBY40" s="812"/>
      <c r="RBZ40" s="812"/>
      <c r="RCA40" s="812"/>
      <c r="RCB40" s="812"/>
      <c r="RCC40" s="812"/>
      <c r="RCD40" s="812"/>
      <c r="RCE40" s="812"/>
      <c r="RCF40" s="812"/>
      <c r="RCG40" s="812"/>
      <c r="RCH40" s="812"/>
      <c r="RCI40" s="812"/>
      <c r="RCJ40" s="812"/>
      <c r="RCK40" s="812"/>
      <c r="RCL40" s="812"/>
      <c r="RCM40" s="812"/>
      <c r="RCN40" s="812"/>
      <c r="RCO40" s="812"/>
      <c r="RCP40" s="812"/>
      <c r="RCQ40" s="812"/>
      <c r="RCR40" s="812"/>
      <c r="RCS40" s="811"/>
      <c r="RCT40" s="812"/>
      <c r="RCU40" s="812"/>
      <c r="RCV40" s="812"/>
      <c r="RCW40" s="812"/>
      <c r="RCX40" s="812"/>
      <c r="RCY40" s="812"/>
      <c r="RCZ40" s="812"/>
      <c r="RDA40" s="812"/>
      <c r="RDB40" s="812"/>
      <c r="RDC40" s="812"/>
      <c r="RDD40" s="812"/>
      <c r="RDE40" s="812"/>
      <c r="RDF40" s="812"/>
      <c r="RDG40" s="812"/>
      <c r="RDH40" s="812"/>
      <c r="RDI40" s="812"/>
      <c r="RDJ40" s="812"/>
      <c r="RDK40" s="812"/>
      <c r="RDL40" s="812"/>
      <c r="RDM40" s="812"/>
      <c r="RDN40" s="812"/>
      <c r="RDO40" s="812"/>
      <c r="RDP40" s="812"/>
      <c r="RDQ40" s="812"/>
      <c r="RDR40" s="812"/>
      <c r="RDS40" s="812"/>
      <c r="RDT40" s="812"/>
      <c r="RDU40" s="812"/>
      <c r="RDV40" s="812"/>
      <c r="RDW40" s="812"/>
      <c r="RDX40" s="811"/>
      <c r="RDY40" s="812"/>
      <c r="RDZ40" s="812"/>
      <c r="REA40" s="812"/>
      <c r="REB40" s="812"/>
      <c r="REC40" s="812"/>
      <c r="RED40" s="812"/>
      <c r="REE40" s="812"/>
      <c r="REF40" s="812"/>
      <c r="REG40" s="812"/>
      <c r="REH40" s="812"/>
      <c r="REI40" s="812"/>
      <c r="REJ40" s="812"/>
      <c r="REK40" s="812"/>
      <c r="REL40" s="812"/>
      <c r="REM40" s="812"/>
      <c r="REN40" s="812"/>
      <c r="REO40" s="812"/>
      <c r="REP40" s="812"/>
      <c r="REQ40" s="812"/>
      <c r="RER40" s="812"/>
      <c r="RES40" s="812"/>
      <c r="RET40" s="812"/>
      <c r="REU40" s="812"/>
      <c r="REV40" s="812"/>
      <c r="REW40" s="812"/>
      <c r="REX40" s="812"/>
      <c r="REY40" s="812"/>
      <c r="REZ40" s="812"/>
      <c r="RFA40" s="812"/>
      <c r="RFB40" s="812"/>
      <c r="RFC40" s="811"/>
      <c r="RFD40" s="812"/>
      <c r="RFE40" s="812"/>
      <c r="RFF40" s="812"/>
      <c r="RFG40" s="812"/>
      <c r="RFH40" s="812"/>
      <c r="RFI40" s="812"/>
      <c r="RFJ40" s="812"/>
      <c r="RFK40" s="812"/>
      <c r="RFL40" s="812"/>
      <c r="RFM40" s="812"/>
      <c r="RFN40" s="812"/>
      <c r="RFO40" s="812"/>
      <c r="RFP40" s="812"/>
      <c r="RFQ40" s="812"/>
      <c r="RFR40" s="812"/>
      <c r="RFS40" s="812"/>
      <c r="RFT40" s="812"/>
      <c r="RFU40" s="812"/>
      <c r="RFV40" s="812"/>
      <c r="RFW40" s="812"/>
      <c r="RFX40" s="812"/>
      <c r="RFY40" s="812"/>
      <c r="RFZ40" s="812"/>
      <c r="RGA40" s="812"/>
      <c r="RGB40" s="812"/>
      <c r="RGC40" s="812"/>
      <c r="RGD40" s="812"/>
      <c r="RGE40" s="812"/>
      <c r="RGF40" s="812"/>
      <c r="RGG40" s="812"/>
      <c r="RGH40" s="811"/>
      <c r="RGI40" s="812"/>
      <c r="RGJ40" s="812"/>
      <c r="RGK40" s="812"/>
      <c r="RGL40" s="812"/>
      <c r="RGM40" s="812"/>
      <c r="RGN40" s="812"/>
      <c r="RGO40" s="812"/>
      <c r="RGP40" s="812"/>
      <c r="RGQ40" s="812"/>
      <c r="RGR40" s="812"/>
      <c r="RGS40" s="812"/>
      <c r="RGT40" s="812"/>
      <c r="RGU40" s="812"/>
      <c r="RGV40" s="812"/>
      <c r="RGW40" s="812"/>
      <c r="RGX40" s="812"/>
      <c r="RGY40" s="812"/>
      <c r="RGZ40" s="812"/>
      <c r="RHA40" s="812"/>
      <c r="RHB40" s="812"/>
      <c r="RHC40" s="812"/>
      <c r="RHD40" s="812"/>
      <c r="RHE40" s="812"/>
      <c r="RHF40" s="812"/>
      <c r="RHG40" s="812"/>
      <c r="RHH40" s="812"/>
      <c r="RHI40" s="812"/>
      <c r="RHJ40" s="812"/>
      <c r="RHK40" s="812"/>
      <c r="RHL40" s="812"/>
      <c r="RHM40" s="811"/>
      <c r="RHN40" s="812"/>
      <c r="RHO40" s="812"/>
      <c r="RHP40" s="812"/>
      <c r="RHQ40" s="812"/>
      <c r="RHR40" s="812"/>
      <c r="RHS40" s="812"/>
      <c r="RHT40" s="812"/>
      <c r="RHU40" s="812"/>
      <c r="RHV40" s="812"/>
      <c r="RHW40" s="812"/>
      <c r="RHX40" s="812"/>
      <c r="RHY40" s="812"/>
      <c r="RHZ40" s="812"/>
      <c r="RIA40" s="812"/>
      <c r="RIB40" s="812"/>
      <c r="RIC40" s="812"/>
      <c r="RID40" s="812"/>
      <c r="RIE40" s="812"/>
      <c r="RIF40" s="812"/>
      <c r="RIG40" s="812"/>
      <c r="RIH40" s="812"/>
      <c r="RII40" s="812"/>
      <c r="RIJ40" s="812"/>
      <c r="RIK40" s="812"/>
      <c r="RIL40" s="812"/>
      <c r="RIM40" s="812"/>
      <c r="RIN40" s="812"/>
      <c r="RIO40" s="812"/>
      <c r="RIP40" s="812"/>
      <c r="RIQ40" s="812"/>
      <c r="RIR40" s="811"/>
      <c r="RIS40" s="812"/>
      <c r="RIT40" s="812"/>
      <c r="RIU40" s="812"/>
      <c r="RIV40" s="812"/>
      <c r="RIW40" s="812"/>
      <c r="RIX40" s="812"/>
      <c r="RIY40" s="812"/>
      <c r="RIZ40" s="812"/>
      <c r="RJA40" s="812"/>
      <c r="RJB40" s="812"/>
      <c r="RJC40" s="812"/>
      <c r="RJD40" s="812"/>
      <c r="RJE40" s="812"/>
      <c r="RJF40" s="812"/>
      <c r="RJG40" s="812"/>
      <c r="RJH40" s="812"/>
      <c r="RJI40" s="812"/>
      <c r="RJJ40" s="812"/>
      <c r="RJK40" s="812"/>
      <c r="RJL40" s="812"/>
      <c r="RJM40" s="812"/>
      <c r="RJN40" s="812"/>
      <c r="RJO40" s="812"/>
      <c r="RJP40" s="812"/>
      <c r="RJQ40" s="812"/>
      <c r="RJR40" s="812"/>
      <c r="RJS40" s="812"/>
      <c r="RJT40" s="812"/>
      <c r="RJU40" s="812"/>
      <c r="RJV40" s="812"/>
      <c r="RJW40" s="811"/>
      <c r="RJX40" s="812"/>
      <c r="RJY40" s="812"/>
      <c r="RJZ40" s="812"/>
      <c r="RKA40" s="812"/>
      <c r="RKB40" s="812"/>
      <c r="RKC40" s="812"/>
      <c r="RKD40" s="812"/>
      <c r="RKE40" s="812"/>
      <c r="RKF40" s="812"/>
      <c r="RKG40" s="812"/>
      <c r="RKH40" s="812"/>
      <c r="RKI40" s="812"/>
      <c r="RKJ40" s="812"/>
      <c r="RKK40" s="812"/>
      <c r="RKL40" s="812"/>
      <c r="RKM40" s="812"/>
      <c r="RKN40" s="812"/>
      <c r="RKO40" s="812"/>
      <c r="RKP40" s="812"/>
      <c r="RKQ40" s="812"/>
      <c r="RKR40" s="812"/>
      <c r="RKS40" s="812"/>
      <c r="RKT40" s="812"/>
      <c r="RKU40" s="812"/>
      <c r="RKV40" s="812"/>
      <c r="RKW40" s="812"/>
      <c r="RKX40" s="812"/>
      <c r="RKY40" s="812"/>
      <c r="RKZ40" s="812"/>
      <c r="RLA40" s="812"/>
      <c r="RLB40" s="811"/>
      <c r="RLC40" s="812"/>
      <c r="RLD40" s="812"/>
      <c r="RLE40" s="812"/>
      <c r="RLF40" s="812"/>
      <c r="RLG40" s="812"/>
      <c r="RLH40" s="812"/>
      <c r="RLI40" s="812"/>
      <c r="RLJ40" s="812"/>
      <c r="RLK40" s="812"/>
      <c r="RLL40" s="812"/>
      <c r="RLM40" s="812"/>
      <c r="RLN40" s="812"/>
      <c r="RLO40" s="812"/>
      <c r="RLP40" s="812"/>
      <c r="RLQ40" s="812"/>
      <c r="RLR40" s="812"/>
      <c r="RLS40" s="812"/>
      <c r="RLT40" s="812"/>
      <c r="RLU40" s="812"/>
      <c r="RLV40" s="812"/>
      <c r="RLW40" s="812"/>
      <c r="RLX40" s="812"/>
      <c r="RLY40" s="812"/>
      <c r="RLZ40" s="812"/>
      <c r="RMA40" s="812"/>
      <c r="RMB40" s="812"/>
      <c r="RMC40" s="812"/>
      <c r="RMD40" s="812"/>
      <c r="RME40" s="812"/>
      <c r="RMF40" s="812"/>
      <c r="RMG40" s="811"/>
      <c r="RMH40" s="812"/>
      <c r="RMI40" s="812"/>
      <c r="RMJ40" s="812"/>
      <c r="RMK40" s="812"/>
      <c r="RML40" s="812"/>
      <c r="RMM40" s="812"/>
      <c r="RMN40" s="812"/>
      <c r="RMO40" s="812"/>
      <c r="RMP40" s="812"/>
      <c r="RMQ40" s="812"/>
      <c r="RMR40" s="812"/>
      <c r="RMS40" s="812"/>
      <c r="RMT40" s="812"/>
      <c r="RMU40" s="812"/>
      <c r="RMV40" s="812"/>
      <c r="RMW40" s="812"/>
      <c r="RMX40" s="812"/>
      <c r="RMY40" s="812"/>
      <c r="RMZ40" s="812"/>
      <c r="RNA40" s="812"/>
      <c r="RNB40" s="812"/>
      <c r="RNC40" s="812"/>
      <c r="RND40" s="812"/>
      <c r="RNE40" s="812"/>
      <c r="RNF40" s="812"/>
      <c r="RNG40" s="812"/>
      <c r="RNH40" s="812"/>
      <c r="RNI40" s="812"/>
      <c r="RNJ40" s="812"/>
      <c r="RNK40" s="812"/>
      <c r="RNL40" s="811"/>
      <c r="RNM40" s="812"/>
      <c r="RNN40" s="812"/>
      <c r="RNO40" s="812"/>
      <c r="RNP40" s="812"/>
      <c r="RNQ40" s="812"/>
      <c r="RNR40" s="812"/>
      <c r="RNS40" s="812"/>
      <c r="RNT40" s="812"/>
      <c r="RNU40" s="812"/>
      <c r="RNV40" s="812"/>
      <c r="RNW40" s="812"/>
      <c r="RNX40" s="812"/>
      <c r="RNY40" s="812"/>
      <c r="RNZ40" s="812"/>
      <c r="ROA40" s="812"/>
      <c r="ROB40" s="812"/>
      <c r="ROC40" s="812"/>
      <c r="ROD40" s="812"/>
      <c r="ROE40" s="812"/>
      <c r="ROF40" s="812"/>
      <c r="ROG40" s="812"/>
      <c r="ROH40" s="812"/>
      <c r="ROI40" s="812"/>
      <c r="ROJ40" s="812"/>
      <c r="ROK40" s="812"/>
      <c r="ROL40" s="812"/>
      <c r="ROM40" s="812"/>
      <c r="RON40" s="812"/>
      <c r="ROO40" s="812"/>
      <c r="ROP40" s="812"/>
      <c r="ROQ40" s="811"/>
      <c r="ROR40" s="812"/>
      <c r="ROS40" s="812"/>
      <c r="ROT40" s="812"/>
      <c r="ROU40" s="812"/>
      <c r="ROV40" s="812"/>
      <c r="ROW40" s="812"/>
      <c r="ROX40" s="812"/>
      <c r="ROY40" s="812"/>
      <c r="ROZ40" s="812"/>
      <c r="RPA40" s="812"/>
      <c r="RPB40" s="812"/>
      <c r="RPC40" s="812"/>
      <c r="RPD40" s="812"/>
      <c r="RPE40" s="812"/>
      <c r="RPF40" s="812"/>
      <c r="RPG40" s="812"/>
      <c r="RPH40" s="812"/>
      <c r="RPI40" s="812"/>
      <c r="RPJ40" s="812"/>
      <c r="RPK40" s="812"/>
      <c r="RPL40" s="812"/>
      <c r="RPM40" s="812"/>
      <c r="RPN40" s="812"/>
      <c r="RPO40" s="812"/>
      <c r="RPP40" s="812"/>
      <c r="RPQ40" s="812"/>
      <c r="RPR40" s="812"/>
      <c r="RPS40" s="812"/>
      <c r="RPT40" s="812"/>
      <c r="RPU40" s="812"/>
      <c r="RPV40" s="811"/>
      <c r="RPW40" s="812"/>
      <c r="RPX40" s="812"/>
      <c r="RPY40" s="812"/>
      <c r="RPZ40" s="812"/>
      <c r="RQA40" s="812"/>
      <c r="RQB40" s="812"/>
      <c r="RQC40" s="812"/>
      <c r="RQD40" s="812"/>
      <c r="RQE40" s="812"/>
      <c r="RQF40" s="812"/>
      <c r="RQG40" s="812"/>
      <c r="RQH40" s="812"/>
      <c r="RQI40" s="812"/>
      <c r="RQJ40" s="812"/>
      <c r="RQK40" s="812"/>
      <c r="RQL40" s="812"/>
      <c r="RQM40" s="812"/>
      <c r="RQN40" s="812"/>
      <c r="RQO40" s="812"/>
      <c r="RQP40" s="812"/>
      <c r="RQQ40" s="812"/>
      <c r="RQR40" s="812"/>
      <c r="RQS40" s="812"/>
      <c r="RQT40" s="812"/>
      <c r="RQU40" s="812"/>
      <c r="RQV40" s="812"/>
      <c r="RQW40" s="812"/>
      <c r="RQX40" s="812"/>
      <c r="RQY40" s="812"/>
      <c r="RQZ40" s="812"/>
      <c r="RRA40" s="811"/>
      <c r="RRB40" s="812"/>
      <c r="RRC40" s="812"/>
      <c r="RRD40" s="812"/>
      <c r="RRE40" s="812"/>
      <c r="RRF40" s="812"/>
      <c r="RRG40" s="812"/>
      <c r="RRH40" s="812"/>
      <c r="RRI40" s="812"/>
      <c r="RRJ40" s="812"/>
      <c r="RRK40" s="812"/>
      <c r="RRL40" s="812"/>
      <c r="RRM40" s="812"/>
      <c r="RRN40" s="812"/>
      <c r="RRO40" s="812"/>
      <c r="RRP40" s="812"/>
      <c r="RRQ40" s="812"/>
      <c r="RRR40" s="812"/>
      <c r="RRS40" s="812"/>
      <c r="RRT40" s="812"/>
      <c r="RRU40" s="812"/>
      <c r="RRV40" s="812"/>
      <c r="RRW40" s="812"/>
      <c r="RRX40" s="812"/>
      <c r="RRY40" s="812"/>
      <c r="RRZ40" s="812"/>
      <c r="RSA40" s="812"/>
      <c r="RSB40" s="812"/>
      <c r="RSC40" s="812"/>
      <c r="RSD40" s="812"/>
      <c r="RSE40" s="812"/>
      <c r="RSF40" s="811"/>
      <c r="RSG40" s="812"/>
      <c r="RSH40" s="812"/>
      <c r="RSI40" s="812"/>
      <c r="RSJ40" s="812"/>
      <c r="RSK40" s="812"/>
      <c r="RSL40" s="812"/>
      <c r="RSM40" s="812"/>
      <c r="RSN40" s="812"/>
      <c r="RSO40" s="812"/>
      <c r="RSP40" s="812"/>
      <c r="RSQ40" s="812"/>
      <c r="RSR40" s="812"/>
      <c r="RSS40" s="812"/>
      <c r="RST40" s="812"/>
      <c r="RSU40" s="812"/>
      <c r="RSV40" s="812"/>
      <c r="RSW40" s="812"/>
      <c r="RSX40" s="812"/>
      <c r="RSY40" s="812"/>
      <c r="RSZ40" s="812"/>
      <c r="RTA40" s="812"/>
      <c r="RTB40" s="812"/>
      <c r="RTC40" s="812"/>
      <c r="RTD40" s="812"/>
      <c r="RTE40" s="812"/>
      <c r="RTF40" s="812"/>
      <c r="RTG40" s="812"/>
      <c r="RTH40" s="812"/>
      <c r="RTI40" s="812"/>
      <c r="RTJ40" s="812"/>
      <c r="RTK40" s="811"/>
      <c r="RTL40" s="812"/>
      <c r="RTM40" s="812"/>
      <c r="RTN40" s="812"/>
      <c r="RTO40" s="812"/>
      <c r="RTP40" s="812"/>
      <c r="RTQ40" s="812"/>
      <c r="RTR40" s="812"/>
      <c r="RTS40" s="812"/>
      <c r="RTT40" s="812"/>
      <c r="RTU40" s="812"/>
      <c r="RTV40" s="812"/>
      <c r="RTW40" s="812"/>
      <c r="RTX40" s="812"/>
      <c r="RTY40" s="812"/>
      <c r="RTZ40" s="812"/>
      <c r="RUA40" s="812"/>
      <c r="RUB40" s="812"/>
      <c r="RUC40" s="812"/>
      <c r="RUD40" s="812"/>
      <c r="RUE40" s="812"/>
      <c r="RUF40" s="812"/>
      <c r="RUG40" s="812"/>
      <c r="RUH40" s="812"/>
      <c r="RUI40" s="812"/>
      <c r="RUJ40" s="812"/>
      <c r="RUK40" s="812"/>
      <c r="RUL40" s="812"/>
      <c r="RUM40" s="812"/>
      <c r="RUN40" s="812"/>
      <c r="RUO40" s="812"/>
      <c r="RUP40" s="811"/>
      <c r="RUQ40" s="812"/>
      <c r="RUR40" s="812"/>
      <c r="RUS40" s="812"/>
      <c r="RUT40" s="812"/>
      <c r="RUU40" s="812"/>
      <c r="RUV40" s="812"/>
      <c r="RUW40" s="812"/>
      <c r="RUX40" s="812"/>
      <c r="RUY40" s="812"/>
      <c r="RUZ40" s="812"/>
      <c r="RVA40" s="812"/>
      <c r="RVB40" s="812"/>
      <c r="RVC40" s="812"/>
      <c r="RVD40" s="812"/>
      <c r="RVE40" s="812"/>
      <c r="RVF40" s="812"/>
      <c r="RVG40" s="812"/>
      <c r="RVH40" s="812"/>
      <c r="RVI40" s="812"/>
      <c r="RVJ40" s="812"/>
      <c r="RVK40" s="812"/>
      <c r="RVL40" s="812"/>
      <c r="RVM40" s="812"/>
      <c r="RVN40" s="812"/>
      <c r="RVO40" s="812"/>
      <c r="RVP40" s="812"/>
      <c r="RVQ40" s="812"/>
      <c r="RVR40" s="812"/>
      <c r="RVS40" s="812"/>
      <c r="RVT40" s="812"/>
      <c r="RVU40" s="811"/>
      <c r="RVV40" s="812"/>
      <c r="RVW40" s="812"/>
      <c r="RVX40" s="812"/>
      <c r="RVY40" s="812"/>
      <c r="RVZ40" s="812"/>
      <c r="RWA40" s="812"/>
      <c r="RWB40" s="812"/>
      <c r="RWC40" s="812"/>
      <c r="RWD40" s="812"/>
      <c r="RWE40" s="812"/>
      <c r="RWF40" s="812"/>
      <c r="RWG40" s="812"/>
      <c r="RWH40" s="812"/>
      <c r="RWI40" s="812"/>
      <c r="RWJ40" s="812"/>
      <c r="RWK40" s="812"/>
      <c r="RWL40" s="812"/>
      <c r="RWM40" s="812"/>
      <c r="RWN40" s="812"/>
      <c r="RWO40" s="812"/>
      <c r="RWP40" s="812"/>
      <c r="RWQ40" s="812"/>
      <c r="RWR40" s="812"/>
      <c r="RWS40" s="812"/>
      <c r="RWT40" s="812"/>
      <c r="RWU40" s="812"/>
      <c r="RWV40" s="812"/>
      <c r="RWW40" s="812"/>
      <c r="RWX40" s="812"/>
      <c r="RWY40" s="812"/>
      <c r="RWZ40" s="811"/>
      <c r="RXA40" s="812"/>
      <c r="RXB40" s="812"/>
      <c r="RXC40" s="812"/>
      <c r="RXD40" s="812"/>
      <c r="RXE40" s="812"/>
      <c r="RXF40" s="812"/>
      <c r="RXG40" s="812"/>
      <c r="RXH40" s="812"/>
      <c r="RXI40" s="812"/>
      <c r="RXJ40" s="812"/>
      <c r="RXK40" s="812"/>
      <c r="RXL40" s="812"/>
      <c r="RXM40" s="812"/>
      <c r="RXN40" s="812"/>
      <c r="RXO40" s="812"/>
      <c r="RXP40" s="812"/>
      <c r="RXQ40" s="812"/>
      <c r="RXR40" s="812"/>
      <c r="RXS40" s="812"/>
      <c r="RXT40" s="812"/>
      <c r="RXU40" s="812"/>
      <c r="RXV40" s="812"/>
      <c r="RXW40" s="812"/>
      <c r="RXX40" s="812"/>
      <c r="RXY40" s="812"/>
      <c r="RXZ40" s="812"/>
      <c r="RYA40" s="812"/>
      <c r="RYB40" s="812"/>
      <c r="RYC40" s="812"/>
      <c r="RYD40" s="812"/>
      <c r="RYE40" s="811"/>
      <c r="RYF40" s="812"/>
      <c r="RYG40" s="812"/>
      <c r="RYH40" s="812"/>
      <c r="RYI40" s="812"/>
      <c r="RYJ40" s="812"/>
      <c r="RYK40" s="812"/>
      <c r="RYL40" s="812"/>
      <c r="RYM40" s="812"/>
      <c r="RYN40" s="812"/>
      <c r="RYO40" s="812"/>
      <c r="RYP40" s="812"/>
      <c r="RYQ40" s="812"/>
      <c r="RYR40" s="812"/>
      <c r="RYS40" s="812"/>
      <c r="RYT40" s="812"/>
      <c r="RYU40" s="812"/>
      <c r="RYV40" s="812"/>
      <c r="RYW40" s="812"/>
      <c r="RYX40" s="812"/>
      <c r="RYY40" s="812"/>
      <c r="RYZ40" s="812"/>
      <c r="RZA40" s="812"/>
      <c r="RZB40" s="812"/>
      <c r="RZC40" s="812"/>
      <c r="RZD40" s="812"/>
      <c r="RZE40" s="812"/>
      <c r="RZF40" s="812"/>
      <c r="RZG40" s="812"/>
      <c r="RZH40" s="812"/>
      <c r="RZI40" s="812"/>
      <c r="RZJ40" s="811"/>
      <c r="RZK40" s="812"/>
      <c r="RZL40" s="812"/>
      <c r="RZM40" s="812"/>
      <c r="RZN40" s="812"/>
      <c r="RZO40" s="812"/>
      <c r="RZP40" s="812"/>
      <c r="RZQ40" s="812"/>
      <c r="RZR40" s="812"/>
      <c r="RZS40" s="812"/>
      <c r="RZT40" s="812"/>
      <c r="RZU40" s="812"/>
      <c r="RZV40" s="812"/>
      <c r="RZW40" s="812"/>
      <c r="RZX40" s="812"/>
      <c r="RZY40" s="812"/>
      <c r="RZZ40" s="812"/>
      <c r="SAA40" s="812"/>
      <c r="SAB40" s="812"/>
      <c r="SAC40" s="812"/>
      <c r="SAD40" s="812"/>
      <c r="SAE40" s="812"/>
      <c r="SAF40" s="812"/>
      <c r="SAG40" s="812"/>
      <c r="SAH40" s="812"/>
      <c r="SAI40" s="812"/>
      <c r="SAJ40" s="812"/>
      <c r="SAK40" s="812"/>
      <c r="SAL40" s="812"/>
      <c r="SAM40" s="812"/>
      <c r="SAN40" s="812"/>
      <c r="SAO40" s="811"/>
      <c r="SAP40" s="812"/>
      <c r="SAQ40" s="812"/>
      <c r="SAR40" s="812"/>
      <c r="SAS40" s="812"/>
      <c r="SAT40" s="812"/>
      <c r="SAU40" s="812"/>
      <c r="SAV40" s="812"/>
      <c r="SAW40" s="812"/>
      <c r="SAX40" s="812"/>
      <c r="SAY40" s="812"/>
      <c r="SAZ40" s="812"/>
      <c r="SBA40" s="812"/>
      <c r="SBB40" s="812"/>
      <c r="SBC40" s="812"/>
      <c r="SBD40" s="812"/>
      <c r="SBE40" s="812"/>
      <c r="SBF40" s="812"/>
      <c r="SBG40" s="812"/>
      <c r="SBH40" s="812"/>
      <c r="SBI40" s="812"/>
      <c r="SBJ40" s="812"/>
      <c r="SBK40" s="812"/>
      <c r="SBL40" s="812"/>
      <c r="SBM40" s="812"/>
      <c r="SBN40" s="812"/>
      <c r="SBO40" s="812"/>
      <c r="SBP40" s="812"/>
      <c r="SBQ40" s="812"/>
      <c r="SBR40" s="812"/>
      <c r="SBS40" s="812"/>
      <c r="SBT40" s="811"/>
      <c r="SBU40" s="812"/>
      <c r="SBV40" s="812"/>
      <c r="SBW40" s="812"/>
      <c r="SBX40" s="812"/>
      <c r="SBY40" s="812"/>
      <c r="SBZ40" s="812"/>
      <c r="SCA40" s="812"/>
      <c r="SCB40" s="812"/>
      <c r="SCC40" s="812"/>
      <c r="SCD40" s="812"/>
      <c r="SCE40" s="812"/>
      <c r="SCF40" s="812"/>
      <c r="SCG40" s="812"/>
      <c r="SCH40" s="812"/>
      <c r="SCI40" s="812"/>
      <c r="SCJ40" s="812"/>
      <c r="SCK40" s="812"/>
      <c r="SCL40" s="812"/>
      <c r="SCM40" s="812"/>
      <c r="SCN40" s="812"/>
      <c r="SCO40" s="812"/>
      <c r="SCP40" s="812"/>
      <c r="SCQ40" s="812"/>
      <c r="SCR40" s="812"/>
      <c r="SCS40" s="812"/>
      <c r="SCT40" s="812"/>
      <c r="SCU40" s="812"/>
      <c r="SCV40" s="812"/>
      <c r="SCW40" s="812"/>
      <c r="SCX40" s="812"/>
      <c r="SCY40" s="811"/>
      <c r="SCZ40" s="812"/>
      <c r="SDA40" s="812"/>
      <c r="SDB40" s="812"/>
      <c r="SDC40" s="812"/>
      <c r="SDD40" s="812"/>
      <c r="SDE40" s="812"/>
      <c r="SDF40" s="812"/>
      <c r="SDG40" s="812"/>
      <c r="SDH40" s="812"/>
      <c r="SDI40" s="812"/>
      <c r="SDJ40" s="812"/>
      <c r="SDK40" s="812"/>
      <c r="SDL40" s="812"/>
      <c r="SDM40" s="812"/>
      <c r="SDN40" s="812"/>
      <c r="SDO40" s="812"/>
      <c r="SDP40" s="812"/>
      <c r="SDQ40" s="812"/>
      <c r="SDR40" s="812"/>
      <c r="SDS40" s="812"/>
      <c r="SDT40" s="812"/>
      <c r="SDU40" s="812"/>
      <c r="SDV40" s="812"/>
      <c r="SDW40" s="812"/>
      <c r="SDX40" s="812"/>
      <c r="SDY40" s="812"/>
      <c r="SDZ40" s="812"/>
      <c r="SEA40" s="812"/>
      <c r="SEB40" s="812"/>
      <c r="SEC40" s="812"/>
      <c r="SED40" s="811"/>
      <c r="SEE40" s="812"/>
      <c r="SEF40" s="812"/>
      <c r="SEG40" s="812"/>
      <c r="SEH40" s="812"/>
      <c r="SEI40" s="812"/>
      <c r="SEJ40" s="812"/>
      <c r="SEK40" s="812"/>
      <c r="SEL40" s="812"/>
      <c r="SEM40" s="812"/>
      <c r="SEN40" s="812"/>
      <c r="SEO40" s="812"/>
      <c r="SEP40" s="812"/>
      <c r="SEQ40" s="812"/>
      <c r="SER40" s="812"/>
      <c r="SES40" s="812"/>
      <c r="SET40" s="812"/>
      <c r="SEU40" s="812"/>
      <c r="SEV40" s="812"/>
      <c r="SEW40" s="812"/>
      <c r="SEX40" s="812"/>
      <c r="SEY40" s="812"/>
      <c r="SEZ40" s="812"/>
      <c r="SFA40" s="812"/>
      <c r="SFB40" s="812"/>
      <c r="SFC40" s="812"/>
      <c r="SFD40" s="812"/>
      <c r="SFE40" s="812"/>
      <c r="SFF40" s="812"/>
      <c r="SFG40" s="812"/>
      <c r="SFH40" s="812"/>
      <c r="SFI40" s="811"/>
      <c r="SFJ40" s="812"/>
      <c r="SFK40" s="812"/>
      <c r="SFL40" s="812"/>
      <c r="SFM40" s="812"/>
      <c r="SFN40" s="812"/>
      <c r="SFO40" s="812"/>
      <c r="SFP40" s="812"/>
      <c r="SFQ40" s="812"/>
      <c r="SFR40" s="812"/>
      <c r="SFS40" s="812"/>
      <c r="SFT40" s="812"/>
      <c r="SFU40" s="812"/>
      <c r="SFV40" s="812"/>
      <c r="SFW40" s="812"/>
      <c r="SFX40" s="812"/>
      <c r="SFY40" s="812"/>
      <c r="SFZ40" s="812"/>
      <c r="SGA40" s="812"/>
      <c r="SGB40" s="812"/>
      <c r="SGC40" s="812"/>
      <c r="SGD40" s="812"/>
      <c r="SGE40" s="812"/>
      <c r="SGF40" s="812"/>
      <c r="SGG40" s="812"/>
      <c r="SGH40" s="812"/>
      <c r="SGI40" s="812"/>
      <c r="SGJ40" s="812"/>
      <c r="SGK40" s="812"/>
      <c r="SGL40" s="812"/>
      <c r="SGM40" s="812"/>
      <c r="SGN40" s="811"/>
      <c r="SGO40" s="812"/>
      <c r="SGP40" s="812"/>
      <c r="SGQ40" s="812"/>
      <c r="SGR40" s="812"/>
      <c r="SGS40" s="812"/>
      <c r="SGT40" s="812"/>
      <c r="SGU40" s="812"/>
      <c r="SGV40" s="812"/>
      <c r="SGW40" s="812"/>
      <c r="SGX40" s="812"/>
      <c r="SGY40" s="812"/>
      <c r="SGZ40" s="812"/>
      <c r="SHA40" s="812"/>
      <c r="SHB40" s="812"/>
      <c r="SHC40" s="812"/>
      <c r="SHD40" s="812"/>
      <c r="SHE40" s="812"/>
      <c r="SHF40" s="812"/>
      <c r="SHG40" s="812"/>
      <c r="SHH40" s="812"/>
      <c r="SHI40" s="812"/>
      <c r="SHJ40" s="812"/>
      <c r="SHK40" s="812"/>
      <c r="SHL40" s="812"/>
      <c r="SHM40" s="812"/>
      <c r="SHN40" s="812"/>
      <c r="SHO40" s="812"/>
      <c r="SHP40" s="812"/>
      <c r="SHQ40" s="812"/>
      <c r="SHR40" s="812"/>
      <c r="SHS40" s="811"/>
      <c r="SHT40" s="812"/>
      <c r="SHU40" s="812"/>
      <c r="SHV40" s="812"/>
      <c r="SHW40" s="812"/>
      <c r="SHX40" s="812"/>
      <c r="SHY40" s="812"/>
      <c r="SHZ40" s="812"/>
      <c r="SIA40" s="812"/>
      <c r="SIB40" s="812"/>
      <c r="SIC40" s="812"/>
      <c r="SID40" s="812"/>
      <c r="SIE40" s="812"/>
      <c r="SIF40" s="812"/>
      <c r="SIG40" s="812"/>
      <c r="SIH40" s="812"/>
      <c r="SII40" s="812"/>
      <c r="SIJ40" s="812"/>
      <c r="SIK40" s="812"/>
      <c r="SIL40" s="812"/>
      <c r="SIM40" s="812"/>
      <c r="SIN40" s="812"/>
      <c r="SIO40" s="812"/>
      <c r="SIP40" s="812"/>
      <c r="SIQ40" s="812"/>
      <c r="SIR40" s="812"/>
      <c r="SIS40" s="812"/>
      <c r="SIT40" s="812"/>
      <c r="SIU40" s="812"/>
      <c r="SIV40" s="812"/>
      <c r="SIW40" s="812"/>
      <c r="SIX40" s="811"/>
      <c r="SIY40" s="812"/>
      <c r="SIZ40" s="812"/>
      <c r="SJA40" s="812"/>
      <c r="SJB40" s="812"/>
      <c r="SJC40" s="812"/>
      <c r="SJD40" s="812"/>
      <c r="SJE40" s="812"/>
      <c r="SJF40" s="812"/>
      <c r="SJG40" s="812"/>
      <c r="SJH40" s="812"/>
      <c r="SJI40" s="812"/>
      <c r="SJJ40" s="812"/>
      <c r="SJK40" s="812"/>
      <c r="SJL40" s="812"/>
      <c r="SJM40" s="812"/>
      <c r="SJN40" s="812"/>
      <c r="SJO40" s="812"/>
      <c r="SJP40" s="812"/>
      <c r="SJQ40" s="812"/>
      <c r="SJR40" s="812"/>
      <c r="SJS40" s="812"/>
      <c r="SJT40" s="812"/>
      <c r="SJU40" s="812"/>
      <c r="SJV40" s="812"/>
      <c r="SJW40" s="812"/>
      <c r="SJX40" s="812"/>
      <c r="SJY40" s="812"/>
      <c r="SJZ40" s="812"/>
      <c r="SKA40" s="812"/>
      <c r="SKB40" s="812"/>
      <c r="SKC40" s="811"/>
      <c r="SKD40" s="812"/>
      <c r="SKE40" s="812"/>
      <c r="SKF40" s="812"/>
      <c r="SKG40" s="812"/>
      <c r="SKH40" s="812"/>
      <c r="SKI40" s="812"/>
      <c r="SKJ40" s="812"/>
      <c r="SKK40" s="812"/>
      <c r="SKL40" s="812"/>
      <c r="SKM40" s="812"/>
      <c r="SKN40" s="812"/>
      <c r="SKO40" s="812"/>
      <c r="SKP40" s="812"/>
      <c r="SKQ40" s="812"/>
      <c r="SKR40" s="812"/>
      <c r="SKS40" s="812"/>
      <c r="SKT40" s="812"/>
      <c r="SKU40" s="812"/>
      <c r="SKV40" s="812"/>
      <c r="SKW40" s="812"/>
      <c r="SKX40" s="812"/>
      <c r="SKY40" s="812"/>
      <c r="SKZ40" s="812"/>
      <c r="SLA40" s="812"/>
      <c r="SLB40" s="812"/>
      <c r="SLC40" s="812"/>
      <c r="SLD40" s="812"/>
      <c r="SLE40" s="812"/>
      <c r="SLF40" s="812"/>
      <c r="SLG40" s="812"/>
      <c r="SLH40" s="811"/>
      <c r="SLI40" s="812"/>
      <c r="SLJ40" s="812"/>
      <c r="SLK40" s="812"/>
      <c r="SLL40" s="812"/>
      <c r="SLM40" s="812"/>
      <c r="SLN40" s="812"/>
      <c r="SLO40" s="812"/>
      <c r="SLP40" s="812"/>
      <c r="SLQ40" s="812"/>
      <c r="SLR40" s="812"/>
      <c r="SLS40" s="812"/>
      <c r="SLT40" s="812"/>
      <c r="SLU40" s="812"/>
      <c r="SLV40" s="812"/>
      <c r="SLW40" s="812"/>
      <c r="SLX40" s="812"/>
      <c r="SLY40" s="812"/>
      <c r="SLZ40" s="812"/>
      <c r="SMA40" s="812"/>
      <c r="SMB40" s="812"/>
      <c r="SMC40" s="812"/>
      <c r="SMD40" s="812"/>
      <c r="SME40" s="812"/>
      <c r="SMF40" s="812"/>
      <c r="SMG40" s="812"/>
      <c r="SMH40" s="812"/>
      <c r="SMI40" s="812"/>
      <c r="SMJ40" s="812"/>
      <c r="SMK40" s="812"/>
      <c r="SML40" s="812"/>
      <c r="SMM40" s="811"/>
      <c r="SMN40" s="812"/>
      <c r="SMO40" s="812"/>
      <c r="SMP40" s="812"/>
      <c r="SMQ40" s="812"/>
      <c r="SMR40" s="812"/>
      <c r="SMS40" s="812"/>
      <c r="SMT40" s="812"/>
      <c r="SMU40" s="812"/>
      <c r="SMV40" s="812"/>
      <c r="SMW40" s="812"/>
      <c r="SMX40" s="812"/>
      <c r="SMY40" s="812"/>
      <c r="SMZ40" s="812"/>
      <c r="SNA40" s="812"/>
      <c r="SNB40" s="812"/>
      <c r="SNC40" s="812"/>
      <c r="SND40" s="812"/>
      <c r="SNE40" s="812"/>
      <c r="SNF40" s="812"/>
      <c r="SNG40" s="812"/>
      <c r="SNH40" s="812"/>
      <c r="SNI40" s="812"/>
      <c r="SNJ40" s="812"/>
      <c r="SNK40" s="812"/>
      <c r="SNL40" s="812"/>
      <c r="SNM40" s="812"/>
      <c r="SNN40" s="812"/>
      <c r="SNO40" s="812"/>
      <c r="SNP40" s="812"/>
      <c r="SNQ40" s="812"/>
      <c r="SNR40" s="811"/>
      <c r="SNS40" s="812"/>
      <c r="SNT40" s="812"/>
      <c r="SNU40" s="812"/>
      <c r="SNV40" s="812"/>
      <c r="SNW40" s="812"/>
      <c r="SNX40" s="812"/>
      <c r="SNY40" s="812"/>
      <c r="SNZ40" s="812"/>
      <c r="SOA40" s="812"/>
      <c r="SOB40" s="812"/>
      <c r="SOC40" s="812"/>
      <c r="SOD40" s="812"/>
      <c r="SOE40" s="812"/>
      <c r="SOF40" s="812"/>
      <c r="SOG40" s="812"/>
      <c r="SOH40" s="812"/>
      <c r="SOI40" s="812"/>
      <c r="SOJ40" s="812"/>
      <c r="SOK40" s="812"/>
      <c r="SOL40" s="812"/>
      <c r="SOM40" s="812"/>
      <c r="SON40" s="812"/>
      <c r="SOO40" s="812"/>
      <c r="SOP40" s="812"/>
      <c r="SOQ40" s="812"/>
      <c r="SOR40" s="812"/>
      <c r="SOS40" s="812"/>
      <c r="SOT40" s="812"/>
      <c r="SOU40" s="812"/>
      <c r="SOV40" s="812"/>
      <c r="SOW40" s="811"/>
      <c r="SOX40" s="812"/>
      <c r="SOY40" s="812"/>
      <c r="SOZ40" s="812"/>
      <c r="SPA40" s="812"/>
      <c r="SPB40" s="812"/>
      <c r="SPC40" s="812"/>
      <c r="SPD40" s="812"/>
      <c r="SPE40" s="812"/>
      <c r="SPF40" s="812"/>
      <c r="SPG40" s="812"/>
      <c r="SPH40" s="812"/>
      <c r="SPI40" s="812"/>
      <c r="SPJ40" s="812"/>
      <c r="SPK40" s="812"/>
      <c r="SPL40" s="812"/>
      <c r="SPM40" s="812"/>
      <c r="SPN40" s="812"/>
      <c r="SPO40" s="812"/>
      <c r="SPP40" s="812"/>
      <c r="SPQ40" s="812"/>
      <c r="SPR40" s="812"/>
      <c r="SPS40" s="812"/>
      <c r="SPT40" s="812"/>
      <c r="SPU40" s="812"/>
      <c r="SPV40" s="812"/>
      <c r="SPW40" s="812"/>
      <c r="SPX40" s="812"/>
      <c r="SPY40" s="812"/>
      <c r="SPZ40" s="812"/>
      <c r="SQA40" s="812"/>
      <c r="SQB40" s="811"/>
      <c r="SQC40" s="812"/>
      <c r="SQD40" s="812"/>
      <c r="SQE40" s="812"/>
      <c r="SQF40" s="812"/>
      <c r="SQG40" s="812"/>
      <c r="SQH40" s="812"/>
      <c r="SQI40" s="812"/>
      <c r="SQJ40" s="812"/>
      <c r="SQK40" s="812"/>
      <c r="SQL40" s="812"/>
      <c r="SQM40" s="812"/>
      <c r="SQN40" s="812"/>
      <c r="SQO40" s="812"/>
      <c r="SQP40" s="812"/>
      <c r="SQQ40" s="812"/>
      <c r="SQR40" s="812"/>
      <c r="SQS40" s="812"/>
      <c r="SQT40" s="812"/>
      <c r="SQU40" s="812"/>
      <c r="SQV40" s="812"/>
      <c r="SQW40" s="812"/>
      <c r="SQX40" s="812"/>
      <c r="SQY40" s="812"/>
      <c r="SQZ40" s="812"/>
      <c r="SRA40" s="812"/>
      <c r="SRB40" s="812"/>
      <c r="SRC40" s="812"/>
      <c r="SRD40" s="812"/>
      <c r="SRE40" s="812"/>
      <c r="SRF40" s="812"/>
      <c r="SRG40" s="811"/>
      <c r="SRH40" s="812"/>
      <c r="SRI40" s="812"/>
      <c r="SRJ40" s="812"/>
      <c r="SRK40" s="812"/>
      <c r="SRL40" s="812"/>
      <c r="SRM40" s="812"/>
      <c r="SRN40" s="812"/>
      <c r="SRO40" s="812"/>
      <c r="SRP40" s="812"/>
      <c r="SRQ40" s="812"/>
      <c r="SRR40" s="812"/>
      <c r="SRS40" s="812"/>
      <c r="SRT40" s="812"/>
      <c r="SRU40" s="812"/>
      <c r="SRV40" s="812"/>
      <c r="SRW40" s="812"/>
      <c r="SRX40" s="812"/>
      <c r="SRY40" s="812"/>
      <c r="SRZ40" s="812"/>
      <c r="SSA40" s="812"/>
      <c r="SSB40" s="812"/>
      <c r="SSC40" s="812"/>
      <c r="SSD40" s="812"/>
      <c r="SSE40" s="812"/>
      <c r="SSF40" s="812"/>
      <c r="SSG40" s="812"/>
      <c r="SSH40" s="812"/>
      <c r="SSI40" s="812"/>
      <c r="SSJ40" s="812"/>
      <c r="SSK40" s="812"/>
      <c r="SSL40" s="811"/>
      <c r="SSM40" s="812"/>
      <c r="SSN40" s="812"/>
      <c r="SSO40" s="812"/>
      <c r="SSP40" s="812"/>
      <c r="SSQ40" s="812"/>
      <c r="SSR40" s="812"/>
      <c r="SSS40" s="812"/>
      <c r="SST40" s="812"/>
      <c r="SSU40" s="812"/>
      <c r="SSV40" s="812"/>
      <c r="SSW40" s="812"/>
      <c r="SSX40" s="812"/>
      <c r="SSY40" s="812"/>
      <c r="SSZ40" s="812"/>
      <c r="STA40" s="812"/>
      <c r="STB40" s="812"/>
      <c r="STC40" s="812"/>
      <c r="STD40" s="812"/>
      <c r="STE40" s="812"/>
      <c r="STF40" s="812"/>
      <c r="STG40" s="812"/>
      <c r="STH40" s="812"/>
      <c r="STI40" s="812"/>
      <c r="STJ40" s="812"/>
      <c r="STK40" s="812"/>
      <c r="STL40" s="812"/>
      <c r="STM40" s="812"/>
      <c r="STN40" s="812"/>
      <c r="STO40" s="812"/>
      <c r="STP40" s="812"/>
      <c r="STQ40" s="811"/>
      <c r="STR40" s="812"/>
      <c r="STS40" s="812"/>
      <c r="STT40" s="812"/>
      <c r="STU40" s="812"/>
      <c r="STV40" s="812"/>
      <c r="STW40" s="812"/>
      <c r="STX40" s="812"/>
      <c r="STY40" s="812"/>
      <c r="STZ40" s="812"/>
      <c r="SUA40" s="812"/>
      <c r="SUB40" s="812"/>
      <c r="SUC40" s="812"/>
      <c r="SUD40" s="812"/>
      <c r="SUE40" s="812"/>
      <c r="SUF40" s="812"/>
      <c r="SUG40" s="812"/>
      <c r="SUH40" s="812"/>
      <c r="SUI40" s="812"/>
      <c r="SUJ40" s="812"/>
      <c r="SUK40" s="812"/>
      <c r="SUL40" s="812"/>
      <c r="SUM40" s="812"/>
      <c r="SUN40" s="812"/>
      <c r="SUO40" s="812"/>
      <c r="SUP40" s="812"/>
      <c r="SUQ40" s="812"/>
      <c r="SUR40" s="812"/>
      <c r="SUS40" s="812"/>
      <c r="SUT40" s="812"/>
      <c r="SUU40" s="812"/>
      <c r="SUV40" s="811"/>
      <c r="SUW40" s="812"/>
      <c r="SUX40" s="812"/>
      <c r="SUY40" s="812"/>
      <c r="SUZ40" s="812"/>
      <c r="SVA40" s="812"/>
      <c r="SVB40" s="812"/>
      <c r="SVC40" s="812"/>
      <c r="SVD40" s="812"/>
      <c r="SVE40" s="812"/>
      <c r="SVF40" s="812"/>
      <c r="SVG40" s="812"/>
      <c r="SVH40" s="812"/>
      <c r="SVI40" s="812"/>
      <c r="SVJ40" s="812"/>
      <c r="SVK40" s="812"/>
      <c r="SVL40" s="812"/>
      <c r="SVM40" s="812"/>
      <c r="SVN40" s="812"/>
      <c r="SVO40" s="812"/>
      <c r="SVP40" s="812"/>
      <c r="SVQ40" s="812"/>
      <c r="SVR40" s="812"/>
      <c r="SVS40" s="812"/>
      <c r="SVT40" s="812"/>
      <c r="SVU40" s="812"/>
      <c r="SVV40" s="812"/>
      <c r="SVW40" s="812"/>
      <c r="SVX40" s="812"/>
      <c r="SVY40" s="812"/>
      <c r="SVZ40" s="812"/>
      <c r="SWA40" s="811"/>
      <c r="SWB40" s="812"/>
      <c r="SWC40" s="812"/>
      <c r="SWD40" s="812"/>
      <c r="SWE40" s="812"/>
      <c r="SWF40" s="812"/>
      <c r="SWG40" s="812"/>
      <c r="SWH40" s="812"/>
      <c r="SWI40" s="812"/>
      <c r="SWJ40" s="812"/>
      <c r="SWK40" s="812"/>
      <c r="SWL40" s="812"/>
      <c r="SWM40" s="812"/>
      <c r="SWN40" s="812"/>
      <c r="SWO40" s="812"/>
      <c r="SWP40" s="812"/>
      <c r="SWQ40" s="812"/>
      <c r="SWR40" s="812"/>
      <c r="SWS40" s="812"/>
      <c r="SWT40" s="812"/>
      <c r="SWU40" s="812"/>
      <c r="SWV40" s="812"/>
      <c r="SWW40" s="812"/>
      <c r="SWX40" s="812"/>
      <c r="SWY40" s="812"/>
      <c r="SWZ40" s="812"/>
      <c r="SXA40" s="812"/>
      <c r="SXB40" s="812"/>
      <c r="SXC40" s="812"/>
      <c r="SXD40" s="812"/>
      <c r="SXE40" s="812"/>
      <c r="SXF40" s="811"/>
      <c r="SXG40" s="812"/>
      <c r="SXH40" s="812"/>
      <c r="SXI40" s="812"/>
      <c r="SXJ40" s="812"/>
      <c r="SXK40" s="812"/>
      <c r="SXL40" s="812"/>
      <c r="SXM40" s="812"/>
      <c r="SXN40" s="812"/>
      <c r="SXO40" s="812"/>
      <c r="SXP40" s="812"/>
      <c r="SXQ40" s="812"/>
      <c r="SXR40" s="812"/>
      <c r="SXS40" s="812"/>
      <c r="SXT40" s="812"/>
      <c r="SXU40" s="812"/>
      <c r="SXV40" s="812"/>
      <c r="SXW40" s="812"/>
      <c r="SXX40" s="812"/>
      <c r="SXY40" s="812"/>
      <c r="SXZ40" s="812"/>
      <c r="SYA40" s="812"/>
      <c r="SYB40" s="812"/>
      <c r="SYC40" s="812"/>
      <c r="SYD40" s="812"/>
      <c r="SYE40" s="812"/>
      <c r="SYF40" s="812"/>
      <c r="SYG40" s="812"/>
      <c r="SYH40" s="812"/>
      <c r="SYI40" s="812"/>
      <c r="SYJ40" s="812"/>
      <c r="SYK40" s="811"/>
      <c r="SYL40" s="812"/>
      <c r="SYM40" s="812"/>
      <c r="SYN40" s="812"/>
      <c r="SYO40" s="812"/>
      <c r="SYP40" s="812"/>
      <c r="SYQ40" s="812"/>
      <c r="SYR40" s="812"/>
      <c r="SYS40" s="812"/>
      <c r="SYT40" s="812"/>
      <c r="SYU40" s="812"/>
      <c r="SYV40" s="812"/>
      <c r="SYW40" s="812"/>
      <c r="SYX40" s="812"/>
      <c r="SYY40" s="812"/>
      <c r="SYZ40" s="812"/>
      <c r="SZA40" s="812"/>
      <c r="SZB40" s="812"/>
      <c r="SZC40" s="812"/>
      <c r="SZD40" s="812"/>
      <c r="SZE40" s="812"/>
      <c r="SZF40" s="812"/>
      <c r="SZG40" s="812"/>
      <c r="SZH40" s="812"/>
      <c r="SZI40" s="812"/>
      <c r="SZJ40" s="812"/>
      <c r="SZK40" s="812"/>
      <c r="SZL40" s="812"/>
      <c r="SZM40" s="812"/>
      <c r="SZN40" s="812"/>
      <c r="SZO40" s="812"/>
      <c r="SZP40" s="811"/>
      <c r="SZQ40" s="812"/>
      <c r="SZR40" s="812"/>
      <c r="SZS40" s="812"/>
      <c r="SZT40" s="812"/>
      <c r="SZU40" s="812"/>
      <c r="SZV40" s="812"/>
      <c r="SZW40" s="812"/>
      <c r="SZX40" s="812"/>
      <c r="SZY40" s="812"/>
      <c r="SZZ40" s="812"/>
      <c r="TAA40" s="812"/>
      <c r="TAB40" s="812"/>
      <c r="TAC40" s="812"/>
      <c r="TAD40" s="812"/>
      <c r="TAE40" s="812"/>
      <c r="TAF40" s="812"/>
      <c r="TAG40" s="812"/>
      <c r="TAH40" s="812"/>
      <c r="TAI40" s="812"/>
      <c r="TAJ40" s="812"/>
      <c r="TAK40" s="812"/>
      <c r="TAL40" s="812"/>
      <c r="TAM40" s="812"/>
      <c r="TAN40" s="812"/>
      <c r="TAO40" s="812"/>
      <c r="TAP40" s="812"/>
      <c r="TAQ40" s="812"/>
      <c r="TAR40" s="812"/>
      <c r="TAS40" s="812"/>
      <c r="TAT40" s="812"/>
      <c r="TAU40" s="811"/>
      <c r="TAV40" s="812"/>
      <c r="TAW40" s="812"/>
      <c r="TAX40" s="812"/>
      <c r="TAY40" s="812"/>
      <c r="TAZ40" s="812"/>
      <c r="TBA40" s="812"/>
      <c r="TBB40" s="812"/>
      <c r="TBC40" s="812"/>
      <c r="TBD40" s="812"/>
      <c r="TBE40" s="812"/>
      <c r="TBF40" s="812"/>
      <c r="TBG40" s="812"/>
      <c r="TBH40" s="812"/>
      <c r="TBI40" s="812"/>
      <c r="TBJ40" s="812"/>
      <c r="TBK40" s="812"/>
      <c r="TBL40" s="812"/>
      <c r="TBM40" s="812"/>
      <c r="TBN40" s="812"/>
      <c r="TBO40" s="812"/>
      <c r="TBP40" s="812"/>
      <c r="TBQ40" s="812"/>
      <c r="TBR40" s="812"/>
      <c r="TBS40" s="812"/>
      <c r="TBT40" s="812"/>
      <c r="TBU40" s="812"/>
      <c r="TBV40" s="812"/>
      <c r="TBW40" s="812"/>
      <c r="TBX40" s="812"/>
      <c r="TBY40" s="812"/>
      <c r="TBZ40" s="811"/>
      <c r="TCA40" s="812"/>
      <c r="TCB40" s="812"/>
      <c r="TCC40" s="812"/>
      <c r="TCD40" s="812"/>
      <c r="TCE40" s="812"/>
      <c r="TCF40" s="812"/>
      <c r="TCG40" s="812"/>
      <c r="TCH40" s="812"/>
      <c r="TCI40" s="812"/>
      <c r="TCJ40" s="812"/>
      <c r="TCK40" s="812"/>
      <c r="TCL40" s="812"/>
      <c r="TCM40" s="812"/>
      <c r="TCN40" s="812"/>
      <c r="TCO40" s="812"/>
      <c r="TCP40" s="812"/>
      <c r="TCQ40" s="812"/>
      <c r="TCR40" s="812"/>
      <c r="TCS40" s="812"/>
      <c r="TCT40" s="812"/>
      <c r="TCU40" s="812"/>
      <c r="TCV40" s="812"/>
      <c r="TCW40" s="812"/>
      <c r="TCX40" s="812"/>
      <c r="TCY40" s="812"/>
      <c r="TCZ40" s="812"/>
      <c r="TDA40" s="812"/>
      <c r="TDB40" s="812"/>
      <c r="TDC40" s="812"/>
      <c r="TDD40" s="812"/>
      <c r="TDE40" s="811"/>
      <c r="TDF40" s="812"/>
      <c r="TDG40" s="812"/>
      <c r="TDH40" s="812"/>
      <c r="TDI40" s="812"/>
      <c r="TDJ40" s="812"/>
      <c r="TDK40" s="812"/>
      <c r="TDL40" s="812"/>
      <c r="TDM40" s="812"/>
      <c r="TDN40" s="812"/>
      <c r="TDO40" s="812"/>
      <c r="TDP40" s="812"/>
      <c r="TDQ40" s="812"/>
      <c r="TDR40" s="812"/>
      <c r="TDS40" s="812"/>
      <c r="TDT40" s="812"/>
      <c r="TDU40" s="812"/>
      <c r="TDV40" s="812"/>
      <c r="TDW40" s="812"/>
      <c r="TDX40" s="812"/>
      <c r="TDY40" s="812"/>
      <c r="TDZ40" s="812"/>
      <c r="TEA40" s="812"/>
      <c r="TEB40" s="812"/>
      <c r="TEC40" s="812"/>
      <c r="TED40" s="812"/>
      <c r="TEE40" s="812"/>
      <c r="TEF40" s="812"/>
      <c r="TEG40" s="812"/>
      <c r="TEH40" s="812"/>
      <c r="TEI40" s="812"/>
      <c r="TEJ40" s="811"/>
      <c r="TEK40" s="812"/>
      <c r="TEL40" s="812"/>
      <c r="TEM40" s="812"/>
      <c r="TEN40" s="812"/>
      <c r="TEO40" s="812"/>
      <c r="TEP40" s="812"/>
      <c r="TEQ40" s="812"/>
      <c r="TER40" s="812"/>
      <c r="TES40" s="812"/>
      <c r="TET40" s="812"/>
      <c r="TEU40" s="812"/>
      <c r="TEV40" s="812"/>
      <c r="TEW40" s="812"/>
      <c r="TEX40" s="812"/>
      <c r="TEY40" s="812"/>
      <c r="TEZ40" s="812"/>
      <c r="TFA40" s="812"/>
      <c r="TFB40" s="812"/>
      <c r="TFC40" s="812"/>
      <c r="TFD40" s="812"/>
      <c r="TFE40" s="812"/>
      <c r="TFF40" s="812"/>
      <c r="TFG40" s="812"/>
      <c r="TFH40" s="812"/>
      <c r="TFI40" s="812"/>
      <c r="TFJ40" s="812"/>
      <c r="TFK40" s="812"/>
      <c r="TFL40" s="812"/>
      <c r="TFM40" s="812"/>
      <c r="TFN40" s="812"/>
      <c r="TFO40" s="811"/>
      <c r="TFP40" s="812"/>
      <c r="TFQ40" s="812"/>
      <c r="TFR40" s="812"/>
      <c r="TFS40" s="812"/>
      <c r="TFT40" s="812"/>
      <c r="TFU40" s="812"/>
      <c r="TFV40" s="812"/>
      <c r="TFW40" s="812"/>
      <c r="TFX40" s="812"/>
      <c r="TFY40" s="812"/>
      <c r="TFZ40" s="812"/>
      <c r="TGA40" s="812"/>
      <c r="TGB40" s="812"/>
      <c r="TGC40" s="812"/>
      <c r="TGD40" s="812"/>
      <c r="TGE40" s="812"/>
      <c r="TGF40" s="812"/>
      <c r="TGG40" s="812"/>
      <c r="TGH40" s="812"/>
      <c r="TGI40" s="812"/>
      <c r="TGJ40" s="812"/>
      <c r="TGK40" s="812"/>
      <c r="TGL40" s="812"/>
      <c r="TGM40" s="812"/>
      <c r="TGN40" s="812"/>
      <c r="TGO40" s="812"/>
      <c r="TGP40" s="812"/>
      <c r="TGQ40" s="812"/>
      <c r="TGR40" s="812"/>
      <c r="TGS40" s="812"/>
      <c r="TGT40" s="811"/>
      <c r="TGU40" s="812"/>
      <c r="TGV40" s="812"/>
      <c r="TGW40" s="812"/>
      <c r="TGX40" s="812"/>
      <c r="TGY40" s="812"/>
      <c r="TGZ40" s="812"/>
      <c r="THA40" s="812"/>
      <c r="THB40" s="812"/>
      <c r="THC40" s="812"/>
      <c r="THD40" s="812"/>
      <c r="THE40" s="812"/>
      <c r="THF40" s="812"/>
      <c r="THG40" s="812"/>
      <c r="THH40" s="812"/>
      <c r="THI40" s="812"/>
      <c r="THJ40" s="812"/>
      <c r="THK40" s="812"/>
      <c r="THL40" s="812"/>
      <c r="THM40" s="812"/>
      <c r="THN40" s="812"/>
      <c r="THO40" s="812"/>
      <c r="THP40" s="812"/>
      <c r="THQ40" s="812"/>
      <c r="THR40" s="812"/>
      <c r="THS40" s="812"/>
      <c r="THT40" s="812"/>
      <c r="THU40" s="812"/>
      <c r="THV40" s="812"/>
      <c r="THW40" s="812"/>
      <c r="THX40" s="812"/>
      <c r="THY40" s="811"/>
      <c r="THZ40" s="812"/>
      <c r="TIA40" s="812"/>
      <c r="TIB40" s="812"/>
      <c r="TIC40" s="812"/>
      <c r="TID40" s="812"/>
      <c r="TIE40" s="812"/>
      <c r="TIF40" s="812"/>
      <c r="TIG40" s="812"/>
      <c r="TIH40" s="812"/>
      <c r="TII40" s="812"/>
      <c r="TIJ40" s="812"/>
      <c r="TIK40" s="812"/>
      <c r="TIL40" s="812"/>
      <c r="TIM40" s="812"/>
      <c r="TIN40" s="812"/>
      <c r="TIO40" s="812"/>
      <c r="TIP40" s="812"/>
      <c r="TIQ40" s="812"/>
      <c r="TIR40" s="812"/>
      <c r="TIS40" s="812"/>
      <c r="TIT40" s="812"/>
      <c r="TIU40" s="812"/>
      <c r="TIV40" s="812"/>
      <c r="TIW40" s="812"/>
      <c r="TIX40" s="812"/>
      <c r="TIY40" s="812"/>
      <c r="TIZ40" s="812"/>
      <c r="TJA40" s="812"/>
      <c r="TJB40" s="812"/>
      <c r="TJC40" s="812"/>
      <c r="TJD40" s="811"/>
      <c r="TJE40" s="812"/>
      <c r="TJF40" s="812"/>
      <c r="TJG40" s="812"/>
      <c r="TJH40" s="812"/>
      <c r="TJI40" s="812"/>
      <c r="TJJ40" s="812"/>
      <c r="TJK40" s="812"/>
      <c r="TJL40" s="812"/>
      <c r="TJM40" s="812"/>
      <c r="TJN40" s="812"/>
      <c r="TJO40" s="812"/>
      <c r="TJP40" s="812"/>
      <c r="TJQ40" s="812"/>
      <c r="TJR40" s="812"/>
      <c r="TJS40" s="812"/>
      <c r="TJT40" s="812"/>
      <c r="TJU40" s="812"/>
      <c r="TJV40" s="812"/>
      <c r="TJW40" s="812"/>
      <c r="TJX40" s="812"/>
      <c r="TJY40" s="812"/>
      <c r="TJZ40" s="812"/>
      <c r="TKA40" s="812"/>
      <c r="TKB40" s="812"/>
      <c r="TKC40" s="812"/>
      <c r="TKD40" s="812"/>
      <c r="TKE40" s="812"/>
      <c r="TKF40" s="812"/>
      <c r="TKG40" s="812"/>
      <c r="TKH40" s="812"/>
      <c r="TKI40" s="811"/>
      <c r="TKJ40" s="812"/>
      <c r="TKK40" s="812"/>
      <c r="TKL40" s="812"/>
      <c r="TKM40" s="812"/>
      <c r="TKN40" s="812"/>
      <c r="TKO40" s="812"/>
      <c r="TKP40" s="812"/>
      <c r="TKQ40" s="812"/>
      <c r="TKR40" s="812"/>
      <c r="TKS40" s="812"/>
      <c r="TKT40" s="812"/>
      <c r="TKU40" s="812"/>
      <c r="TKV40" s="812"/>
      <c r="TKW40" s="812"/>
      <c r="TKX40" s="812"/>
      <c r="TKY40" s="812"/>
      <c r="TKZ40" s="812"/>
      <c r="TLA40" s="812"/>
      <c r="TLB40" s="812"/>
      <c r="TLC40" s="812"/>
      <c r="TLD40" s="812"/>
      <c r="TLE40" s="812"/>
      <c r="TLF40" s="812"/>
      <c r="TLG40" s="812"/>
      <c r="TLH40" s="812"/>
      <c r="TLI40" s="812"/>
      <c r="TLJ40" s="812"/>
      <c r="TLK40" s="812"/>
      <c r="TLL40" s="812"/>
      <c r="TLM40" s="812"/>
      <c r="TLN40" s="811"/>
      <c r="TLO40" s="812"/>
      <c r="TLP40" s="812"/>
      <c r="TLQ40" s="812"/>
      <c r="TLR40" s="812"/>
      <c r="TLS40" s="812"/>
      <c r="TLT40" s="812"/>
      <c r="TLU40" s="812"/>
      <c r="TLV40" s="812"/>
      <c r="TLW40" s="812"/>
      <c r="TLX40" s="812"/>
      <c r="TLY40" s="812"/>
      <c r="TLZ40" s="812"/>
      <c r="TMA40" s="812"/>
      <c r="TMB40" s="812"/>
      <c r="TMC40" s="812"/>
      <c r="TMD40" s="812"/>
      <c r="TME40" s="812"/>
      <c r="TMF40" s="812"/>
      <c r="TMG40" s="812"/>
      <c r="TMH40" s="812"/>
      <c r="TMI40" s="812"/>
      <c r="TMJ40" s="812"/>
      <c r="TMK40" s="812"/>
      <c r="TML40" s="812"/>
      <c r="TMM40" s="812"/>
      <c r="TMN40" s="812"/>
      <c r="TMO40" s="812"/>
      <c r="TMP40" s="812"/>
      <c r="TMQ40" s="812"/>
      <c r="TMR40" s="812"/>
      <c r="TMS40" s="811"/>
      <c r="TMT40" s="812"/>
      <c r="TMU40" s="812"/>
      <c r="TMV40" s="812"/>
      <c r="TMW40" s="812"/>
      <c r="TMX40" s="812"/>
      <c r="TMY40" s="812"/>
      <c r="TMZ40" s="812"/>
      <c r="TNA40" s="812"/>
      <c r="TNB40" s="812"/>
      <c r="TNC40" s="812"/>
      <c r="TND40" s="812"/>
      <c r="TNE40" s="812"/>
      <c r="TNF40" s="812"/>
      <c r="TNG40" s="812"/>
      <c r="TNH40" s="812"/>
      <c r="TNI40" s="812"/>
      <c r="TNJ40" s="812"/>
      <c r="TNK40" s="812"/>
      <c r="TNL40" s="812"/>
      <c r="TNM40" s="812"/>
      <c r="TNN40" s="812"/>
      <c r="TNO40" s="812"/>
      <c r="TNP40" s="812"/>
      <c r="TNQ40" s="812"/>
      <c r="TNR40" s="812"/>
      <c r="TNS40" s="812"/>
      <c r="TNT40" s="812"/>
      <c r="TNU40" s="812"/>
      <c r="TNV40" s="812"/>
      <c r="TNW40" s="812"/>
      <c r="TNX40" s="811"/>
      <c r="TNY40" s="812"/>
      <c r="TNZ40" s="812"/>
      <c r="TOA40" s="812"/>
      <c r="TOB40" s="812"/>
      <c r="TOC40" s="812"/>
      <c r="TOD40" s="812"/>
      <c r="TOE40" s="812"/>
      <c r="TOF40" s="812"/>
      <c r="TOG40" s="812"/>
      <c r="TOH40" s="812"/>
      <c r="TOI40" s="812"/>
      <c r="TOJ40" s="812"/>
      <c r="TOK40" s="812"/>
      <c r="TOL40" s="812"/>
      <c r="TOM40" s="812"/>
      <c r="TON40" s="812"/>
      <c r="TOO40" s="812"/>
      <c r="TOP40" s="812"/>
      <c r="TOQ40" s="812"/>
      <c r="TOR40" s="812"/>
      <c r="TOS40" s="812"/>
      <c r="TOT40" s="812"/>
      <c r="TOU40" s="812"/>
      <c r="TOV40" s="812"/>
      <c r="TOW40" s="812"/>
      <c r="TOX40" s="812"/>
      <c r="TOY40" s="812"/>
      <c r="TOZ40" s="812"/>
      <c r="TPA40" s="812"/>
      <c r="TPB40" s="812"/>
      <c r="TPC40" s="811"/>
      <c r="TPD40" s="812"/>
      <c r="TPE40" s="812"/>
      <c r="TPF40" s="812"/>
      <c r="TPG40" s="812"/>
      <c r="TPH40" s="812"/>
      <c r="TPI40" s="812"/>
      <c r="TPJ40" s="812"/>
      <c r="TPK40" s="812"/>
      <c r="TPL40" s="812"/>
      <c r="TPM40" s="812"/>
      <c r="TPN40" s="812"/>
      <c r="TPO40" s="812"/>
      <c r="TPP40" s="812"/>
      <c r="TPQ40" s="812"/>
      <c r="TPR40" s="812"/>
      <c r="TPS40" s="812"/>
      <c r="TPT40" s="812"/>
      <c r="TPU40" s="812"/>
      <c r="TPV40" s="812"/>
      <c r="TPW40" s="812"/>
      <c r="TPX40" s="812"/>
      <c r="TPY40" s="812"/>
      <c r="TPZ40" s="812"/>
      <c r="TQA40" s="812"/>
      <c r="TQB40" s="812"/>
      <c r="TQC40" s="812"/>
      <c r="TQD40" s="812"/>
      <c r="TQE40" s="812"/>
      <c r="TQF40" s="812"/>
      <c r="TQG40" s="812"/>
      <c r="TQH40" s="811"/>
      <c r="TQI40" s="812"/>
      <c r="TQJ40" s="812"/>
      <c r="TQK40" s="812"/>
      <c r="TQL40" s="812"/>
      <c r="TQM40" s="812"/>
      <c r="TQN40" s="812"/>
      <c r="TQO40" s="812"/>
      <c r="TQP40" s="812"/>
      <c r="TQQ40" s="812"/>
      <c r="TQR40" s="812"/>
      <c r="TQS40" s="812"/>
      <c r="TQT40" s="812"/>
      <c r="TQU40" s="812"/>
      <c r="TQV40" s="812"/>
      <c r="TQW40" s="812"/>
      <c r="TQX40" s="812"/>
      <c r="TQY40" s="812"/>
      <c r="TQZ40" s="812"/>
      <c r="TRA40" s="812"/>
      <c r="TRB40" s="812"/>
      <c r="TRC40" s="812"/>
      <c r="TRD40" s="812"/>
      <c r="TRE40" s="812"/>
      <c r="TRF40" s="812"/>
      <c r="TRG40" s="812"/>
      <c r="TRH40" s="812"/>
      <c r="TRI40" s="812"/>
      <c r="TRJ40" s="812"/>
      <c r="TRK40" s="812"/>
      <c r="TRL40" s="812"/>
      <c r="TRM40" s="811"/>
      <c r="TRN40" s="812"/>
      <c r="TRO40" s="812"/>
      <c r="TRP40" s="812"/>
      <c r="TRQ40" s="812"/>
      <c r="TRR40" s="812"/>
      <c r="TRS40" s="812"/>
      <c r="TRT40" s="812"/>
      <c r="TRU40" s="812"/>
      <c r="TRV40" s="812"/>
      <c r="TRW40" s="812"/>
      <c r="TRX40" s="812"/>
      <c r="TRY40" s="812"/>
      <c r="TRZ40" s="812"/>
      <c r="TSA40" s="812"/>
      <c r="TSB40" s="812"/>
      <c r="TSC40" s="812"/>
      <c r="TSD40" s="812"/>
      <c r="TSE40" s="812"/>
      <c r="TSF40" s="812"/>
      <c r="TSG40" s="812"/>
      <c r="TSH40" s="812"/>
      <c r="TSI40" s="812"/>
      <c r="TSJ40" s="812"/>
      <c r="TSK40" s="812"/>
      <c r="TSL40" s="812"/>
      <c r="TSM40" s="812"/>
      <c r="TSN40" s="812"/>
      <c r="TSO40" s="812"/>
      <c r="TSP40" s="812"/>
      <c r="TSQ40" s="812"/>
      <c r="TSR40" s="811"/>
      <c r="TSS40" s="812"/>
      <c r="TST40" s="812"/>
      <c r="TSU40" s="812"/>
      <c r="TSV40" s="812"/>
      <c r="TSW40" s="812"/>
      <c r="TSX40" s="812"/>
      <c r="TSY40" s="812"/>
      <c r="TSZ40" s="812"/>
      <c r="TTA40" s="812"/>
      <c r="TTB40" s="812"/>
      <c r="TTC40" s="812"/>
      <c r="TTD40" s="812"/>
      <c r="TTE40" s="812"/>
      <c r="TTF40" s="812"/>
      <c r="TTG40" s="812"/>
      <c r="TTH40" s="812"/>
      <c r="TTI40" s="812"/>
      <c r="TTJ40" s="812"/>
      <c r="TTK40" s="812"/>
      <c r="TTL40" s="812"/>
      <c r="TTM40" s="812"/>
      <c r="TTN40" s="812"/>
      <c r="TTO40" s="812"/>
      <c r="TTP40" s="812"/>
      <c r="TTQ40" s="812"/>
      <c r="TTR40" s="812"/>
      <c r="TTS40" s="812"/>
      <c r="TTT40" s="812"/>
      <c r="TTU40" s="812"/>
      <c r="TTV40" s="812"/>
      <c r="TTW40" s="811"/>
      <c r="TTX40" s="812"/>
      <c r="TTY40" s="812"/>
      <c r="TTZ40" s="812"/>
      <c r="TUA40" s="812"/>
      <c r="TUB40" s="812"/>
      <c r="TUC40" s="812"/>
      <c r="TUD40" s="812"/>
      <c r="TUE40" s="812"/>
      <c r="TUF40" s="812"/>
      <c r="TUG40" s="812"/>
      <c r="TUH40" s="812"/>
      <c r="TUI40" s="812"/>
      <c r="TUJ40" s="812"/>
      <c r="TUK40" s="812"/>
      <c r="TUL40" s="812"/>
      <c r="TUM40" s="812"/>
      <c r="TUN40" s="812"/>
      <c r="TUO40" s="812"/>
      <c r="TUP40" s="812"/>
      <c r="TUQ40" s="812"/>
      <c r="TUR40" s="812"/>
      <c r="TUS40" s="812"/>
      <c r="TUT40" s="812"/>
      <c r="TUU40" s="812"/>
      <c r="TUV40" s="812"/>
      <c r="TUW40" s="812"/>
      <c r="TUX40" s="812"/>
      <c r="TUY40" s="812"/>
      <c r="TUZ40" s="812"/>
      <c r="TVA40" s="812"/>
      <c r="TVB40" s="811"/>
      <c r="TVC40" s="812"/>
      <c r="TVD40" s="812"/>
      <c r="TVE40" s="812"/>
      <c r="TVF40" s="812"/>
      <c r="TVG40" s="812"/>
      <c r="TVH40" s="812"/>
      <c r="TVI40" s="812"/>
      <c r="TVJ40" s="812"/>
      <c r="TVK40" s="812"/>
      <c r="TVL40" s="812"/>
      <c r="TVM40" s="812"/>
      <c r="TVN40" s="812"/>
      <c r="TVO40" s="812"/>
      <c r="TVP40" s="812"/>
      <c r="TVQ40" s="812"/>
      <c r="TVR40" s="812"/>
      <c r="TVS40" s="812"/>
      <c r="TVT40" s="812"/>
      <c r="TVU40" s="812"/>
      <c r="TVV40" s="812"/>
      <c r="TVW40" s="812"/>
      <c r="TVX40" s="812"/>
      <c r="TVY40" s="812"/>
      <c r="TVZ40" s="812"/>
      <c r="TWA40" s="812"/>
      <c r="TWB40" s="812"/>
      <c r="TWC40" s="812"/>
      <c r="TWD40" s="812"/>
      <c r="TWE40" s="812"/>
      <c r="TWF40" s="812"/>
      <c r="TWG40" s="811"/>
      <c r="TWH40" s="812"/>
      <c r="TWI40" s="812"/>
      <c r="TWJ40" s="812"/>
      <c r="TWK40" s="812"/>
      <c r="TWL40" s="812"/>
      <c r="TWM40" s="812"/>
      <c r="TWN40" s="812"/>
      <c r="TWO40" s="812"/>
      <c r="TWP40" s="812"/>
      <c r="TWQ40" s="812"/>
      <c r="TWR40" s="812"/>
      <c r="TWS40" s="812"/>
      <c r="TWT40" s="812"/>
      <c r="TWU40" s="812"/>
      <c r="TWV40" s="812"/>
      <c r="TWW40" s="812"/>
      <c r="TWX40" s="812"/>
      <c r="TWY40" s="812"/>
      <c r="TWZ40" s="812"/>
      <c r="TXA40" s="812"/>
      <c r="TXB40" s="812"/>
      <c r="TXC40" s="812"/>
      <c r="TXD40" s="812"/>
      <c r="TXE40" s="812"/>
      <c r="TXF40" s="812"/>
      <c r="TXG40" s="812"/>
      <c r="TXH40" s="812"/>
      <c r="TXI40" s="812"/>
      <c r="TXJ40" s="812"/>
      <c r="TXK40" s="812"/>
      <c r="TXL40" s="811"/>
      <c r="TXM40" s="812"/>
      <c r="TXN40" s="812"/>
      <c r="TXO40" s="812"/>
      <c r="TXP40" s="812"/>
      <c r="TXQ40" s="812"/>
      <c r="TXR40" s="812"/>
      <c r="TXS40" s="812"/>
      <c r="TXT40" s="812"/>
      <c r="TXU40" s="812"/>
      <c r="TXV40" s="812"/>
      <c r="TXW40" s="812"/>
      <c r="TXX40" s="812"/>
      <c r="TXY40" s="812"/>
      <c r="TXZ40" s="812"/>
      <c r="TYA40" s="812"/>
      <c r="TYB40" s="812"/>
      <c r="TYC40" s="812"/>
      <c r="TYD40" s="812"/>
      <c r="TYE40" s="812"/>
      <c r="TYF40" s="812"/>
      <c r="TYG40" s="812"/>
      <c r="TYH40" s="812"/>
      <c r="TYI40" s="812"/>
      <c r="TYJ40" s="812"/>
      <c r="TYK40" s="812"/>
      <c r="TYL40" s="812"/>
      <c r="TYM40" s="812"/>
      <c r="TYN40" s="812"/>
      <c r="TYO40" s="812"/>
      <c r="TYP40" s="812"/>
      <c r="TYQ40" s="811"/>
      <c r="TYR40" s="812"/>
      <c r="TYS40" s="812"/>
      <c r="TYT40" s="812"/>
      <c r="TYU40" s="812"/>
      <c r="TYV40" s="812"/>
      <c r="TYW40" s="812"/>
      <c r="TYX40" s="812"/>
      <c r="TYY40" s="812"/>
      <c r="TYZ40" s="812"/>
      <c r="TZA40" s="812"/>
      <c r="TZB40" s="812"/>
      <c r="TZC40" s="812"/>
      <c r="TZD40" s="812"/>
      <c r="TZE40" s="812"/>
      <c r="TZF40" s="812"/>
      <c r="TZG40" s="812"/>
      <c r="TZH40" s="812"/>
      <c r="TZI40" s="812"/>
      <c r="TZJ40" s="812"/>
      <c r="TZK40" s="812"/>
      <c r="TZL40" s="812"/>
      <c r="TZM40" s="812"/>
      <c r="TZN40" s="812"/>
      <c r="TZO40" s="812"/>
      <c r="TZP40" s="812"/>
      <c r="TZQ40" s="812"/>
      <c r="TZR40" s="812"/>
      <c r="TZS40" s="812"/>
      <c r="TZT40" s="812"/>
      <c r="TZU40" s="812"/>
      <c r="TZV40" s="811"/>
      <c r="TZW40" s="812"/>
      <c r="TZX40" s="812"/>
      <c r="TZY40" s="812"/>
      <c r="TZZ40" s="812"/>
      <c r="UAA40" s="812"/>
      <c r="UAB40" s="812"/>
      <c r="UAC40" s="812"/>
      <c r="UAD40" s="812"/>
      <c r="UAE40" s="812"/>
      <c r="UAF40" s="812"/>
      <c r="UAG40" s="812"/>
      <c r="UAH40" s="812"/>
      <c r="UAI40" s="812"/>
      <c r="UAJ40" s="812"/>
      <c r="UAK40" s="812"/>
      <c r="UAL40" s="812"/>
      <c r="UAM40" s="812"/>
      <c r="UAN40" s="812"/>
      <c r="UAO40" s="812"/>
      <c r="UAP40" s="812"/>
      <c r="UAQ40" s="812"/>
      <c r="UAR40" s="812"/>
      <c r="UAS40" s="812"/>
      <c r="UAT40" s="812"/>
      <c r="UAU40" s="812"/>
      <c r="UAV40" s="812"/>
      <c r="UAW40" s="812"/>
      <c r="UAX40" s="812"/>
      <c r="UAY40" s="812"/>
      <c r="UAZ40" s="812"/>
      <c r="UBA40" s="811"/>
      <c r="UBB40" s="812"/>
      <c r="UBC40" s="812"/>
      <c r="UBD40" s="812"/>
      <c r="UBE40" s="812"/>
      <c r="UBF40" s="812"/>
      <c r="UBG40" s="812"/>
      <c r="UBH40" s="812"/>
      <c r="UBI40" s="812"/>
      <c r="UBJ40" s="812"/>
      <c r="UBK40" s="812"/>
      <c r="UBL40" s="812"/>
      <c r="UBM40" s="812"/>
      <c r="UBN40" s="812"/>
      <c r="UBO40" s="812"/>
      <c r="UBP40" s="812"/>
      <c r="UBQ40" s="812"/>
      <c r="UBR40" s="812"/>
      <c r="UBS40" s="812"/>
      <c r="UBT40" s="812"/>
      <c r="UBU40" s="812"/>
      <c r="UBV40" s="812"/>
      <c r="UBW40" s="812"/>
      <c r="UBX40" s="812"/>
      <c r="UBY40" s="812"/>
      <c r="UBZ40" s="812"/>
      <c r="UCA40" s="812"/>
      <c r="UCB40" s="812"/>
      <c r="UCC40" s="812"/>
      <c r="UCD40" s="812"/>
      <c r="UCE40" s="812"/>
      <c r="UCF40" s="811"/>
      <c r="UCG40" s="812"/>
      <c r="UCH40" s="812"/>
      <c r="UCI40" s="812"/>
      <c r="UCJ40" s="812"/>
      <c r="UCK40" s="812"/>
      <c r="UCL40" s="812"/>
      <c r="UCM40" s="812"/>
      <c r="UCN40" s="812"/>
      <c r="UCO40" s="812"/>
      <c r="UCP40" s="812"/>
      <c r="UCQ40" s="812"/>
      <c r="UCR40" s="812"/>
      <c r="UCS40" s="812"/>
      <c r="UCT40" s="812"/>
      <c r="UCU40" s="812"/>
      <c r="UCV40" s="812"/>
      <c r="UCW40" s="812"/>
      <c r="UCX40" s="812"/>
      <c r="UCY40" s="812"/>
      <c r="UCZ40" s="812"/>
      <c r="UDA40" s="812"/>
      <c r="UDB40" s="812"/>
      <c r="UDC40" s="812"/>
      <c r="UDD40" s="812"/>
      <c r="UDE40" s="812"/>
      <c r="UDF40" s="812"/>
      <c r="UDG40" s="812"/>
      <c r="UDH40" s="812"/>
      <c r="UDI40" s="812"/>
      <c r="UDJ40" s="812"/>
      <c r="UDK40" s="811"/>
      <c r="UDL40" s="812"/>
      <c r="UDM40" s="812"/>
      <c r="UDN40" s="812"/>
      <c r="UDO40" s="812"/>
      <c r="UDP40" s="812"/>
      <c r="UDQ40" s="812"/>
      <c r="UDR40" s="812"/>
      <c r="UDS40" s="812"/>
      <c r="UDT40" s="812"/>
      <c r="UDU40" s="812"/>
      <c r="UDV40" s="812"/>
      <c r="UDW40" s="812"/>
      <c r="UDX40" s="812"/>
      <c r="UDY40" s="812"/>
      <c r="UDZ40" s="812"/>
      <c r="UEA40" s="812"/>
      <c r="UEB40" s="812"/>
      <c r="UEC40" s="812"/>
      <c r="UED40" s="812"/>
      <c r="UEE40" s="812"/>
      <c r="UEF40" s="812"/>
      <c r="UEG40" s="812"/>
      <c r="UEH40" s="812"/>
      <c r="UEI40" s="812"/>
      <c r="UEJ40" s="812"/>
      <c r="UEK40" s="812"/>
      <c r="UEL40" s="812"/>
      <c r="UEM40" s="812"/>
      <c r="UEN40" s="812"/>
      <c r="UEO40" s="812"/>
      <c r="UEP40" s="811"/>
      <c r="UEQ40" s="812"/>
      <c r="UER40" s="812"/>
      <c r="UES40" s="812"/>
      <c r="UET40" s="812"/>
      <c r="UEU40" s="812"/>
      <c r="UEV40" s="812"/>
      <c r="UEW40" s="812"/>
      <c r="UEX40" s="812"/>
      <c r="UEY40" s="812"/>
      <c r="UEZ40" s="812"/>
      <c r="UFA40" s="812"/>
      <c r="UFB40" s="812"/>
      <c r="UFC40" s="812"/>
      <c r="UFD40" s="812"/>
      <c r="UFE40" s="812"/>
      <c r="UFF40" s="812"/>
      <c r="UFG40" s="812"/>
      <c r="UFH40" s="812"/>
      <c r="UFI40" s="812"/>
      <c r="UFJ40" s="812"/>
      <c r="UFK40" s="812"/>
      <c r="UFL40" s="812"/>
      <c r="UFM40" s="812"/>
      <c r="UFN40" s="812"/>
      <c r="UFO40" s="812"/>
      <c r="UFP40" s="812"/>
      <c r="UFQ40" s="812"/>
      <c r="UFR40" s="812"/>
      <c r="UFS40" s="812"/>
      <c r="UFT40" s="812"/>
      <c r="UFU40" s="811"/>
      <c r="UFV40" s="812"/>
      <c r="UFW40" s="812"/>
      <c r="UFX40" s="812"/>
      <c r="UFY40" s="812"/>
      <c r="UFZ40" s="812"/>
      <c r="UGA40" s="812"/>
      <c r="UGB40" s="812"/>
      <c r="UGC40" s="812"/>
      <c r="UGD40" s="812"/>
      <c r="UGE40" s="812"/>
      <c r="UGF40" s="812"/>
      <c r="UGG40" s="812"/>
      <c r="UGH40" s="812"/>
      <c r="UGI40" s="812"/>
      <c r="UGJ40" s="812"/>
      <c r="UGK40" s="812"/>
      <c r="UGL40" s="812"/>
      <c r="UGM40" s="812"/>
      <c r="UGN40" s="812"/>
      <c r="UGO40" s="812"/>
      <c r="UGP40" s="812"/>
      <c r="UGQ40" s="812"/>
      <c r="UGR40" s="812"/>
      <c r="UGS40" s="812"/>
      <c r="UGT40" s="812"/>
      <c r="UGU40" s="812"/>
      <c r="UGV40" s="812"/>
      <c r="UGW40" s="812"/>
      <c r="UGX40" s="812"/>
      <c r="UGY40" s="812"/>
      <c r="UGZ40" s="811"/>
      <c r="UHA40" s="812"/>
      <c r="UHB40" s="812"/>
      <c r="UHC40" s="812"/>
      <c r="UHD40" s="812"/>
      <c r="UHE40" s="812"/>
      <c r="UHF40" s="812"/>
      <c r="UHG40" s="812"/>
      <c r="UHH40" s="812"/>
      <c r="UHI40" s="812"/>
      <c r="UHJ40" s="812"/>
      <c r="UHK40" s="812"/>
      <c r="UHL40" s="812"/>
      <c r="UHM40" s="812"/>
      <c r="UHN40" s="812"/>
      <c r="UHO40" s="812"/>
      <c r="UHP40" s="812"/>
      <c r="UHQ40" s="812"/>
      <c r="UHR40" s="812"/>
      <c r="UHS40" s="812"/>
      <c r="UHT40" s="812"/>
      <c r="UHU40" s="812"/>
      <c r="UHV40" s="812"/>
      <c r="UHW40" s="812"/>
      <c r="UHX40" s="812"/>
      <c r="UHY40" s="812"/>
      <c r="UHZ40" s="812"/>
      <c r="UIA40" s="812"/>
      <c r="UIB40" s="812"/>
      <c r="UIC40" s="812"/>
      <c r="UID40" s="812"/>
      <c r="UIE40" s="811"/>
      <c r="UIF40" s="812"/>
      <c r="UIG40" s="812"/>
      <c r="UIH40" s="812"/>
      <c r="UII40" s="812"/>
      <c r="UIJ40" s="812"/>
      <c r="UIK40" s="812"/>
      <c r="UIL40" s="812"/>
      <c r="UIM40" s="812"/>
      <c r="UIN40" s="812"/>
      <c r="UIO40" s="812"/>
      <c r="UIP40" s="812"/>
      <c r="UIQ40" s="812"/>
      <c r="UIR40" s="812"/>
      <c r="UIS40" s="812"/>
      <c r="UIT40" s="812"/>
      <c r="UIU40" s="812"/>
      <c r="UIV40" s="812"/>
      <c r="UIW40" s="812"/>
      <c r="UIX40" s="812"/>
      <c r="UIY40" s="812"/>
      <c r="UIZ40" s="812"/>
      <c r="UJA40" s="812"/>
      <c r="UJB40" s="812"/>
      <c r="UJC40" s="812"/>
      <c r="UJD40" s="812"/>
      <c r="UJE40" s="812"/>
      <c r="UJF40" s="812"/>
      <c r="UJG40" s="812"/>
      <c r="UJH40" s="812"/>
      <c r="UJI40" s="812"/>
      <c r="UJJ40" s="811"/>
      <c r="UJK40" s="812"/>
      <c r="UJL40" s="812"/>
      <c r="UJM40" s="812"/>
      <c r="UJN40" s="812"/>
      <c r="UJO40" s="812"/>
      <c r="UJP40" s="812"/>
      <c r="UJQ40" s="812"/>
      <c r="UJR40" s="812"/>
      <c r="UJS40" s="812"/>
      <c r="UJT40" s="812"/>
      <c r="UJU40" s="812"/>
      <c r="UJV40" s="812"/>
      <c r="UJW40" s="812"/>
      <c r="UJX40" s="812"/>
      <c r="UJY40" s="812"/>
      <c r="UJZ40" s="812"/>
      <c r="UKA40" s="812"/>
      <c r="UKB40" s="812"/>
      <c r="UKC40" s="812"/>
      <c r="UKD40" s="812"/>
      <c r="UKE40" s="812"/>
      <c r="UKF40" s="812"/>
      <c r="UKG40" s="812"/>
      <c r="UKH40" s="812"/>
      <c r="UKI40" s="812"/>
      <c r="UKJ40" s="812"/>
      <c r="UKK40" s="812"/>
      <c r="UKL40" s="812"/>
      <c r="UKM40" s="812"/>
      <c r="UKN40" s="812"/>
      <c r="UKO40" s="811"/>
      <c r="UKP40" s="812"/>
      <c r="UKQ40" s="812"/>
      <c r="UKR40" s="812"/>
      <c r="UKS40" s="812"/>
      <c r="UKT40" s="812"/>
      <c r="UKU40" s="812"/>
      <c r="UKV40" s="812"/>
      <c r="UKW40" s="812"/>
      <c r="UKX40" s="812"/>
      <c r="UKY40" s="812"/>
      <c r="UKZ40" s="812"/>
      <c r="ULA40" s="812"/>
      <c r="ULB40" s="812"/>
      <c r="ULC40" s="812"/>
      <c r="ULD40" s="812"/>
      <c r="ULE40" s="812"/>
      <c r="ULF40" s="812"/>
      <c r="ULG40" s="812"/>
      <c r="ULH40" s="812"/>
      <c r="ULI40" s="812"/>
      <c r="ULJ40" s="812"/>
      <c r="ULK40" s="812"/>
      <c r="ULL40" s="812"/>
      <c r="ULM40" s="812"/>
      <c r="ULN40" s="812"/>
      <c r="ULO40" s="812"/>
      <c r="ULP40" s="812"/>
      <c r="ULQ40" s="812"/>
      <c r="ULR40" s="812"/>
      <c r="ULS40" s="812"/>
      <c r="ULT40" s="811"/>
      <c r="ULU40" s="812"/>
      <c r="ULV40" s="812"/>
      <c r="ULW40" s="812"/>
      <c r="ULX40" s="812"/>
      <c r="ULY40" s="812"/>
      <c r="ULZ40" s="812"/>
      <c r="UMA40" s="812"/>
      <c r="UMB40" s="812"/>
      <c r="UMC40" s="812"/>
      <c r="UMD40" s="812"/>
      <c r="UME40" s="812"/>
      <c r="UMF40" s="812"/>
      <c r="UMG40" s="812"/>
      <c r="UMH40" s="812"/>
      <c r="UMI40" s="812"/>
      <c r="UMJ40" s="812"/>
      <c r="UMK40" s="812"/>
      <c r="UML40" s="812"/>
      <c r="UMM40" s="812"/>
      <c r="UMN40" s="812"/>
      <c r="UMO40" s="812"/>
      <c r="UMP40" s="812"/>
      <c r="UMQ40" s="812"/>
      <c r="UMR40" s="812"/>
      <c r="UMS40" s="812"/>
      <c r="UMT40" s="812"/>
      <c r="UMU40" s="812"/>
      <c r="UMV40" s="812"/>
      <c r="UMW40" s="812"/>
      <c r="UMX40" s="812"/>
      <c r="UMY40" s="811"/>
      <c r="UMZ40" s="812"/>
      <c r="UNA40" s="812"/>
      <c r="UNB40" s="812"/>
      <c r="UNC40" s="812"/>
      <c r="UND40" s="812"/>
      <c r="UNE40" s="812"/>
      <c r="UNF40" s="812"/>
      <c r="UNG40" s="812"/>
      <c r="UNH40" s="812"/>
      <c r="UNI40" s="812"/>
      <c r="UNJ40" s="812"/>
      <c r="UNK40" s="812"/>
      <c r="UNL40" s="812"/>
      <c r="UNM40" s="812"/>
      <c r="UNN40" s="812"/>
      <c r="UNO40" s="812"/>
      <c r="UNP40" s="812"/>
      <c r="UNQ40" s="812"/>
      <c r="UNR40" s="812"/>
      <c r="UNS40" s="812"/>
      <c r="UNT40" s="812"/>
      <c r="UNU40" s="812"/>
      <c r="UNV40" s="812"/>
      <c r="UNW40" s="812"/>
      <c r="UNX40" s="812"/>
      <c r="UNY40" s="812"/>
      <c r="UNZ40" s="812"/>
      <c r="UOA40" s="812"/>
      <c r="UOB40" s="812"/>
      <c r="UOC40" s="812"/>
      <c r="UOD40" s="811"/>
      <c r="UOE40" s="812"/>
      <c r="UOF40" s="812"/>
      <c r="UOG40" s="812"/>
      <c r="UOH40" s="812"/>
      <c r="UOI40" s="812"/>
      <c r="UOJ40" s="812"/>
      <c r="UOK40" s="812"/>
      <c r="UOL40" s="812"/>
      <c r="UOM40" s="812"/>
      <c r="UON40" s="812"/>
      <c r="UOO40" s="812"/>
      <c r="UOP40" s="812"/>
      <c r="UOQ40" s="812"/>
      <c r="UOR40" s="812"/>
      <c r="UOS40" s="812"/>
      <c r="UOT40" s="812"/>
      <c r="UOU40" s="812"/>
      <c r="UOV40" s="812"/>
      <c r="UOW40" s="812"/>
      <c r="UOX40" s="812"/>
      <c r="UOY40" s="812"/>
      <c r="UOZ40" s="812"/>
      <c r="UPA40" s="812"/>
      <c r="UPB40" s="812"/>
      <c r="UPC40" s="812"/>
      <c r="UPD40" s="812"/>
      <c r="UPE40" s="812"/>
      <c r="UPF40" s="812"/>
      <c r="UPG40" s="812"/>
      <c r="UPH40" s="812"/>
      <c r="UPI40" s="811"/>
      <c r="UPJ40" s="812"/>
      <c r="UPK40" s="812"/>
      <c r="UPL40" s="812"/>
      <c r="UPM40" s="812"/>
      <c r="UPN40" s="812"/>
      <c r="UPO40" s="812"/>
      <c r="UPP40" s="812"/>
      <c r="UPQ40" s="812"/>
      <c r="UPR40" s="812"/>
      <c r="UPS40" s="812"/>
      <c r="UPT40" s="812"/>
      <c r="UPU40" s="812"/>
      <c r="UPV40" s="812"/>
      <c r="UPW40" s="812"/>
      <c r="UPX40" s="812"/>
      <c r="UPY40" s="812"/>
      <c r="UPZ40" s="812"/>
      <c r="UQA40" s="812"/>
      <c r="UQB40" s="812"/>
      <c r="UQC40" s="812"/>
      <c r="UQD40" s="812"/>
      <c r="UQE40" s="812"/>
      <c r="UQF40" s="812"/>
      <c r="UQG40" s="812"/>
      <c r="UQH40" s="812"/>
      <c r="UQI40" s="812"/>
      <c r="UQJ40" s="812"/>
      <c r="UQK40" s="812"/>
      <c r="UQL40" s="812"/>
      <c r="UQM40" s="812"/>
      <c r="UQN40" s="811"/>
      <c r="UQO40" s="812"/>
      <c r="UQP40" s="812"/>
      <c r="UQQ40" s="812"/>
      <c r="UQR40" s="812"/>
      <c r="UQS40" s="812"/>
      <c r="UQT40" s="812"/>
      <c r="UQU40" s="812"/>
      <c r="UQV40" s="812"/>
      <c r="UQW40" s="812"/>
      <c r="UQX40" s="812"/>
      <c r="UQY40" s="812"/>
      <c r="UQZ40" s="812"/>
      <c r="URA40" s="812"/>
      <c r="URB40" s="812"/>
      <c r="URC40" s="812"/>
      <c r="URD40" s="812"/>
      <c r="URE40" s="812"/>
      <c r="URF40" s="812"/>
      <c r="URG40" s="812"/>
      <c r="URH40" s="812"/>
      <c r="URI40" s="812"/>
      <c r="URJ40" s="812"/>
      <c r="URK40" s="812"/>
      <c r="URL40" s="812"/>
      <c r="URM40" s="812"/>
      <c r="URN40" s="812"/>
      <c r="URO40" s="812"/>
      <c r="URP40" s="812"/>
      <c r="URQ40" s="812"/>
      <c r="URR40" s="812"/>
      <c r="URS40" s="811"/>
      <c r="URT40" s="812"/>
      <c r="URU40" s="812"/>
      <c r="URV40" s="812"/>
      <c r="URW40" s="812"/>
      <c r="URX40" s="812"/>
      <c r="URY40" s="812"/>
      <c r="URZ40" s="812"/>
      <c r="USA40" s="812"/>
      <c r="USB40" s="812"/>
      <c r="USC40" s="812"/>
      <c r="USD40" s="812"/>
      <c r="USE40" s="812"/>
      <c r="USF40" s="812"/>
      <c r="USG40" s="812"/>
      <c r="USH40" s="812"/>
      <c r="USI40" s="812"/>
      <c r="USJ40" s="812"/>
      <c r="USK40" s="812"/>
      <c r="USL40" s="812"/>
      <c r="USM40" s="812"/>
      <c r="USN40" s="812"/>
      <c r="USO40" s="812"/>
      <c r="USP40" s="812"/>
      <c r="USQ40" s="812"/>
      <c r="USR40" s="812"/>
      <c r="USS40" s="812"/>
      <c r="UST40" s="812"/>
      <c r="USU40" s="812"/>
      <c r="USV40" s="812"/>
      <c r="USW40" s="812"/>
      <c r="USX40" s="811"/>
      <c r="USY40" s="812"/>
      <c r="USZ40" s="812"/>
      <c r="UTA40" s="812"/>
      <c r="UTB40" s="812"/>
      <c r="UTC40" s="812"/>
      <c r="UTD40" s="812"/>
      <c r="UTE40" s="812"/>
      <c r="UTF40" s="812"/>
      <c r="UTG40" s="812"/>
      <c r="UTH40" s="812"/>
      <c r="UTI40" s="812"/>
      <c r="UTJ40" s="812"/>
      <c r="UTK40" s="812"/>
      <c r="UTL40" s="812"/>
      <c r="UTM40" s="812"/>
      <c r="UTN40" s="812"/>
      <c r="UTO40" s="812"/>
      <c r="UTP40" s="812"/>
      <c r="UTQ40" s="812"/>
      <c r="UTR40" s="812"/>
      <c r="UTS40" s="812"/>
      <c r="UTT40" s="812"/>
      <c r="UTU40" s="812"/>
      <c r="UTV40" s="812"/>
      <c r="UTW40" s="812"/>
      <c r="UTX40" s="812"/>
      <c r="UTY40" s="812"/>
      <c r="UTZ40" s="812"/>
      <c r="UUA40" s="812"/>
      <c r="UUB40" s="812"/>
      <c r="UUC40" s="811"/>
      <c r="UUD40" s="812"/>
      <c r="UUE40" s="812"/>
      <c r="UUF40" s="812"/>
      <c r="UUG40" s="812"/>
      <c r="UUH40" s="812"/>
      <c r="UUI40" s="812"/>
      <c r="UUJ40" s="812"/>
      <c r="UUK40" s="812"/>
      <c r="UUL40" s="812"/>
      <c r="UUM40" s="812"/>
      <c r="UUN40" s="812"/>
      <c r="UUO40" s="812"/>
      <c r="UUP40" s="812"/>
      <c r="UUQ40" s="812"/>
      <c r="UUR40" s="812"/>
      <c r="UUS40" s="812"/>
      <c r="UUT40" s="812"/>
      <c r="UUU40" s="812"/>
      <c r="UUV40" s="812"/>
      <c r="UUW40" s="812"/>
      <c r="UUX40" s="812"/>
      <c r="UUY40" s="812"/>
      <c r="UUZ40" s="812"/>
      <c r="UVA40" s="812"/>
      <c r="UVB40" s="812"/>
      <c r="UVC40" s="812"/>
      <c r="UVD40" s="812"/>
      <c r="UVE40" s="812"/>
      <c r="UVF40" s="812"/>
      <c r="UVG40" s="812"/>
      <c r="UVH40" s="811"/>
      <c r="UVI40" s="812"/>
      <c r="UVJ40" s="812"/>
      <c r="UVK40" s="812"/>
      <c r="UVL40" s="812"/>
      <c r="UVM40" s="812"/>
      <c r="UVN40" s="812"/>
      <c r="UVO40" s="812"/>
      <c r="UVP40" s="812"/>
      <c r="UVQ40" s="812"/>
      <c r="UVR40" s="812"/>
      <c r="UVS40" s="812"/>
      <c r="UVT40" s="812"/>
      <c r="UVU40" s="812"/>
      <c r="UVV40" s="812"/>
      <c r="UVW40" s="812"/>
      <c r="UVX40" s="812"/>
      <c r="UVY40" s="812"/>
      <c r="UVZ40" s="812"/>
      <c r="UWA40" s="812"/>
      <c r="UWB40" s="812"/>
      <c r="UWC40" s="812"/>
      <c r="UWD40" s="812"/>
      <c r="UWE40" s="812"/>
      <c r="UWF40" s="812"/>
      <c r="UWG40" s="812"/>
      <c r="UWH40" s="812"/>
      <c r="UWI40" s="812"/>
      <c r="UWJ40" s="812"/>
      <c r="UWK40" s="812"/>
      <c r="UWL40" s="812"/>
      <c r="UWM40" s="811"/>
      <c r="UWN40" s="812"/>
      <c r="UWO40" s="812"/>
      <c r="UWP40" s="812"/>
      <c r="UWQ40" s="812"/>
      <c r="UWR40" s="812"/>
      <c r="UWS40" s="812"/>
      <c r="UWT40" s="812"/>
      <c r="UWU40" s="812"/>
      <c r="UWV40" s="812"/>
      <c r="UWW40" s="812"/>
      <c r="UWX40" s="812"/>
      <c r="UWY40" s="812"/>
      <c r="UWZ40" s="812"/>
      <c r="UXA40" s="812"/>
      <c r="UXB40" s="812"/>
      <c r="UXC40" s="812"/>
      <c r="UXD40" s="812"/>
      <c r="UXE40" s="812"/>
      <c r="UXF40" s="812"/>
      <c r="UXG40" s="812"/>
      <c r="UXH40" s="812"/>
      <c r="UXI40" s="812"/>
      <c r="UXJ40" s="812"/>
      <c r="UXK40" s="812"/>
      <c r="UXL40" s="812"/>
      <c r="UXM40" s="812"/>
      <c r="UXN40" s="812"/>
      <c r="UXO40" s="812"/>
      <c r="UXP40" s="812"/>
      <c r="UXQ40" s="812"/>
      <c r="UXR40" s="811"/>
      <c r="UXS40" s="812"/>
      <c r="UXT40" s="812"/>
      <c r="UXU40" s="812"/>
      <c r="UXV40" s="812"/>
      <c r="UXW40" s="812"/>
      <c r="UXX40" s="812"/>
      <c r="UXY40" s="812"/>
      <c r="UXZ40" s="812"/>
      <c r="UYA40" s="812"/>
      <c r="UYB40" s="812"/>
      <c r="UYC40" s="812"/>
      <c r="UYD40" s="812"/>
      <c r="UYE40" s="812"/>
      <c r="UYF40" s="812"/>
      <c r="UYG40" s="812"/>
      <c r="UYH40" s="812"/>
      <c r="UYI40" s="812"/>
      <c r="UYJ40" s="812"/>
      <c r="UYK40" s="812"/>
      <c r="UYL40" s="812"/>
      <c r="UYM40" s="812"/>
      <c r="UYN40" s="812"/>
      <c r="UYO40" s="812"/>
      <c r="UYP40" s="812"/>
      <c r="UYQ40" s="812"/>
      <c r="UYR40" s="812"/>
      <c r="UYS40" s="812"/>
      <c r="UYT40" s="812"/>
      <c r="UYU40" s="812"/>
      <c r="UYV40" s="812"/>
      <c r="UYW40" s="811"/>
      <c r="UYX40" s="812"/>
      <c r="UYY40" s="812"/>
      <c r="UYZ40" s="812"/>
      <c r="UZA40" s="812"/>
      <c r="UZB40" s="812"/>
      <c r="UZC40" s="812"/>
      <c r="UZD40" s="812"/>
      <c r="UZE40" s="812"/>
      <c r="UZF40" s="812"/>
      <c r="UZG40" s="812"/>
      <c r="UZH40" s="812"/>
      <c r="UZI40" s="812"/>
      <c r="UZJ40" s="812"/>
      <c r="UZK40" s="812"/>
      <c r="UZL40" s="812"/>
      <c r="UZM40" s="812"/>
      <c r="UZN40" s="812"/>
      <c r="UZO40" s="812"/>
      <c r="UZP40" s="812"/>
      <c r="UZQ40" s="812"/>
      <c r="UZR40" s="812"/>
      <c r="UZS40" s="812"/>
      <c r="UZT40" s="812"/>
      <c r="UZU40" s="812"/>
      <c r="UZV40" s="812"/>
      <c r="UZW40" s="812"/>
      <c r="UZX40" s="812"/>
      <c r="UZY40" s="812"/>
      <c r="UZZ40" s="812"/>
      <c r="VAA40" s="812"/>
      <c r="VAB40" s="811"/>
      <c r="VAC40" s="812"/>
      <c r="VAD40" s="812"/>
      <c r="VAE40" s="812"/>
      <c r="VAF40" s="812"/>
      <c r="VAG40" s="812"/>
      <c r="VAH40" s="812"/>
      <c r="VAI40" s="812"/>
      <c r="VAJ40" s="812"/>
      <c r="VAK40" s="812"/>
      <c r="VAL40" s="812"/>
      <c r="VAM40" s="812"/>
      <c r="VAN40" s="812"/>
      <c r="VAO40" s="812"/>
      <c r="VAP40" s="812"/>
      <c r="VAQ40" s="812"/>
      <c r="VAR40" s="812"/>
      <c r="VAS40" s="812"/>
      <c r="VAT40" s="812"/>
      <c r="VAU40" s="812"/>
      <c r="VAV40" s="812"/>
      <c r="VAW40" s="812"/>
      <c r="VAX40" s="812"/>
      <c r="VAY40" s="812"/>
      <c r="VAZ40" s="812"/>
      <c r="VBA40" s="812"/>
      <c r="VBB40" s="812"/>
      <c r="VBC40" s="812"/>
      <c r="VBD40" s="812"/>
      <c r="VBE40" s="812"/>
      <c r="VBF40" s="812"/>
      <c r="VBG40" s="811"/>
      <c r="VBH40" s="812"/>
      <c r="VBI40" s="812"/>
      <c r="VBJ40" s="812"/>
      <c r="VBK40" s="812"/>
      <c r="VBL40" s="812"/>
      <c r="VBM40" s="812"/>
      <c r="VBN40" s="812"/>
      <c r="VBO40" s="812"/>
      <c r="VBP40" s="812"/>
      <c r="VBQ40" s="812"/>
      <c r="VBR40" s="812"/>
      <c r="VBS40" s="812"/>
      <c r="VBT40" s="812"/>
      <c r="VBU40" s="812"/>
      <c r="VBV40" s="812"/>
      <c r="VBW40" s="812"/>
      <c r="VBX40" s="812"/>
      <c r="VBY40" s="812"/>
      <c r="VBZ40" s="812"/>
      <c r="VCA40" s="812"/>
      <c r="VCB40" s="812"/>
      <c r="VCC40" s="812"/>
      <c r="VCD40" s="812"/>
      <c r="VCE40" s="812"/>
      <c r="VCF40" s="812"/>
      <c r="VCG40" s="812"/>
      <c r="VCH40" s="812"/>
      <c r="VCI40" s="812"/>
      <c r="VCJ40" s="812"/>
      <c r="VCK40" s="812"/>
      <c r="VCL40" s="811"/>
      <c r="VCM40" s="812"/>
      <c r="VCN40" s="812"/>
      <c r="VCO40" s="812"/>
      <c r="VCP40" s="812"/>
      <c r="VCQ40" s="812"/>
      <c r="VCR40" s="812"/>
      <c r="VCS40" s="812"/>
      <c r="VCT40" s="812"/>
      <c r="VCU40" s="812"/>
      <c r="VCV40" s="812"/>
      <c r="VCW40" s="812"/>
      <c r="VCX40" s="812"/>
      <c r="VCY40" s="812"/>
      <c r="VCZ40" s="812"/>
      <c r="VDA40" s="812"/>
      <c r="VDB40" s="812"/>
      <c r="VDC40" s="812"/>
      <c r="VDD40" s="812"/>
      <c r="VDE40" s="812"/>
      <c r="VDF40" s="812"/>
      <c r="VDG40" s="812"/>
      <c r="VDH40" s="812"/>
      <c r="VDI40" s="812"/>
      <c r="VDJ40" s="812"/>
      <c r="VDK40" s="812"/>
      <c r="VDL40" s="812"/>
      <c r="VDM40" s="812"/>
      <c r="VDN40" s="812"/>
      <c r="VDO40" s="812"/>
      <c r="VDP40" s="812"/>
      <c r="VDQ40" s="811"/>
      <c r="VDR40" s="812"/>
      <c r="VDS40" s="812"/>
      <c r="VDT40" s="812"/>
      <c r="VDU40" s="812"/>
      <c r="VDV40" s="812"/>
      <c r="VDW40" s="812"/>
      <c r="VDX40" s="812"/>
      <c r="VDY40" s="812"/>
      <c r="VDZ40" s="812"/>
      <c r="VEA40" s="812"/>
      <c r="VEB40" s="812"/>
      <c r="VEC40" s="812"/>
      <c r="VED40" s="812"/>
      <c r="VEE40" s="812"/>
      <c r="VEF40" s="812"/>
      <c r="VEG40" s="812"/>
      <c r="VEH40" s="812"/>
      <c r="VEI40" s="812"/>
      <c r="VEJ40" s="812"/>
      <c r="VEK40" s="812"/>
      <c r="VEL40" s="812"/>
      <c r="VEM40" s="812"/>
      <c r="VEN40" s="812"/>
      <c r="VEO40" s="812"/>
      <c r="VEP40" s="812"/>
      <c r="VEQ40" s="812"/>
      <c r="VER40" s="812"/>
      <c r="VES40" s="812"/>
      <c r="VET40" s="812"/>
      <c r="VEU40" s="812"/>
      <c r="VEV40" s="811"/>
      <c r="VEW40" s="812"/>
      <c r="VEX40" s="812"/>
      <c r="VEY40" s="812"/>
      <c r="VEZ40" s="812"/>
      <c r="VFA40" s="812"/>
      <c r="VFB40" s="812"/>
      <c r="VFC40" s="812"/>
      <c r="VFD40" s="812"/>
      <c r="VFE40" s="812"/>
      <c r="VFF40" s="812"/>
      <c r="VFG40" s="812"/>
      <c r="VFH40" s="812"/>
      <c r="VFI40" s="812"/>
      <c r="VFJ40" s="812"/>
      <c r="VFK40" s="812"/>
      <c r="VFL40" s="812"/>
      <c r="VFM40" s="812"/>
      <c r="VFN40" s="812"/>
      <c r="VFO40" s="812"/>
      <c r="VFP40" s="812"/>
      <c r="VFQ40" s="812"/>
      <c r="VFR40" s="812"/>
      <c r="VFS40" s="812"/>
      <c r="VFT40" s="812"/>
      <c r="VFU40" s="812"/>
      <c r="VFV40" s="812"/>
      <c r="VFW40" s="812"/>
      <c r="VFX40" s="812"/>
      <c r="VFY40" s="812"/>
      <c r="VFZ40" s="812"/>
      <c r="VGA40" s="811"/>
      <c r="VGB40" s="812"/>
      <c r="VGC40" s="812"/>
      <c r="VGD40" s="812"/>
      <c r="VGE40" s="812"/>
      <c r="VGF40" s="812"/>
      <c r="VGG40" s="812"/>
      <c r="VGH40" s="812"/>
      <c r="VGI40" s="812"/>
      <c r="VGJ40" s="812"/>
      <c r="VGK40" s="812"/>
      <c r="VGL40" s="812"/>
      <c r="VGM40" s="812"/>
      <c r="VGN40" s="812"/>
      <c r="VGO40" s="812"/>
      <c r="VGP40" s="812"/>
      <c r="VGQ40" s="812"/>
      <c r="VGR40" s="812"/>
      <c r="VGS40" s="812"/>
      <c r="VGT40" s="812"/>
      <c r="VGU40" s="812"/>
      <c r="VGV40" s="812"/>
      <c r="VGW40" s="812"/>
      <c r="VGX40" s="812"/>
      <c r="VGY40" s="812"/>
      <c r="VGZ40" s="812"/>
      <c r="VHA40" s="812"/>
      <c r="VHB40" s="812"/>
      <c r="VHC40" s="812"/>
      <c r="VHD40" s="812"/>
      <c r="VHE40" s="812"/>
      <c r="VHF40" s="811"/>
      <c r="VHG40" s="812"/>
      <c r="VHH40" s="812"/>
      <c r="VHI40" s="812"/>
      <c r="VHJ40" s="812"/>
      <c r="VHK40" s="812"/>
      <c r="VHL40" s="812"/>
      <c r="VHM40" s="812"/>
      <c r="VHN40" s="812"/>
      <c r="VHO40" s="812"/>
      <c r="VHP40" s="812"/>
      <c r="VHQ40" s="812"/>
      <c r="VHR40" s="812"/>
      <c r="VHS40" s="812"/>
      <c r="VHT40" s="812"/>
      <c r="VHU40" s="812"/>
      <c r="VHV40" s="812"/>
      <c r="VHW40" s="812"/>
      <c r="VHX40" s="812"/>
      <c r="VHY40" s="812"/>
      <c r="VHZ40" s="812"/>
      <c r="VIA40" s="812"/>
      <c r="VIB40" s="812"/>
      <c r="VIC40" s="812"/>
      <c r="VID40" s="812"/>
      <c r="VIE40" s="812"/>
      <c r="VIF40" s="812"/>
      <c r="VIG40" s="812"/>
      <c r="VIH40" s="812"/>
      <c r="VII40" s="812"/>
      <c r="VIJ40" s="812"/>
      <c r="VIK40" s="811"/>
      <c r="VIL40" s="812"/>
      <c r="VIM40" s="812"/>
      <c r="VIN40" s="812"/>
      <c r="VIO40" s="812"/>
      <c r="VIP40" s="812"/>
      <c r="VIQ40" s="812"/>
      <c r="VIR40" s="812"/>
      <c r="VIS40" s="812"/>
      <c r="VIT40" s="812"/>
      <c r="VIU40" s="812"/>
      <c r="VIV40" s="812"/>
      <c r="VIW40" s="812"/>
      <c r="VIX40" s="812"/>
      <c r="VIY40" s="812"/>
      <c r="VIZ40" s="812"/>
      <c r="VJA40" s="812"/>
      <c r="VJB40" s="812"/>
      <c r="VJC40" s="812"/>
      <c r="VJD40" s="812"/>
      <c r="VJE40" s="812"/>
      <c r="VJF40" s="812"/>
      <c r="VJG40" s="812"/>
      <c r="VJH40" s="812"/>
      <c r="VJI40" s="812"/>
      <c r="VJJ40" s="812"/>
      <c r="VJK40" s="812"/>
      <c r="VJL40" s="812"/>
      <c r="VJM40" s="812"/>
      <c r="VJN40" s="812"/>
      <c r="VJO40" s="812"/>
      <c r="VJP40" s="811"/>
      <c r="VJQ40" s="812"/>
      <c r="VJR40" s="812"/>
      <c r="VJS40" s="812"/>
      <c r="VJT40" s="812"/>
      <c r="VJU40" s="812"/>
      <c r="VJV40" s="812"/>
      <c r="VJW40" s="812"/>
      <c r="VJX40" s="812"/>
      <c r="VJY40" s="812"/>
      <c r="VJZ40" s="812"/>
      <c r="VKA40" s="812"/>
      <c r="VKB40" s="812"/>
      <c r="VKC40" s="812"/>
      <c r="VKD40" s="812"/>
      <c r="VKE40" s="812"/>
      <c r="VKF40" s="812"/>
      <c r="VKG40" s="812"/>
      <c r="VKH40" s="812"/>
      <c r="VKI40" s="812"/>
      <c r="VKJ40" s="812"/>
      <c r="VKK40" s="812"/>
      <c r="VKL40" s="812"/>
      <c r="VKM40" s="812"/>
      <c r="VKN40" s="812"/>
      <c r="VKO40" s="812"/>
      <c r="VKP40" s="812"/>
      <c r="VKQ40" s="812"/>
      <c r="VKR40" s="812"/>
      <c r="VKS40" s="812"/>
      <c r="VKT40" s="812"/>
      <c r="VKU40" s="811"/>
      <c r="VKV40" s="812"/>
      <c r="VKW40" s="812"/>
      <c r="VKX40" s="812"/>
      <c r="VKY40" s="812"/>
      <c r="VKZ40" s="812"/>
      <c r="VLA40" s="812"/>
      <c r="VLB40" s="812"/>
      <c r="VLC40" s="812"/>
      <c r="VLD40" s="812"/>
      <c r="VLE40" s="812"/>
      <c r="VLF40" s="812"/>
      <c r="VLG40" s="812"/>
      <c r="VLH40" s="812"/>
      <c r="VLI40" s="812"/>
      <c r="VLJ40" s="812"/>
      <c r="VLK40" s="812"/>
      <c r="VLL40" s="812"/>
      <c r="VLM40" s="812"/>
      <c r="VLN40" s="812"/>
      <c r="VLO40" s="812"/>
      <c r="VLP40" s="812"/>
      <c r="VLQ40" s="812"/>
      <c r="VLR40" s="812"/>
      <c r="VLS40" s="812"/>
      <c r="VLT40" s="812"/>
      <c r="VLU40" s="812"/>
      <c r="VLV40" s="812"/>
      <c r="VLW40" s="812"/>
      <c r="VLX40" s="812"/>
      <c r="VLY40" s="812"/>
      <c r="VLZ40" s="811"/>
      <c r="VMA40" s="812"/>
      <c r="VMB40" s="812"/>
      <c r="VMC40" s="812"/>
      <c r="VMD40" s="812"/>
      <c r="VME40" s="812"/>
      <c r="VMF40" s="812"/>
      <c r="VMG40" s="812"/>
      <c r="VMH40" s="812"/>
      <c r="VMI40" s="812"/>
      <c r="VMJ40" s="812"/>
      <c r="VMK40" s="812"/>
      <c r="VML40" s="812"/>
      <c r="VMM40" s="812"/>
      <c r="VMN40" s="812"/>
      <c r="VMO40" s="812"/>
      <c r="VMP40" s="812"/>
      <c r="VMQ40" s="812"/>
      <c r="VMR40" s="812"/>
      <c r="VMS40" s="812"/>
      <c r="VMT40" s="812"/>
      <c r="VMU40" s="812"/>
      <c r="VMV40" s="812"/>
      <c r="VMW40" s="812"/>
      <c r="VMX40" s="812"/>
      <c r="VMY40" s="812"/>
      <c r="VMZ40" s="812"/>
      <c r="VNA40" s="812"/>
      <c r="VNB40" s="812"/>
      <c r="VNC40" s="812"/>
      <c r="VND40" s="812"/>
      <c r="VNE40" s="811"/>
      <c r="VNF40" s="812"/>
      <c r="VNG40" s="812"/>
      <c r="VNH40" s="812"/>
      <c r="VNI40" s="812"/>
      <c r="VNJ40" s="812"/>
      <c r="VNK40" s="812"/>
      <c r="VNL40" s="812"/>
      <c r="VNM40" s="812"/>
      <c r="VNN40" s="812"/>
      <c r="VNO40" s="812"/>
      <c r="VNP40" s="812"/>
      <c r="VNQ40" s="812"/>
      <c r="VNR40" s="812"/>
      <c r="VNS40" s="812"/>
      <c r="VNT40" s="812"/>
      <c r="VNU40" s="812"/>
      <c r="VNV40" s="812"/>
      <c r="VNW40" s="812"/>
      <c r="VNX40" s="812"/>
      <c r="VNY40" s="812"/>
      <c r="VNZ40" s="812"/>
      <c r="VOA40" s="812"/>
      <c r="VOB40" s="812"/>
      <c r="VOC40" s="812"/>
      <c r="VOD40" s="812"/>
      <c r="VOE40" s="812"/>
      <c r="VOF40" s="812"/>
      <c r="VOG40" s="812"/>
      <c r="VOH40" s="812"/>
      <c r="VOI40" s="812"/>
      <c r="VOJ40" s="811"/>
      <c r="VOK40" s="812"/>
      <c r="VOL40" s="812"/>
      <c r="VOM40" s="812"/>
      <c r="VON40" s="812"/>
      <c r="VOO40" s="812"/>
      <c r="VOP40" s="812"/>
      <c r="VOQ40" s="812"/>
      <c r="VOR40" s="812"/>
      <c r="VOS40" s="812"/>
      <c r="VOT40" s="812"/>
      <c r="VOU40" s="812"/>
      <c r="VOV40" s="812"/>
      <c r="VOW40" s="812"/>
      <c r="VOX40" s="812"/>
      <c r="VOY40" s="812"/>
      <c r="VOZ40" s="812"/>
      <c r="VPA40" s="812"/>
      <c r="VPB40" s="812"/>
      <c r="VPC40" s="812"/>
      <c r="VPD40" s="812"/>
      <c r="VPE40" s="812"/>
      <c r="VPF40" s="812"/>
      <c r="VPG40" s="812"/>
      <c r="VPH40" s="812"/>
      <c r="VPI40" s="812"/>
      <c r="VPJ40" s="812"/>
      <c r="VPK40" s="812"/>
      <c r="VPL40" s="812"/>
      <c r="VPM40" s="812"/>
      <c r="VPN40" s="812"/>
      <c r="VPO40" s="811"/>
      <c r="VPP40" s="812"/>
      <c r="VPQ40" s="812"/>
      <c r="VPR40" s="812"/>
      <c r="VPS40" s="812"/>
      <c r="VPT40" s="812"/>
      <c r="VPU40" s="812"/>
      <c r="VPV40" s="812"/>
      <c r="VPW40" s="812"/>
      <c r="VPX40" s="812"/>
      <c r="VPY40" s="812"/>
      <c r="VPZ40" s="812"/>
      <c r="VQA40" s="812"/>
      <c r="VQB40" s="812"/>
      <c r="VQC40" s="812"/>
      <c r="VQD40" s="812"/>
      <c r="VQE40" s="812"/>
      <c r="VQF40" s="812"/>
      <c r="VQG40" s="812"/>
      <c r="VQH40" s="812"/>
      <c r="VQI40" s="812"/>
      <c r="VQJ40" s="812"/>
      <c r="VQK40" s="812"/>
      <c r="VQL40" s="812"/>
      <c r="VQM40" s="812"/>
      <c r="VQN40" s="812"/>
      <c r="VQO40" s="812"/>
      <c r="VQP40" s="812"/>
      <c r="VQQ40" s="812"/>
      <c r="VQR40" s="812"/>
      <c r="VQS40" s="812"/>
      <c r="VQT40" s="811"/>
      <c r="VQU40" s="812"/>
      <c r="VQV40" s="812"/>
      <c r="VQW40" s="812"/>
      <c r="VQX40" s="812"/>
      <c r="VQY40" s="812"/>
      <c r="VQZ40" s="812"/>
      <c r="VRA40" s="812"/>
      <c r="VRB40" s="812"/>
      <c r="VRC40" s="812"/>
      <c r="VRD40" s="812"/>
      <c r="VRE40" s="812"/>
      <c r="VRF40" s="812"/>
      <c r="VRG40" s="812"/>
      <c r="VRH40" s="812"/>
      <c r="VRI40" s="812"/>
      <c r="VRJ40" s="812"/>
      <c r="VRK40" s="812"/>
      <c r="VRL40" s="812"/>
      <c r="VRM40" s="812"/>
      <c r="VRN40" s="812"/>
      <c r="VRO40" s="812"/>
      <c r="VRP40" s="812"/>
      <c r="VRQ40" s="812"/>
      <c r="VRR40" s="812"/>
      <c r="VRS40" s="812"/>
      <c r="VRT40" s="812"/>
      <c r="VRU40" s="812"/>
      <c r="VRV40" s="812"/>
      <c r="VRW40" s="812"/>
      <c r="VRX40" s="812"/>
      <c r="VRY40" s="811"/>
      <c r="VRZ40" s="812"/>
      <c r="VSA40" s="812"/>
      <c r="VSB40" s="812"/>
      <c r="VSC40" s="812"/>
      <c r="VSD40" s="812"/>
      <c r="VSE40" s="812"/>
      <c r="VSF40" s="812"/>
      <c r="VSG40" s="812"/>
      <c r="VSH40" s="812"/>
      <c r="VSI40" s="812"/>
      <c r="VSJ40" s="812"/>
      <c r="VSK40" s="812"/>
      <c r="VSL40" s="812"/>
      <c r="VSM40" s="812"/>
      <c r="VSN40" s="812"/>
      <c r="VSO40" s="812"/>
      <c r="VSP40" s="812"/>
      <c r="VSQ40" s="812"/>
      <c r="VSR40" s="812"/>
      <c r="VSS40" s="812"/>
      <c r="VST40" s="812"/>
      <c r="VSU40" s="812"/>
      <c r="VSV40" s="812"/>
      <c r="VSW40" s="812"/>
      <c r="VSX40" s="812"/>
      <c r="VSY40" s="812"/>
      <c r="VSZ40" s="812"/>
      <c r="VTA40" s="812"/>
      <c r="VTB40" s="812"/>
      <c r="VTC40" s="812"/>
      <c r="VTD40" s="811"/>
      <c r="VTE40" s="812"/>
      <c r="VTF40" s="812"/>
      <c r="VTG40" s="812"/>
      <c r="VTH40" s="812"/>
      <c r="VTI40" s="812"/>
      <c r="VTJ40" s="812"/>
      <c r="VTK40" s="812"/>
      <c r="VTL40" s="812"/>
      <c r="VTM40" s="812"/>
      <c r="VTN40" s="812"/>
      <c r="VTO40" s="812"/>
      <c r="VTP40" s="812"/>
      <c r="VTQ40" s="812"/>
      <c r="VTR40" s="812"/>
      <c r="VTS40" s="812"/>
      <c r="VTT40" s="812"/>
      <c r="VTU40" s="812"/>
      <c r="VTV40" s="812"/>
      <c r="VTW40" s="812"/>
      <c r="VTX40" s="812"/>
      <c r="VTY40" s="812"/>
      <c r="VTZ40" s="812"/>
      <c r="VUA40" s="812"/>
      <c r="VUB40" s="812"/>
      <c r="VUC40" s="812"/>
      <c r="VUD40" s="812"/>
      <c r="VUE40" s="812"/>
      <c r="VUF40" s="812"/>
      <c r="VUG40" s="812"/>
      <c r="VUH40" s="812"/>
      <c r="VUI40" s="811"/>
      <c r="VUJ40" s="812"/>
      <c r="VUK40" s="812"/>
      <c r="VUL40" s="812"/>
      <c r="VUM40" s="812"/>
      <c r="VUN40" s="812"/>
      <c r="VUO40" s="812"/>
      <c r="VUP40" s="812"/>
      <c r="VUQ40" s="812"/>
      <c r="VUR40" s="812"/>
      <c r="VUS40" s="812"/>
      <c r="VUT40" s="812"/>
      <c r="VUU40" s="812"/>
      <c r="VUV40" s="812"/>
      <c r="VUW40" s="812"/>
      <c r="VUX40" s="812"/>
      <c r="VUY40" s="812"/>
      <c r="VUZ40" s="812"/>
      <c r="VVA40" s="812"/>
      <c r="VVB40" s="812"/>
      <c r="VVC40" s="812"/>
      <c r="VVD40" s="812"/>
      <c r="VVE40" s="812"/>
      <c r="VVF40" s="812"/>
      <c r="VVG40" s="812"/>
      <c r="VVH40" s="812"/>
      <c r="VVI40" s="812"/>
      <c r="VVJ40" s="812"/>
      <c r="VVK40" s="812"/>
      <c r="VVL40" s="812"/>
      <c r="VVM40" s="812"/>
      <c r="VVN40" s="811"/>
      <c r="VVO40" s="812"/>
      <c r="VVP40" s="812"/>
      <c r="VVQ40" s="812"/>
      <c r="VVR40" s="812"/>
      <c r="VVS40" s="812"/>
      <c r="VVT40" s="812"/>
      <c r="VVU40" s="812"/>
      <c r="VVV40" s="812"/>
      <c r="VVW40" s="812"/>
      <c r="VVX40" s="812"/>
      <c r="VVY40" s="812"/>
      <c r="VVZ40" s="812"/>
      <c r="VWA40" s="812"/>
      <c r="VWB40" s="812"/>
      <c r="VWC40" s="812"/>
      <c r="VWD40" s="812"/>
      <c r="VWE40" s="812"/>
      <c r="VWF40" s="812"/>
      <c r="VWG40" s="812"/>
      <c r="VWH40" s="812"/>
      <c r="VWI40" s="812"/>
      <c r="VWJ40" s="812"/>
      <c r="VWK40" s="812"/>
      <c r="VWL40" s="812"/>
      <c r="VWM40" s="812"/>
      <c r="VWN40" s="812"/>
      <c r="VWO40" s="812"/>
      <c r="VWP40" s="812"/>
      <c r="VWQ40" s="812"/>
      <c r="VWR40" s="812"/>
      <c r="VWS40" s="811"/>
      <c r="VWT40" s="812"/>
      <c r="VWU40" s="812"/>
      <c r="VWV40" s="812"/>
      <c r="VWW40" s="812"/>
      <c r="VWX40" s="812"/>
      <c r="VWY40" s="812"/>
      <c r="VWZ40" s="812"/>
      <c r="VXA40" s="812"/>
      <c r="VXB40" s="812"/>
      <c r="VXC40" s="812"/>
      <c r="VXD40" s="812"/>
      <c r="VXE40" s="812"/>
      <c r="VXF40" s="812"/>
      <c r="VXG40" s="812"/>
      <c r="VXH40" s="812"/>
      <c r="VXI40" s="812"/>
      <c r="VXJ40" s="812"/>
      <c r="VXK40" s="812"/>
      <c r="VXL40" s="812"/>
      <c r="VXM40" s="812"/>
      <c r="VXN40" s="812"/>
      <c r="VXO40" s="812"/>
      <c r="VXP40" s="812"/>
      <c r="VXQ40" s="812"/>
      <c r="VXR40" s="812"/>
      <c r="VXS40" s="812"/>
      <c r="VXT40" s="812"/>
      <c r="VXU40" s="812"/>
      <c r="VXV40" s="812"/>
      <c r="VXW40" s="812"/>
      <c r="VXX40" s="811"/>
      <c r="VXY40" s="812"/>
      <c r="VXZ40" s="812"/>
      <c r="VYA40" s="812"/>
      <c r="VYB40" s="812"/>
      <c r="VYC40" s="812"/>
      <c r="VYD40" s="812"/>
      <c r="VYE40" s="812"/>
      <c r="VYF40" s="812"/>
      <c r="VYG40" s="812"/>
      <c r="VYH40" s="812"/>
      <c r="VYI40" s="812"/>
      <c r="VYJ40" s="812"/>
      <c r="VYK40" s="812"/>
      <c r="VYL40" s="812"/>
      <c r="VYM40" s="812"/>
      <c r="VYN40" s="812"/>
      <c r="VYO40" s="812"/>
      <c r="VYP40" s="812"/>
      <c r="VYQ40" s="812"/>
      <c r="VYR40" s="812"/>
      <c r="VYS40" s="812"/>
      <c r="VYT40" s="812"/>
      <c r="VYU40" s="812"/>
      <c r="VYV40" s="812"/>
      <c r="VYW40" s="812"/>
      <c r="VYX40" s="812"/>
      <c r="VYY40" s="812"/>
      <c r="VYZ40" s="812"/>
      <c r="VZA40" s="812"/>
      <c r="VZB40" s="812"/>
      <c r="VZC40" s="811"/>
      <c r="VZD40" s="812"/>
      <c r="VZE40" s="812"/>
      <c r="VZF40" s="812"/>
      <c r="VZG40" s="812"/>
      <c r="VZH40" s="812"/>
      <c r="VZI40" s="812"/>
      <c r="VZJ40" s="812"/>
      <c r="VZK40" s="812"/>
      <c r="VZL40" s="812"/>
      <c r="VZM40" s="812"/>
      <c r="VZN40" s="812"/>
      <c r="VZO40" s="812"/>
      <c r="VZP40" s="812"/>
      <c r="VZQ40" s="812"/>
      <c r="VZR40" s="812"/>
      <c r="VZS40" s="812"/>
      <c r="VZT40" s="812"/>
      <c r="VZU40" s="812"/>
      <c r="VZV40" s="812"/>
      <c r="VZW40" s="812"/>
      <c r="VZX40" s="812"/>
      <c r="VZY40" s="812"/>
      <c r="VZZ40" s="812"/>
      <c r="WAA40" s="812"/>
      <c r="WAB40" s="812"/>
      <c r="WAC40" s="812"/>
      <c r="WAD40" s="812"/>
      <c r="WAE40" s="812"/>
      <c r="WAF40" s="812"/>
      <c r="WAG40" s="812"/>
      <c r="WAH40" s="811"/>
      <c r="WAI40" s="812"/>
      <c r="WAJ40" s="812"/>
      <c r="WAK40" s="812"/>
      <c r="WAL40" s="812"/>
      <c r="WAM40" s="812"/>
      <c r="WAN40" s="812"/>
      <c r="WAO40" s="812"/>
      <c r="WAP40" s="812"/>
      <c r="WAQ40" s="812"/>
      <c r="WAR40" s="812"/>
      <c r="WAS40" s="812"/>
      <c r="WAT40" s="812"/>
      <c r="WAU40" s="812"/>
      <c r="WAV40" s="812"/>
      <c r="WAW40" s="812"/>
      <c r="WAX40" s="812"/>
      <c r="WAY40" s="812"/>
      <c r="WAZ40" s="812"/>
      <c r="WBA40" s="812"/>
      <c r="WBB40" s="812"/>
      <c r="WBC40" s="812"/>
      <c r="WBD40" s="812"/>
      <c r="WBE40" s="812"/>
      <c r="WBF40" s="812"/>
      <c r="WBG40" s="812"/>
      <c r="WBH40" s="812"/>
      <c r="WBI40" s="812"/>
      <c r="WBJ40" s="812"/>
      <c r="WBK40" s="812"/>
      <c r="WBL40" s="812"/>
      <c r="WBM40" s="811"/>
      <c r="WBN40" s="812"/>
      <c r="WBO40" s="812"/>
      <c r="WBP40" s="812"/>
      <c r="WBQ40" s="812"/>
      <c r="WBR40" s="812"/>
      <c r="WBS40" s="812"/>
      <c r="WBT40" s="812"/>
      <c r="WBU40" s="812"/>
      <c r="WBV40" s="812"/>
      <c r="WBW40" s="812"/>
      <c r="WBX40" s="812"/>
      <c r="WBY40" s="812"/>
      <c r="WBZ40" s="812"/>
      <c r="WCA40" s="812"/>
      <c r="WCB40" s="812"/>
      <c r="WCC40" s="812"/>
      <c r="WCD40" s="812"/>
      <c r="WCE40" s="812"/>
      <c r="WCF40" s="812"/>
      <c r="WCG40" s="812"/>
      <c r="WCH40" s="812"/>
      <c r="WCI40" s="812"/>
      <c r="WCJ40" s="812"/>
      <c r="WCK40" s="812"/>
      <c r="WCL40" s="812"/>
      <c r="WCM40" s="812"/>
      <c r="WCN40" s="812"/>
      <c r="WCO40" s="812"/>
      <c r="WCP40" s="812"/>
      <c r="WCQ40" s="812"/>
      <c r="WCR40" s="811"/>
      <c r="WCS40" s="812"/>
      <c r="WCT40" s="812"/>
      <c r="WCU40" s="812"/>
      <c r="WCV40" s="812"/>
      <c r="WCW40" s="812"/>
      <c r="WCX40" s="812"/>
      <c r="WCY40" s="812"/>
      <c r="WCZ40" s="812"/>
      <c r="WDA40" s="812"/>
      <c r="WDB40" s="812"/>
      <c r="WDC40" s="812"/>
      <c r="WDD40" s="812"/>
      <c r="WDE40" s="812"/>
      <c r="WDF40" s="812"/>
      <c r="WDG40" s="812"/>
      <c r="WDH40" s="812"/>
      <c r="WDI40" s="812"/>
      <c r="WDJ40" s="812"/>
      <c r="WDK40" s="812"/>
      <c r="WDL40" s="812"/>
      <c r="WDM40" s="812"/>
      <c r="WDN40" s="812"/>
      <c r="WDO40" s="812"/>
      <c r="WDP40" s="812"/>
      <c r="WDQ40" s="812"/>
      <c r="WDR40" s="812"/>
      <c r="WDS40" s="812"/>
      <c r="WDT40" s="812"/>
      <c r="WDU40" s="812"/>
      <c r="WDV40" s="812"/>
      <c r="WDW40" s="811"/>
      <c r="WDX40" s="812"/>
      <c r="WDY40" s="812"/>
      <c r="WDZ40" s="812"/>
      <c r="WEA40" s="812"/>
      <c r="WEB40" s="812"/>
      <c r="WEC40" s="812"/>
      <c r="WED40" s="812"/>
      <c r="WEE40" s="812"/>
      <c r="WEF40" s="812"/>
      <c r="WEG40" s="812"/>
      <c r="WEH40" s="812"/>
      <c r="WEI40" s="812"/>
      <c r="WEJ40" s="812"/>
      <c r="WEK40" s="812"/>
      <c r="WEL40" s="812"/>
      <c r="WEM40" s="812"/>
      <c r="WEN40" s="812"/>
      <c r="WEO40" s="812"/>
      <c r="WEP40" s="812"/>
      <c r="WEQ40" s="812"/>
      <c r="WER40" s="812"/>
      <c r="WES40" s="812"/>
      <c r="WET40" s="812"/>
      <c r="WEU40" s="812"/>
      <c r="WEV40" s="812"/>
      <c r="WEW40" s="812"/>
      <c r="WEX40" s="812"/>
      <c r="WEY40" s="812"/>
      <c r="WEZ40" s="812"/>
      <c r="WFA40" s="812"/>
      <c r="WFB40" s="811"/>
      <c r="WFC40" s="812"/>
      <c r="WFD40" s="812"/>
      <c r="WFE40" s="812"/>
      <c r="WFF40" s="812"/>
      <c r="WFG40" s="812"/>
      <c r="WFH40" s="812"/>
      <c r="WFI40" s="812"/>
      <c r="WFJ40" s="812"/>
      <c r="WFK40" s="812"/>
      <c r="WFL40" s="812"/>
      <c r="WFM40" s="812"/>
      <c r="WFN40" s="812"/>
      <c r="WFO40" s="812"/>
      <c r="WFP40" s="812"/>
      <c r="WFQ40" s="812"/>
      <c r="WFR40" s="812"/>
      <c r="WFS40" s="812"/>
      <c r="WFT40" s="812"/>
      <c r="WFU40" s="812"/>
      <c r="WFV40" s="812"/>
      <c r="WFW40" s="812"/>
      <c r="WFX40" s="812"/>
      <c r="WFY40" s="812"/>
      <c r="WFZ40" s="812"/>
      <c r="WGA40" s="812"/>
      <c r="WGB40" s="812"/>
      <c r="WGC40" s="812"/>
      <c r="WGD40" s="812"/>
      <c r="WGE40" s="812"/>
      <c r="WGF40" s="812"/>
      <c r="WGG40" s="811"/>
      <c r="WGH40" s="812"/>
      <c r="WGI40" s="812"/>
      <c r="WGJ40" s="812"/>
      <c r="WGK40" s="812"/>
      <c r="WGL40" s="812"/>
      <c r="WGM40" s="812"/>
      <c r="WGN40" s="812"/>
      <c r="WGO40" s="812"/>
      <c r="WGP40" s="812"/>
      <c r="WGQ40" s="812"/>
      <c r="WGR40" s="812"/>
      <c r="WGS40" s="812"/>
      <c r="WGT40" s="812"/>
      <c r="WGU40" s="812"/>
      <c r="WGV40" s="812"/>
      <c r="WGW40" s="812"/>
      <c r="WGX40" s="812"/>
      <c r="WGY40" s="812"/>
      <c r="WGZ40" s="812"/>
      <c r="WHA40" s="812"/>
      <c r="WHB40" s="812"/>
      <c r="WHC40" s="812"/>
      <c r="WHD40" s="812"/>
      <c r="WHE40" s="812"/>
      <c r="WHF40" s="812"/>
      <c r="WHG40" s="812"/>
      <c r="WHH40" s="812"/>
      <c r="WHI40" s="812"/>
      <c r="WHJ40" s="812"/>
      <c r="WHK40" s="812"/>
      <c r="WHL40" s="811"/>
      <c r="WHM40" s="812"/>
      <c r="WHN40" s="812"/>
      <c r="WHO40" s="812"/>
      <c r="WHP40" s="812"/>
      <c r="WHQ40" s="812"/>
      <c r="WHR40" s="812"/>
      <c r="WHS40" s="812"/>
      <c r="WHT40" s="812"/>
      <c r="WHU40" s="812"/>
      <c r="WHV40" s="812"/>
      <c r="WHW40" s="812"/>
      <c r="WHX40" s="812"/>
      <c r="WHY40" s="812"/>
      <c r="WHZ40" s="812"/>
      <c r="WIA40" s="812"/>
      <c r="WIB40" s="812"/>
      <c r="WIC40" s="812"/>
      <c r="WID40" s="812"/>
      <c r="WIE40" s="812"/>
      <c r="WIF40" s="812"/>
      <c r="WIG40" s="812"/>
      <c r="WIH40" s="812"/>
      <c r="WII40" s="812"/>
      <c r="WIJ40" s="812"/>
      <c r="WIK40" s="812"/>
      <c r="WIL40" s="812"/>
      <c r="WIM40" s="812"/>
      <c r="WIN40" s="812"/>
      <c r="WIO40" s="812"/>
      <c r="WIP40" s="812"/>
      <c r="WIQ40" s="811"/>
      <c r="WIR40" s="812"/>
      <c r="WIS40" s="812"/>
      <c r="WIT40" s="812"/>
      <c r="WIU40" s="812"/>
      <c r="WIV40" s="812"/>
      <c r="WIW40" s="812"/>
      <c r="WIX40" s="812"/>
      <c r="WIY40" s="812"/>
      <c r="WIZ40" s="812"/>
      <c r="WJA40" s="812"/>
      <c r="WJB40" s="812"/>
      <c r="WJC40" s="812"/>
      <c r="WJD40" s="812"/>
      <c r="WJE40" s="812"/>
      <c r="WJF40" s="812"/>
      <c r="WJG40" s="812"/>
      <c r="WJH40" s="812"/>
      <c r="WJI40" s="812"/>
      <c r="WJJ40" s="812"/>
      <c r="WJK40" s="812"/>
      <c r="WJL40" s="812"/>
      <c r="WJM40" s="812"/>
      <c r="WJN40" s="812"/>
      <c r="WJO40" s="812"/>
      <c r="WJP40" s="812"/>
      <c r="WJQ40" s="812"/>
      <c r="WJR40" s="812"/>
      <c r="WJS40" s="812"/>
      <c r="WJT40" s="812"/>
      <c r="WJU40" s="812"/>
      <c r="WJV40" s="811"/>
      <c r="WJW40" s="812"/>
      <c r="WJX40" s="812"/>
      <c r="WJY40" s="812"/>
      <c r="WJZ40" s="812"/>
      <c r="WKA40" s="812"/>
      <c r="WKB40" s="812"/>
      <c r="WKC40" s="812"/>
      <c r="WKD40" s="812"/>
      <c r="WKE40" s="812"/>
      <c r="WKF40" s="812"/>
      <c r="WKG40" s="812"/>
      <c r="WKH40" s="812"/>
      <c r="WKI40" s="812"/>
      <c r="WKJ40" s="812"/>
      <c r="WKK40" s="812"/>
      <c r="WKL40" s="812"/>
      <c r="WKM40" s="812"/>
      <c r="WKN40" s="812"/>
      <c r="WKO40" s="812"/>
      <c r="WKP40" s="812"/>
      <c r="WKQ40" s="812"/>
      <c r="WKR40" s="812"/>
      <c r="WKS40" s="812"/>
      <c r="WKT40" s="812"/>
      <c r="WKU40" s="812"/>
      <c r="WKV40" s="812"/>
      <c r="WKW40" s="812"/>
      <c r="WKX40" s="812"/>
      <c r="WKY40" s="812"/>
      <c r="WKZ40" s="812"/>
      <c r="WLA40" s="811"/>
      <c r="WLB40" s="812"/>
      <c r="WLC40" s="812"/>
      <c r="WLD40" s="812"/>
      <c r="WLE40" s="812"/>
      <c r="WLF40" s="812"/>
      <c r="WLG40" s="812"/>
      <c r="WLH40" s="812"/>
      <c r="WLI40" s="812"/>
      <c r="WLJ40" s="812"/>
      <c r="WLK40" s="812"/>
      <c r="WLL40" s="812"/>
      <c r="WLM40" s="812"/>
      <c r="WLN40" s="812"/>
      <c r="WLO40" s="812"/>
      <c r="WLP40" s="812"/>
      <c r="WLQ40" s="812"/>
      <c r="WLR40" s="812"/>
      <c r="WLS40" s="812"/>
      <c r="WLT40" s="812"/>
      <c r="WLU40" s="812"/>
      <c r="WLV40" s="812"/>
      <c r="WLW40" s="812"/>
      <c r="WLX40" s="812"/>
      <c r="WLY40" s="812"/>
      <c r="WLZ40" s="812"/>
      <c r="WMA40" s="812"/>
      <c r="WMB40" s="812"/>
      <c r="WMC40" s="812"/>
      <c r="WMD40" s="812"/>
      <c r="WME40" s="812"/>
      <c r="WMF40" s="811"/>
      <c r="WMG40" s="812"/>
      <c r="WMH40" s="812"/>
      <c r="WMI40" s="812"/>
      <c r="WMJ40" s="812"/>
      <c r="WMK40" s="812"/>
      <c r="WML40" s="812"/>
      <c r="WMM40" s="812"/>
      <c r="WMN40" s="812"/>
      <c r="WMO40" s="812"/>
      <c r="WMP40" s="812"/>
      <c r="WMQ40" s="812"/>
      <c r="WMR40" s="812"/>
      <c r="WMS40" s="812"/>
      <c r="WMT40" s="812"/>
      <c r="WMU40" s="812"/>
      <c r="WMV40" s="812"/>
      <c r="WMW40" s="812"/>
      <c r="WMX40" s="812"/>
      <c r="WMY40" s="812"/>
      <c r="WMZ40" s="812"/>
      <c r="WNA40" s="812"/>
      <c r="WNB40" s="812"/>
      <c r="WNC40" s="812"/>
      <c r="WND40" s="812"/>
      <c r="WNE40" s="812"/>
      <c r="WNF40" s="812"/>
      <c r="WNG40" s="812"/>
      <c r="WNH40" s="812"/>
      <c r="WNI40" s="812"/>
      <c r="WNJ40" s="812"/>
      <c r="WNK40" s="811"/>
      <c r="WNL40" s="812"/>
      <c r="WNM40" s="812"/>
      <c r="WNN40" s="812"/>
      <c r="WNO40" s="812"/>
      <c r="WNP40" s="812"/>
      <c r="WNQ40" s="812"/>
      <c r="WNR40" s="812"/>
      <c r="WNS40" s="812"/>
      <c r="WNT40" s="812"/>
      <c r="WNU40" s="812"/>
      <c r="WNV40" s="812"/>
      <c r="WNW40" s="812"/>
      <c r="WNX40" s="812"/>
      <c r="WNY40" s="812"/>
      <c r="WNZ40" s="812"/>
      <c r="WOA40" s="812"/>
      <c r="WOB40" s="812"/>
      <c r="WOC40" s="812"/>
      <c r="WOD40" s="812"/>
      <c r="WOE40" s="812"/>
      <c r="WOF40" s="812"/>
      <c r="WOG40" s="812"/>
      <c r="WOH40" s="812"/>
      <c r="WOI40" s="812"/>
      <c r="WOJ40" s="812"/>
      <c r="WOK40" s="812"/>
      <c r="WOL40" s="812"/>
      <c r="WOM40" s="812"/>
      <c r="WON40" s="812"/>
      <c r="WOO40" s="812"/>
      <c r="WOP40" s="811"/>
      <c r="WOQ40" s="812"/>
      <c r="WOR40" s="812"/>
      <c r="WOS40" s="812"/>
      <c r="WOT40" s="812"/>
      <c r="WOU40" s="812"/>
      <c r="WOV40" s="812"/>
      <c r="WOW40" s="812"/>
      <c r="WOX40" s="812"/>
      <c r="WOY40" s="812"/>
      <c r="WOZ40" s="812"/>
      <c r="WPA40" s="812"/>
      <c r="WPB40" s="812"/>
      <c r="WPC40" s="812"/>
      <c r="WPD40" s="812"/>
      <c r="WPE40" s="812"/>
      <c r="WPF40" s="812"/>
      <c r="WPG40" s="812"/>
      <c r="WPH40" s="812"/>
      <c r="WPI40" s="812"/>
      <c r="WPJ40" s="812"/>
      <c r="WPK40" s="812"/>
      <c r="WPL40" s="812"/>
      <c r="WPM40" s="812"/>
      <c r="WPN40" s="812"/>
      <c r="WPO40" s="812"/>
      <c r="WPP40" s="812"/>
      <c r="WPQ40" s="812"/>
      <c r="WPR40" s="812"/>
      <c r="WPS40" s="812"/>
      <c r="WPT40" s="812"/>
      <c r="WPU40" s="811"/>
      <c r="WPV40" s="812"/>
      <c r="WPW40" s="812"/>
      <c r="WPX40" s="812"/>
      <c r="WPY40" s="812"/>
      <c r="WPZ40" s="812"/>
      <c r="WQA40" s="812"/>
      <c r="WQB40" s="812"/>
      <c r="WQC40" s="812"/>
      <c r="WQD40" s="812"/>
      <c r="WQE40" s="812"/>
      <c r="WQF40" s="812"/>
      <c r="WQG40" s="812"/>
      <c r="WQH40" s="812"/>
      <c r="WQI40" s="812"/>
      <c r="WQJ40" s="812"/>
      <c r="WQK40" s="812"/>
      <c r="WQL40" s="812"/>
      <c r="WQM40" s="812"/>
      <c r="WQN40" s="812"/>
      <c r="WQO40" s="812"/>
      <c r="WQP40" s="812"/>
      <c r="WQQ40" s="812"/>
      <c r="WQR40" s="812"/>
      <c r="WQS40" s="812"/>
      <c r="WQT40" s="812"/>
      <c r="WQU40" s="812"/>
      <c r="WQV40" s="812"/>
      <c r="WQW40" s="812"/>
      <c r="WQX40" s="812"/>
      <c r="WQY40" s="812"/>
      <c r="WQZ40" s="811"/>
      <c r="WRA40" s="812"/>
      <c r="WRB40" s="812"/>
      <c r="WRC40" s="812"/>
      <c r="WRD40" s="812"/>
      <c r="WRE40" s="812"/>
      <c r="WRF40" s="812"/>
      <c r="WRG40" s="812"/>
      <c r="WRH40" s="812"/>
      <c r="WRI40" s="812"/>
      <c r="WRJ40" s="812"/>
      <c r="WRK40" s="812"/>
      <c r="WRL40" s="812"/>
      <c r="WRM40" s="812"/>
      <c r="WRN40" s="812"/>
      <c r="WRO40" s="812"/>
      <c r="WRP40" s="812"/>
      <c r="WRQ40" s="812"/>
      <c r="WRR40" s="812"/>
      <c r="WRS40" s="812"/>
      <c r="WRT40" s="812"/>
      <c r="WRU40" s="812"/>
      <c r="WRV40" s="812"/>
      <c r="WRW40" s="812"/>
      <c r="WRX40" s="812"/>
      <c r="WRY40" s="812"/>
      <c r="WRZ40" s="812"/>
      <c r="WSA40" s="812"/>
      <c r="WSB40" s="812"/>
      <c r="WSC40" s="812"/>
      <c r="WSD40" s="812"/>
      <c r="WSE40" s="811"/>
      <c r="WSF40" s="812"/>
      <c r="WSG40" s="812"/>
      <c r="WSH40" s="812"/>
      <c r="WSI40" s="812"/>
      <c r="WSJ40" s="812"/>
      <c r="WSK40" s="812"/>
      <c r="WSL40" s="812"/>
      <c r="WSM40" s="812"/>
      <c r="WSN40" s="812"/>
      <c r="WSO40" s="812"/>
      <c r="WSP40" s="812"/>
      <c r="WSQ40" s="812"/>
      <c r="WSR40" s="812"/>
      <c r="WSS40" s="812"/>
      <c r="WST40" s="812"/>
      <c r="WSU40" s="812"/>
      <c r="WSV40" s="812"/>
      <c r="WSW40" s="812"/>
      <c r="WSX40" s="812"/>
      <c r="WSY40" s="812"/>
      <c r="WSZ40" s="812"/>
      <c r="WTA40" s="812"/>
      <c r="WTB40" s="812"/>
      <c r="WTC40" s="812"/>
      <c r="WTD40" s="812"/>
      <c r="WTE40" s="812"/>
      <c r="WTF40" s="812"/>
      <c r="WTG40" s="812"/>
      <c r="WTH40" s="812"/>
      <c r="WTI40" s="812"/>
      <c r="WTJ40" s="811"/>
      <c r="WTK40" s="812"/>
      <c r="WTL40" s="812"/>
      <c r="WTM40" s="812"/>
      <c r="WTN40" s="812"/>
      <c r="WTO40" s="812"/>
      <c r="WTP40" s="812"/>
      <c r="WTQ40" s="812"/>
      <c r="WTR40" s="812"/>
      <c r="WTS40" s="812"/>
      <c r="WTT40" s="812"/>
      <c r="WTU40" s="812"/>
      <c r="WTV40" s="812"/>
      <c r="WTW40" s="812"/>
      <c r="WTX40" s="812"/>
      <c r="WTY40" s="812"/>
      <c r="WTZ40" s="812"/>
      <c r="WUA40" s="812"/>
      <c r="WUB40" s="812"/>
      <c r="WUC40" s="812"/>
      <c r="WUD40" s="812"/>
      <c r="WUE40" s="812"/>
      <c r="WUF40" s="812"/>
      <c r="WUG40" s="812"/>
      <c r="WUH40" s="812"/>
      <c r="WUI40" s="812"/>
      <c r="WUJ40" s="812"/>
      <c r="WUK40" s="812"/>
      <c r="WUL40" s="812"/>
      <c r="WUM40" s="812"/>
      <c r="WUN40" s="812"/>
      <c r="WUO40" s="811"/>
      <c r="WUP40" s="812"/>
      <c r="WUQ40" s="812"/>
      <c r="WUR40" s="812"/>
      <c r="WUS40" s="812"/>
      <c r="WUT40" s="812"/>
      <c r="WUU40" s="812"/>
      <c r="WUV40" s="812"/>
      <c r="WUW40" s="812"/>
      <c r="WUX40" s="812"/>
      <c r="WUY40" s="812"/>
      <c r="WUZ40" s="812"/>
      <c r="WVA40" s="812"/>
      <c r="WVB40" s="812"/>
      <c r="WVC40" s="812"/>
      <c r="WVD40" s="812"/>
      <c r="WVE40" s="812"/>
      <c r="WVF40" s="812"/>
      <c r="WVG40" s="812"/>
      <c r="WVH40" s="812"/>
      <c r="WVI40" s="812"/>
      <c r="WVJ40" s="812"/>
      <c r="WVK40" s="812"/>
      <c r="WVL40" s="812"/>
      <c r="WVM40" s="812"/>
      <c r="WVN40" s="812"/>
      <c r="WVO40" s="812"/>
      <c r="WVP40" s="812"/>
      <c r="WVQ40" s="812"/>
      <c r="WVR40" s="812"/>
      <c r="WVS40" s="812"/>
      <c r="WVT40" s="811"/>
      <c r="WVU40" s="812"/>
      <c r="WVV40" s="812"/>
      <c r="WVW40" s="812"/>
      <c r="WVX40" s="812"/>
      <c r="WVY40" s="812"/>
      <c r="WVZ40" s="812"/>
      <c r="WWA40" s="812"/>
      <c r="WWB40" s="812"/>
      <c r="WWC40" s="812"/>
      <c r="WWD40" s="812"/>
      <c r="WWE40" s="812"/>
      <c r="WWF40" s="812"/>
      <c r="WWG40" s="812"/>
      <c r="WWH40" s="812"/>
      <c r="WWI40" s="812"/>
      <c r="WWJ40" s="812"/>
      <c r="WWK40" s="812"/>
      <c r="WWL40" s="812"/>
      <c r="WWM40" s="812"/>
      <c r="WWN40" s="812"/>
      <c r="WWO40" s="812"/>
      <c r="WWP40" s="812"/>
      <c r="WWQ40" s="812"/>
      <c r="WWR40" s="812"/>
      <c r="WWS40" s="812"/>
      <c r="WWT40" s="812"/>
      <c r="WWU40" s="812"/>
      <c r="WWV40" s="812"/>
      <c r="WWW40" s="812"/>
      <c r="WWX40" s="812"/>
      <c r="WWY40" s="811"/>
      <c r="WWZ40" s="812"/>
      <c r="WXA40" s="812"/>
      <c r="WXB40" s="812"/>
      <c r="WXC40" s="812"/>
      <c r="WXD40" s="812"/>
      <c r="WXE40" s="812"/>
      <c r="WXF40" s="812"/>
      <c r="WXG40" s="812"/>
      <c r="WXH40" s="812"/>
      <c r="WXI40" s="812"/>
      <c r="WXJ40" s="812"/>
      <c r="WXK40" s="812"/>
      <c r="WXL40" s="812"/>
      <c r="WXM40" s="812"/>
      <c r="WXN40" s="812"/>
      <c r="WXO40" s="812"/>
      <c r="WXP40" s="812"/>
      <c r="WXQ40" s="812"/>
      <c r="WXR40" s="812"/>
      <c r="WXS40" s="812"/>
      <c r="WXT40" s="812"/>
      <c r="WXU40" s="812"/>
      <c r="WXV40" s="812"/>
      <c r="WXW40" s="812"/>
      <c r="WXX40" s="812"/>
      <c r="WXY40" s="812"/>
      <c r="WXZ40" s="812"/>
      <c r="WYA40" s="812"/>
      <c r="WYB40" s="812"/>
      <c r="WYC40" s="812"/>
      <c r="WYD40" s="811"/>
      <c r="WYE40" s="812"/>
      <c r="WYF40" s="812"/>
      <c r="WYG40" s="812"/>
      <c r="WYH40" s="812"/>
      <c r="WYI40" s="812"/>
      <c r="WYJ40" s="812"/>
      <c r="WYK40" s="812"/>
      <c r="WYL40" s="812"/>
      <c r="WYM40" s="812"/>
      <c r="WYN40" s="812"/>
      <c r="WYO40" s="812"/>
      <c r="WYP40" s="812"/>
      <c r="WYQ40" s="812"/>
      <c r="WYR40" s="812"/>
      <c r="WYS40" s="812"/>
      <c r="WYT40" s="812"/>
      <c r="WYU40" s="812"/>
      <c r="WYV40" s="812"/>
      <c r="WYW40" s="812"/>
      <c r="WYX40" s="812"/>
      <c r="WYY40" s="812"/>
      <c r="WYZ40" s="812"/>
      <c r="WZA40" s="812"/>
      <c r="WZB40" s="812"/>
      <c r="WZC40" s="812"/>
      <c r="WZD40" s="812"/>
      <c r="WZE40" s="812"/>
      <c r="WZF40" s="812"/>
      <c r="WZG40" s="812"/>
      <c r="WZH40" s="812"/>
      <c r="WZI40" s="811"/>
      <c r="WZJ40" s="812"/>
      <c r="WZK40" s="812"/>
      <c r="WZL40" s="812"/>
      <c r="WZM40" s="812"/>
      <c r="WZN40" s="812"/>
      <c r="WZO40" s="812"/>
      <c r="WZP40" s="812"/>
      <c r="WZQ40" s="812"/>
      <c r="WZR40" s="812"/>
      <c r="WZS40" s="812"/>
      <c r="WZT40" s="812"/>
      <c r="WZU40" s="812"/>
      <c r="WZV40" s="812"/>
      <c r="WZW40" s="812"/>
      <c r="WZX40" s="812"/>
    </row>
    <row r="41" spans="1:16248" ht="20" customHeight="1" x14ac:dyDescent="0.35">
      <c r="A41" s="603">
        <f t="shared" si="3"/>
        <v>33</v>
      </c>
      <c r="B41" s="506" t="s">
        <v>336</v>
      </c>
      <c r="C41" s="68">
        <v>2009</v>
      </c>
      <c r="D41" s="402" t="s">
        <v>545</v>
      </c>
      <c r="E41" s="599">
        <f t="shared" si="5"/>
        <v>0.5</v>
      </c>
      <c r="F41" s="453">
        <f t="shared" si="6"/>
        <v>80</v>
      </c>
      <c r="G41" s="454">
        <f>COUNT(H41,J41,L41,N41,P41,R41,T41,V41,X41,Z41,AB41,AD41,AF41,AH41,AJ41,AL41)+1</f>
        <v>3</v>
      </c>
      <c r="H41" s="108">
        <v>162</v>
      </c>
      <c r="I41" s="626">
        <v>0</v>
      </c>
      <c r="J41" s="108"/>
      <c r="K41" s="94"/>
      <c r="L41" s="93"/>
      <c r="M41" s="94"/>
      <c r="N41" s="492">
        <v>78</v>
      </c>
      <c r="O41" s="106">
        <v>0.5</v>
      </c>
      <c r="P41" s="108"/>
      <c r="Q41" s="94"/>
      <c r="R41" s="108"/>
      <c r="S41" s="94"/>
      <c r="T41" s="108"/>
      <c r="U41" s="94"/>
      <c r="V41" s="93"/>
      <c r="W41" s="94"/>
      <c r="X41" s="108"/>
      <c r="Y41" s="94"/>
      <c r="Z41" s="108"/>
      <c r="AA41" s="94"/>
      <c r="AB41" s="108"/>
      <c r="AC41" s="94"/>
      <c r="AD41" s="108"/>
      <c r="AE41" s="94"/>
      <c r="AF41" s="108"/>
      <c r="AG41" s="94"/>
      <c r="AH41" s="108"/>
      <c r="AI41" s="94"/>
      <c r="AJ41" s="108"/>
      <c r="AK41" s="94"/>
      <c r="AL41" s="108"/>
      <c r="AM41" s="47"/>
      <c r="AN41" s="578">
        <f t="shared" si="4"/>
        <v>33</v>
      </c>
    </row>
    <row r="42" spans="1:16248" s="30" customFormat="1" ht="20" customHeight="1" x14ac:dyDescent="0.35">
      <c r="A42" s="603">
        <f t="shared" si="3"/>
        <v>34</v>
      </c>
      <c r="B42" s="757" t="s">
        <v>626</v>
      </c>
      <c r="C42" s="48">
        <v>2010</v>
      </c>
      <c r="D42" s="402" t="s">
        <v>109</v>
      </c>
      <c r="E42" s="599">
        <f t="shared" si="5"/>
        <v>0</v>
      </c>
      <c r="F42" s="453">
        <f t="shared" si="6"/>
        <v>90.666666666666671</v>
      </c>
      <c r="G42" s="454">
        <f>COUNT(H42,J42,L42,N42,P42,R42,T42,V42,X42,Z42,AB42,AD42,AF42,AH42,AJ42,AL42)+1</f>
        <v>3</v>
      </c>
      <c r="H42" s="108">
        <v>187</v>
      </c>
      <c r="I42" s="626">
        <v>0</v>
      </c>
      <c r="J42" s="108"/>
      <c r="K42" s="94"/>
      <c r="L42" s="108"/>
      <c r="M42" s="94"/>
      <c r="N42" s="492"/>
      <c r="O42" s="94"/>
      <c r="P42" s="108"/>
      <c r="Q42" s="94"/>
      <c r="R42" s="108"/>
      <c r="S42" s="94"/>
      <c r="T42" s="108"/>
      <c r="U42" s="94"/>
      <c r="V42" s="108">
        <v>85</v>
      </c>
      <c r="W42" s="94">
        <v>0</v>
      </c>
      <c r="X42" s="108"/>
      <c r="Y42" s="94"/>
      <c r="Z42" s="108"/>
      <c r="AA42" s="94"/>
      <c r="AB42" s="108"/>
      <c r="AC42" s="94"/>
      <c r="AD42" s="108"/>
      <c r="AE42" s="94"/>
      <c r="AF42" s="108"/>
      <c r="AG42" s="94"/>
      <c r="AH42" s="108"/>
      <c r="AI42" s="94"/>
      <c r="AJ42" s="108"/>
      <c r="AK42" s="94"/>
      <c r="AL42" s="108"/>
      <c r="AM42" s="47"/>
      <c r="AN42" s="578">
        <f t="shared" si="4"/>
        <v>34</v>
      </c>
      <c r="AO42" s="46"/>
      <c r="AP42" s="46"/>
    </row>
    <row r="43" spans="1:16248" s="46" customFormat="1" ht="20.25" customHeight="1" x14ac:dyDescent="0.35">
      <c r="A43" s="603">
        <f t="shared" si="3"/>
        <v>35</v>
      </c>
      <c r="B43" s="519" t="s">
        <v>612</v>
      </c>
      <c r="C43" s="48">
        <v>2010</v>
      </c>
      <c r="D43" s="66" t="s">
        <v>37</v>
      </c>
      <c r="E43" s="599">
        <f t="shared" si="5"/>
        <v>0</v>
      </c>
      <c r="F43" s="453">
        <f t="shared" si="6"/>
        <v>88.333333333333329</v>
      </c>
      <c r="G43" s="454">
        <f>COUNT(H43,J43,L43,N43,P43,R43,T43,V43,X43,Z43,AB43,AD43,AF43,AH43,AJ43,AL43)+3</f>
        <v>9</v>
      </c>
      <c r="H43" s="108">
        <v>177</v>
      </c>
      <c r="I43" s="626">
        <v>0</v>
      </c>
      <c r="J43" s="108">
        <v>92</v>
      </c>
      <c r="K43" s="106">
        <v>0</v>
      </c>
      <c r="L43" s="108">
        <v>260</v>
      </c>
      <c r="M43" s="106">
        <v>0</v>
      </c>
      <c r="N43" s="492">
        <v>86</v>
      </c>
      <c r="O43" s="94">
        <v>0</v>
      </c>
      <c r="P43" s="93"/>
      <c r="Q43" s="94"/>
      <c r="R43" s="108">
        <v>91</v>
      </c>
      <c r="S43" s="94">
        <v>0</v>
      </c>
      <c r="T43" s="108"/>
      <c r="U43" s="106"/>
      <c r="V43" s="108">
        <v>89</v>
      </c>
      <c r="W43" s="94">
        <v>0</v>
      </c>
      <c r="X43" s="108"/>
      <c r="Y43" s="94"/>
      <c r="Z43" s="108"/>
      <c r="AA43" s="94"/>
      <c r="AB43" s="108"/>
      <c r="AC43" s="94"/>
      <c r="AD43" s="108"/>
      <c r="AE43" s="94"/>
      <c r="AF43" s="108"/>
      <c r="AG43" s="94"/>
      <c r="AH43" s="108"/>
      <c r="AI43" s="94"/>
      <c r="AJ43" s="108"/>
      <c r="AK43" s="94"/>
      <c r="AL43" s="108"/>
      <c r="AM43" s="47"/>
      <c r="AN43" s="578">
        <f t="shared" si="4"/>
        <v>35</v>
      </c>
    </row>
    <row r="44" spans="1:16248" s="46" customFormat="1" ht="20.25" customHeight="1" x14ac:dyDescent="0.35">
      <c r="A44" s="603">
        <f t="shared" si="3"/>
        <v>36</v>
      </c>
      <c r="B44" s="71" t="s">
        <v>401</v>
      </c>
      <c r="C44" s="48">
        <v>2010</v>
      </c>
      <c r="D44" s="66" t="s">
        <v>403</v>
      </c>
      <c r="E44" s="599">
        <f t="shared" si="5"/>
        <v>0</v>
      </c>
      <c r="F44" s="453">
        <f t="shared" si="6"/>
        <v>99.5</v>
      </c>
      <c r="G44" s="454">
        <f>COUNT(H44,J44,L44,N44,P44,R44,T44,V44,X44,Z44,AB44,AD44,AF44,AH44,AJ44,AL44)</f>
        <v>4</v>
      </c>
      <c r="H44" s="108"/>
      <c r="I44" s="626"/>
      <c r="J44" s="108"/>
      <c r="K44" s="94"/>
      <c r="L44" s="108"/>
      <c r="M44" s="94"/>
      <c r="N44" s="492"/>
      <c r="O44" s="94"/>
      <c r="P44" s="108">
        <v>107</v>
      </c>
      <c r="Q44" s="94">
        <v>0</v>
      </c>
      <c r="R44" s="108">
        <v>103</v>
      </c>
      <c r="S44" s="94">
        <v>0</v>
      </c>
      <c r="T44" s="93">
        <v>92</v>
      </c>
      <c r="U44" s="94">
        <v>0</v>
      </c>
      <c r="V44" s="108">
        <v>96</v>
      </c>
      <c r="W44" s="94">
        <v>0</v>
      </c>
      <c r="X44" s="108"/>
      <c r="Y44" s="94"/>
      <c r="Z44" s="108"/>
      <c r="AA44" s="94"/>
      <c r="AB44" s="108"/>
      <c r="AC44" s="94"/>
      <c r="AD44" s="108"/>
      <c r="AE44" s="94"/>
      <c r="AF44" s="108"/>
      <c r="AG44" s="94"/>
      <c r="AH44" s="108"/>
      <c r="AI44" s="94"/>
      <c r="AJ44" s="108"/>
      <c r="AK44" s="94"/>
      <c r="AL44" s="108"/>
      <c r="AM44" s="47"/>
      <c r="AN44" s="578">
        <f t="shared" si="4"/>
        <v>36</v>
      </c>
    </row>
    <row r="45" spans="1:16248" s="46" customFormat="1" ht="20.25" customHeight="1" x14ac:dyDescent="0.35">
      <c r="A45" s="603">
        <f t="shared" si="3"/>
        <v>37</v>
      </c>
      <c r="B45" s="401" t="s">
        <v>546</v>
      </c>
      <c r="C45" s="48">
        <v>2010</v>
      </c>
      <c r="D45" s="402" t="s">
        <v>339</v>
      </c>
      <c r="E45" s="599">
        <f t="shared" si="5"/>
        <v>0</v>
      </c>
      <c r="F45" s="453">
        <f t="shared" si="6"/>
        <v>101</v>
      </c>
      <c r="G45" s="454">
        <f>COUNT(H45,J45,L45,N45,P45,R45,T45,V45,X45,Z45,AB45,AD45,AF45,AH45,AJ45,AL45)+1</f>
        <v>3</v>
      </c>
      <c r="H45" s="108">
        <v>190</v>
      </c>
      <c r="I45" s="626">
        <v>0</v>
      </c>
      <c r="J45" s="108"/>
      <c r="K45" s="94"/>
      <c r="L45" s="108"/>
      <c r="M45" s="94"/>
      <c r="N45" s="492"/>
      <c r="O45" s="94"/>
      <c r="P45" s="108"/>
      <c r="Q45" s="94"/>
      <c r="R45" s="108"/>
      <c r="S45" s="94"/>
      <c r="T45" s="108"/>
      <c r="U45" s="94"/>
      <c r="V45" s="108">
        <v>113</v>
      </c>
      <c r="W45" s="94">
        <v>0</v>
      </c>
      <c r="X45" s="108"/>
      <c r="Y45" s="94"/>
      <c r="Z45" s="108"/>
      <c r="AA45" s="94"/>
      <c r="AB45" s="108"/>
      <c r="AC45" s="94"/>
      <c r="AD45" s="108"/>
      <c r="AE45" s="94"/>
      <c r="AF45" s="108"/>
      <c r="AG45" s="94"/>
      <c r="AH45" s="108"/>
      <c r="AI45" s="94"/>
      <c r="AJ45" s="108"/>
      <c r="AK45" s="94"/>
      <c r="AL45" s="108"/>
      <c r="AM45" s="47"/>
      <c r="AN45" s="578">
        <f t="shared" si="4"/>
        <v>37</v>
      </c>
    </row>
    <row r="46" spans="1:16248" s="46" customFormat="1" ht="20.25" customHeight="1" x14ac:dyDescent="0.35">
      <c r="A46" s="603">
        <f t="shared" ref="A46:A53" si="7">A45+1</f>
        <v>38</v>
      </c>
      <c r="B46" s="519" t="s">
        <v>613</v>
      </c>
      <c r="C46" s="48">
        <v>2008</v>
      </c>
      <c r="D46" s="322" t="s">
        <v>478</v>
      </c>
      <c r="E46" s="599">
        <f t="shared" si="5"/>
        <v>0</v>
      </c>
      <c r="F46" s="453">
        <f t="shared" si="6"/>
        <v>103.75</v>
      </c>
      <c r="G46" s="454">
        <f>COUNT(H46,J46,L46,N46,P46,R46,T46,V46,X46,Z46,AB46,AD46,AF46,AH46,AJ46,AL46)</f>
        <v>4</v>
      </c>
      <c r="H46" s="93"/>
      <c r="I46" s="626"/>
      <c r="J46" s="108">
        <v>95</v>
      </c>
      <c r="K46" s="106">
        <v>0</v>
      </c>
      <c r="L46" s="108"/>
      <c r="M46" s="94"/>
      <c r="N46" s="492">
        <v>105</v>
      </c>
      <c r="O46" s="94">
        <v>0</v>
      </c>
      <c r="P46" s="108">
        <v>99</v>
      </c>
      <c r="Q46" s="94">
        <v>0</v>
      </c>
      <c r="R46" s="108"/>
      <c r="S46" s="94"/>
      <c r="T46" s="108"/>
      <c r="U46" s="94"/>
      <c r="V46" s="108">
        <v>116</v>
      </c>
      <c r="W46" s="94">
        <v>0</v>
      </c>
      <c r="X46" s="108"/>
      <c r="Y46" s="94"/>
      <c r="Z46" s="108"/>
      <c r="AA46" s="94"/>
      <c r="AB46" s="108"/>
      <c r="AC46" s="94"/>
      <c r="AD46" s="108"/>
      <c r="AE46" s="94"/>
      <c r="AF46" s="108"/>
      <c r="AG46" s="94"/>
      <c r="AH46" s="108"/>
      <c r="AI46" s="94"/>
      <c r="AJ46" s="108"/>
      <c r="AK46" s="94"/>
      <c r="AL46" s="108"/>
      <c r="AM46" s="47"/>
      <c r="AN46" s="578">
        <f t="shared" ref="AN46:AN53" si="8">AN45+1</f>
        <v>38</v>
      </c>
    </row>
    <row r="47" spans="1:16248" s="46" customFormat="1" ht="20.25" customHeight="1" x14ac:dyDescent="0.35">
      <c r="A47" s="603">
        <f t="shared" si="7"/>
        <v>39</v>
      </c>
      <c r="B47" s="149" t="s">
        <v>285</v>
      </c>
      <c r="C47" s="68">
        <v>2009</v>
      </c>
      <c r="D47" s="150" t="s">
        <v>7</v>
      </c>
      <c r="E47" s="599">
        <f t="shared" si="5"/>
        <v>0</v>
      </c>
      <c r="F47" s="453">
        <f t="shared" si="6"/>
        <v>80</v>
      </c>
      <c r="G47" s="454">
        <f>COUNT(H47,J47,L47,N47,P47,R47,T47,V47,X47,Z47,AB47,AD47,AF47,AH47,AJ47,AL47)+1</f>
        <v>3</v>
      </c>
      <c r="H47" s="108">
        <v>160</v>
      </c>
      <c r="I47" s="626">
        <v>0</v>
      </c>
      <c r="J47" s="108"/>
      <c r="K47" s="94"/>
      <c r="L47" s="108"/>
      <c r="M47" s="94"/>
      <c r="N47" s="492"/>
      <c r="O47" s="94"/>
      <c r="P47" s="108"/>
      <c r="Q47" s="94"/>
      <c r="R47" s="108"/>
      <c r="S47" s="94"/>
      <c r="T47" s="108">
        <v>80</v>
      </c>
      <c r="U47" s="94">
        <v>0</v>
      </c>
      <c r="V47" s="108"/>
      <c r="W47" s="106"/>
      <c r="X47" s="108"/>
      <c r="Y47" s="94"/>
      <c r="Z47" s="108"/>
      <c r="AA47" s="94"/>
      <c r="AB47" s="108"/>
      <c r="AC47" s="94"/>
      <c r="AD47" s="108"/>
      <c r="AE47" s="94"/>
      <c r="AF47" s="108"/>
      <c r="AG47" s="94"/>
      <c r="AH47" s="108"/>
      <c r="AI47" s="94"/>
      <c r="AJ47" s="108"/>
      <c r="AK47" s="94"/>
      <c r="AL47" s="108"/>
      <c r="AM47" s="47"/>
      <c r="AN47" s="578">
        <f t="shared" si="8"/>
        <v>39</v>
      </c>
    </row>
    <row r="48" spans="1:16248" s="46" customFormat="1" ht="20.25" hidden="1" customHeight="1" x14ac:dyDescent="0.35">
      <c r="A48" s="603">
        <f t="shared" si="7"/>
        <v>40</v>
      </c>
      <c r="B48" s="71" t="s">
        <v>716</v>
      </c>
      <c r="C48" s="48">
        <v>2010</v>
      </c>
      <c r="D48" s="622" t="s">
        <v>718</v>
      </c>
      <c r="E48" s="599">
        <f t="shared" si="5"/>
        <v>0</v>
      </c>
      <c r="F48" s="453">
        <f t="shared" si="6"/>
        <v>98.5</v>
      </c>
      <c r="G48" s="454">
        <f>COUNT(H48,J48,L48,N48,P48,R48,T48,V48,X48,Z48,AB48,AD48,AF48,AH48,AJ48,AL48)</f>
        <v>2</v>
      </c>
      <c r="H48" s="108"/>
      <c r="I48" s="627"/>
      <c r="J48" s="108"/>
      <c r="K48" s="94"/>
      <c r="L48" s="108"/>
      <c r="M48" s="94"/>
      <c r="N48" s="492"/>
      <c r="O48" s="94"/>
      <c r="P48" s="108"/>
      <c r="Q48" s="94"/>
      <c r="R48" s="108">
        <v>103</v>
      </c>
      <c r="S48" s="94">
        <v>0</v>
      </c>
      <c r="T48" s="108">
        <v>94</v>
      </c>
      <c r="U48" s="94">
        <v>0</v>
      </c>
      <c r="V48" s="108"/>
      <c r="W48" s="94"/>
      <c r="X48" s="108"/>
      <c r="Y48" s="94"/>
      <c r="Z48" s="108"/>
      <c r="AA48" s="94"/>
      <c r="AB48" s="108"/>
      <c r="AC48" s="94"/>
      <c r="AD48" s="108"/>
      <c r="AE48" s="94"/>
      <c r="AF48" s="108"/>
      <c r="AG48" s="94"/>
      <c r="AH48" s="108"/>
      <c r="AI48" s="94"/>
      <c r="AJ48" s="108"/>
      <c r="AK48" s="94"/>
      <c r="AL48" s="108"/>
      <c r="AM48" s="47"/>
      <c r="AN48" s="578">
        <f t="shared" si="8"/>
        <v>40</v>
      </c>
    </row>
    <row r="49" spans="1:40" s="46" customFormat="1" ht="20.25" hidden="1" customHeight="1" x14ac:dyDescent="0.35">
      <c r="A49" s="603">
        <f t="shared" si="7"/>
        <v>41</v>
      </c>
      <c r="B49" s="132" t="s">
        <v>205</v>
      </c>
      <c r="C49" s="48">
        <v>2009</v>
      </c>
      <c r="D49" s="152" t="s">
        <v>27</v>
      </c>
      <c r="E49" s="599">
        <f t="shared" si="5"/>
        <v>0</v>
      </c>
      <c r="F49" s="453"/>
      <c r="G49" s="455"/>
      <c r="H49" s="108"/>
      <c r="I49" s="626"/>
      <c r="J49" s="108"/>
      <c r="K49" s="106"/>
      <c r="L49" s="108"/>
      <c r="M49" s="94"/>
      <c r="N49" s="492"/>
      <c r="O49" s="94"/>
      <c r="P49" s="108"/>
      <c r="Q49" s="94"/>
      <c r="R49" s="93"/>
      <c r="S49" s="94"/>
      <c r="T49" s="108"/>
      <c r="U49" s="94"/>
      <c r="V49" s="108"/>
      <c r="W49" s="94"/>
      <c r="X49" s="108"/>
      <c r="Y49" s="94"/>
      <c r="Z49" s="108"/>
      <c r="AA49" s="94"/>
      <c r="AB49" s="108"/>
      <c r="AC49" s="94"/>
      <c r="AD49" s="108"/>
      <c r="AE49" s="94"/>
      <c r="AF49" s="108"/>
      <c r="AG49" s="94"/>
      <c r="AH49" s="108"/>
      <c r="AI49" s="94"/>
      <c r="AJ49" s="108"/>
      <c r="AK49" s="94"/>
      <c r="AL49" s="108"/>
      <c r="AM49" s="47"/>
      <c r="AN49" s="578">
        <f t="shared" si="8"/>
        <v>41</v>
      </c>
    </row>
    <row r="50" spans="1:40" s="46" customFormat="1" ht="20.25" hidden="1" customHeight="1" x14ac:dyDescent="0.35">
      <c r="A50" s="603">
        <f t="shared" si="7"/>
        <v>42</v>
      </c>
      <c r="B50" s="661" t="s">
        <v>400</v>
      </c>
      <c r="C50" s="57">
        <v>2008</v>
      </c>
      <c r="D50" s="113" t="s">
        <v>352</v>
      </c>
      <c r="E50" s="599">
        <f t="shared" si="5"/>
        <v>0</v>
      </c>
      <c r="F50" s="453">
        <f>(H50+J50+L50+N50+P50+R50+T50+V50+X50+Z50+AB50+AD50+AF50+AH50+AJ50+AL50)/G50</f>
        <v>84.5</v>
      </c>
      <c r="G50" s="454">
        <f>COUNT(H50,J50,L50,N50,P50,R50,T50,V50,X50,Z50,AB50,AD50,AF50,AH50,AJ50,AL50)+1</f>
        <v>2</v>
      </c>
      <c r="H50" s="108">
        <v>169</v>
      </c>
      <c r="I50" s="626">
        <v>0</v>
      </c>
      <c r="J50" s="108"/>
      <c r="K50" s="94"/>
      <c r="L50" s="108"/>
      <c r="M50" s="94"/>
      <c r="N50" s="492"/>
      <c r="O50" s="94"/>
      <c r="P50" s="108"/>
      <c r="Q50" s="94"/>
      <c r="R50" s="108"/>
      <c r="S50" s="106"/>
      <c r="T50" s="108"/>
      <c r="U50" s="94"/>
      <c r="V50" s="108"/>
      <c r="W50" s="94"/>
      <c r="X50" s="108"/>
      <c r="Y50" s="94"/>
      <c r="Z50" s="108"/>
      <c r="AA50" s="94"/>
      <c r="AB50" s="108"/>
      <c r="AC50" s="94"/>
      <c r="AD50" s="108"/>
      <c r="AE50" s="94"/>
      <c r="AF50" s="108"/>
      <c r="AG50" s="94"/>
      <c r="AH50" s="108"/>
      <c r="AI50" s="94"/>
      <c r="AJ50" s="108"/>
      <c r="AK50" s="94"/>
      <c r="AL50" s="108"/>
      <c r="AM50" s="47"/>
      <c r="AN50" s="578">
        <f t="shared" si="8"/>
        <v>42</v>
      </c>
    </row>
    <row r="51" spans="1:40" s="46" customFormat="1" ht="20.25" hidden="1" customHeight="1" x14ac:dyDescent="0.35">
      <c r="A51" s="603">
        <f t="shared" si="7"/>
        <v>43</v>
      </c>
      <c r="B51" s="661" t="s">
        <v>482</v>
      </c>
      <c r="C51" s="48">
        <v>2009</v>
      </c>
      <c r="D51" s="302" t="s">
        <v>43</v>
      </c>
      <c r="E51" s="599">
        <f t="shared" si="5"/>
        <v>0</v>
      </c>
      <c r="F51" s="449"/>
      <c r="G51" s="455"/>
      <c r="H51" s="108"/>
      <c r="I51" s="626"/>
      <c r="J51" s="108"/>
      <c r="K51" s="94"/>
      <c r="L51" s="108"/>
      <c r="M51" s="94"/>
      <c r="N51" s="492"/>
      <c r="O51" s="94"/>
      <c r="P51" s="108"/>
      <c r="Q51" s="94"/>
      <c r="R51" s="108"/>
      <c r="S51" s="94"/>
      <c r="T51" s="108"/>
      <c r="U51" s="94"/>
      <c r="V51" s="108"/>
      <c r="W51" s="94"/>
      <c r="X51" s="108"/>
      <c r="Y51" s="94"/>
      <c r="Z51" s="108"/>
      <c r="AA51" s="94"/>
      <c r="AB51" s="108"/>
      <c r="AC51" s="94"/>
      <c r="AD51" s="108"/>
      <c r="AE51" s="94"/>
      <c r="AF51" s="108"/>
      <c r="AG51" s="94"/>
      <c r="AH51" s="108"/>
      <c r="AI51" s="94"/>
      <c r="AJ51" s="108"/>
      <c r="AK51" s="94"/>
      <c r="AL51" s="108"/>
      <c r="AM51" s="47"/>
      <c r="AN51" s="578">
        <f t="shared" si="8"/>
        <v>43</v>
      </c>
    </row>
    <row r="52" spans="1:40" s="46" customFormat="1" ht="20.25" hidden="1" customHeight="1" x14ac:dyDescent="0.35">
      <c r="A52" s="603">
        <f t="shared" si="7"/>
        <v>44</v>
      </c>
      <c r="B52" s="519" t="s">
        <v>615</v>
      </c>
      <c r="C52" s="48">
        <v>2010</v>
      </c>
      <c r="D52" s="486" t="s">
        <v>616</v>
      </c>
      <c r="E52" s="599">
        <f t="shared" ref="E52:E83" si="9">I52+K52+M52+O52+Q52+S52+U52+W52+Y52+AA52+AC52+AE52+AG52+AI52+AK52+AM52</f>
        <v>0</v>
      </c>
      <c r="F52" s="453">
        <f>(H52+J52+L52+N52+P52+R52+T52+V52+X52+Z52+AB52+AD52+AF52+AH52+AJ52+AL52)/G52</f>
        <v>112</v>
      </c>
      <c r="G52" s="454">
        <f>COUNT(H52,J52,L52,N52,P52,R52,T52,V52,X52,Z52,AB52,AD52,AF52,AH52,AJ52,AL52)</f>
        <v>2</v>
      </c>
      <c r="H52" s="108"/>
      <c r="I52" s="626"/>
      <c r="J52" s="108"/>
      <c r="K52" s="94"/>
      <c r="L52" s="108"/>
      <c r="M52" s="94"/>
      <c r="N52" s="492">
        <v>109</v>
      </c>
      <c r="O52" s="94">
        <v>0</v>
      </c>
      <c r="P52" s="108"/>
      <c r="Q52" s="94"/>
      <c r="R52" s="108">
        <v>115</v>
      </c>
      <c r="S52" s="94">
        <v>0</v>
      </c>
      <c r="T52" s="108"/>
      <c r="U52" s="94"/>
      <c r="V52" s="108"/>
      <c r="W52" s="94"/>
      <c r="X52" s="108"/>
      <c r="Y52" s="94"/>
      <c r="Z52" s="108"/>
      <c r="AA52" s="94"/>
      <c r="AB52" s="108"/>
      <c r="AC52" s="94"/>
      <c r="AD52" s="108"/>
      <c r="AE52" s="94"/>
      <c r="AF52" s="108"/>
      <c r="AG52" s="94"/>
      <c r="AH52" s="108"/>
      <c r="AI52" s="94"/>
      <c r="AJ52" s="108"/>
      <c r="AK52" s="94"/>
      <c r="AL52" s="108"/>
      <c r="AM52" s="47"/>
      <c r="AN52" s="578">
        <f t="shared" si="8"/>
        <v>44</v>
      </c>
    </row>
    <row r="53" spans="1:40" s="46" customFormat="1" ht="20.25" hidden="1" customHeight="1" x14ac:dyDescent="0.35">
      <c r="A53" s="603">
        <f t="shared" si="7"/>
        <v>45</v>
      </c>
      <c r="B53" s="71" t="s">
        <v>360</v>
      </c>
      <c r="C53" s="48">
        <v>2010</v>
      </c>
      <c r="D53" s="66" t="s">
        <v>361</v>
      </c>
      <c r="E53" s="599">
        <f t="shared" si="9"/>
        <v>0</v>
      </c>
      <c r="F53" s="449"/>
      <c r="G53" s="455"/>
      <c r="H53" s="108"/>
      <c r="I53" s="626"/>
      <c r="J53" s="108"/>
      <c r="K53" s="94"/>
      <c r="L53" s="108"/>
      <c r="M53" s="94"/>
      <c r="N53" s="492"/>
      <c r="O53" s="94"/>
      <c r="P53" s="108"/>
      <c r="Q53" s="94"/>
      <c r="R53" s="108"/>
      <c r="S53" s="94"/>
      <c r="T53" s="108"/>
      <c r="U53" s="94"/>
      <c r="V53" s="108"/>
      <c r="W53" s="94"/>
      <c r="X53" s="108"/>
      <c r="Y53" s="94"/>
      <c r="Z53" s="108"/>
      <c r="AA53" s="94"/>
      <c r="AB53" s="108"/>
      <c r="AC53" s="94"/>
      <c r="AD53" s="108"/>
      <c r="AE53" s="94"/>
      <c r="AF53" s="108"/>
      <c r="AG53" s="94"/>
      <c r="AH53" s="108"/>
      <c r="AI53" s="94"/>
      <c r="AJ53" s="108"/>
      <c r="AK53" s="94"/>
      <c r="AL53" s="108"/>
      <c r="AM53" s="47"/>
      <c r="AN53" s="578">
        <f t="shared" si="8"/>
        <v>45</v>
      </c>
    </row>
    <row r="54" spans="1:40" s="46" customFormat="1" ht="20.25" hidden="1" customHeight="1" x14ac:dyDescent="0.35">
      <c r="A54" s="603">
        <f t="shared" ref="A54:A85" si="10">A53+1</f>
        <v>46</v>
      </c>
      <c r="B54" s="668" t="s">
        <v>342</v>
      </c>
      <c r="C54" s="68">
        <v>2009</v>
      </c>
      <c r="D54" s="175" t="s">
        <v>343</v>
      </c>
      <c r="E54" s="599">
        <f t="shared" si="9"/>
        <v>0</v>
      </c>
      <c r="F54" s="449"/>
      <c r="G54" s="455"/>
      <c r="H54" s="93"/>
      <c r="I54" s="626"/>
      <c r="J54" s="108"/>
      <c r="K54" s="94"/>
      <c r="L54" s="108"/>
      <c r="M54" s="94"/>
      <c r="N54" s="492"/>
      <c r="O54" s="94"/>
      <c r="P54" s="108"/>
      <c r="Q54" s="94"/>
      <c r="R54" s="108"/>
      <c r="S54" s="94"/>
      <c r="T54" s="108"/>
      <c r="U54" s="94"/>
      <c r="V54" s="108"/>
      <c r="W54" s="94"/>
      <c r="X54" s="108"/>
      <c r="Y54" s="94"/>
      <c r="Z54" s="108"/>
      <c r="AA54" s="94"/>
      <c r="AB54" s="108"/>
      <c r="AC54" s="94"/>
      <c r="AD54" s="108"/>
      <c r="AE54" s="94"/>
      <c r="AF54" s="108"/>
      <c r="AG54" s="94"/>
      <c r="AH54" s="108"/>
      <c r="AI54" s="94"/>
      <c r="AJ54" s="108"/>
      <c r="AK54" s="94"/>
      <c r="AL54" s="108"/>
      <c r="AM54" s="47"/>
      <c r="AN54" s="578">
        <f t="shared" ref="AN54:AN85" si="11">AN53+1</f>
        <v>46</v>
      </c>
    </row>
    <row r="55" spans="1:40" s="46" customFormat="1" ht="20.25" hidden="1" customHeight="1" x14ac:dyDescent="0.35">
      <c r="A55" s="603">
        <f t="shared" si="10"/>
        <v>47</v>
      </c>
      <c r="B55" s="71" t="s">
        <v>139</v>
      </c>
      <c r="C55" s="48">
        <v>2010</v>
      </c>
      <c r="D55" s="66" t="s">
        <v>22</v>
      </c>
      <c r="E55" s="599">
        <f t="shared" si="9"/>
        <v>0</v>
      </c>
      <c r="F55" s="449"/>
      <c r="G55" s="455"/>
      <c r="H55" s="108"/>
      <c r="I55" s="626"/>
      <c r="J55" s="108"/>
      <c r="K55" s="94"/>
      <c r="L55" s="108"/>
      <c r="M55" s="94"/>
      <c r="N55" s="492"/>
      <c r="O55" s="94"/>
      <c r="P55" s="108"/>
      <c r="Q55" s="94"/>
      <c r="R55" s="108"/>
      <c r="S55" s="94"/>
      <c r="T55" s="108"/>
      <c r="U55" s="94"/>
      <c r="V55" s="108"/>
      <c r="W55" s="94"/>
      <c r="X55" s="108"/>
      <c r="Y55" s="94"/>
      <c r="Z55" s="108"/>
      <c r="AA55" s="94"/>
      <c r="AB55" s="108"/>
      <c r="AC55" s="94"/>
      <c r="AD55" s="108"/>
      <c r="AE55" s="94"/>
      <c r="AF55" s="108"/>
      <c r="AG55" s="94"/>
      <c r="AH55" s="108"/>
      <c r="AI55" s="94"/>
      <c r="AJ55" s="108"/>
      <c r="AK55" s="94"/>
      <c r="AL55" s="108"/>
      <c r="AM55" s="47"/>
      <c r="AN55" s="578">
        <f t="shared" si="11"/>
        <v>47</v>
      </c>
    </row>
    <row r="56" spans="1:40" s="46" customFormat="1" ht="20.25" hidden="1" customHeight="1" x14ac:dyDescent="0.35">
      <c r="A56" s="603">
        <f t="shared" si="10"/>
        <v>48</v>
      </c>
      <c r="B56" s="71" t="s">
        <v>358</v>
      </c>
      <c r="C56" s="48">
        <v>2010</v>
      </c>
      <c r="D56" s="66" t="s">
        <v>60</v>
      </c>
      <c r="E56" s="599">
        <f t="shared" si="9"/>
        <v>0</v>
      </c>
      <c r="F56" s="449"/>
      <c r="G56" s="455"/>
      <c r="H56" s="108"/>
      <c r="I56" s="626"/>
      <c r="J56" s="108"/>
      <c r="K56" s="94"/>
      <c r="L56" s="108"/>
      <c r="M56" s="94"/>
      <c r="N56" s="492"/>
      <c r="O56" s="94"/>
      <c r="P56" s="108"/>
      <c r="Q56" s="94"/>
      <c r="R56" s="108"/>
      <c r="S56" s="94"/>
      <c r="T56" s="108"/>
      <c r="U56" s="94"/>
      <c r="V56" s="108"/>
      <c r="W56" s="94"/>
      <c r="X56" s="108"/>
      <c r="Y56" s="94"/>
      <c r="Z56" s="108"/>
      <c r="AA56" s="94"/>
      <c r="AB56" s="108"/>
      <c r="AC56" s="94"/>
      <c r="AD56" s="108"/>
      <c r="AE56" s="94"/>
      <c r="AF56" s="108"/>
      <c r="AG56" s="94"/>
      <c r="AH56" s="108"/>
      <c r="AI56" s="94"/>
      <c r="AJ56" s="108"/>
      <c r="AK56" s="94"/>
      <c r="AL56" s="108"/>
      <c r="AM56" s="47"/>
      <c r="AN56" s="578">
        <f t="shared" si="11"/>
        <v>48</v>
      </c>
    </row>
    <row r="57" spans="1:40" s="46" customFormat="1" ht="20.25" hidden="1" customHeight="1" x14ac:dyDescent="0.35">
      <c r="A57" s="603">
        <f t="shared" si="10"/>
        <v>49</v>
      </c>
      <c r="B57" s="71" t="s">
        <v>257</v>
      </c>
      <c r="C57" s="48">
        <v>2010</v>
      </c>
      <c r="D57" s="66" t="s">
        <v>61</v>
      </c>
      <c r="E57" s="599">
        <f t="shared" si="9"/>
        <v>0</v>
      </c>
      <c r="F57" s="449"/>
      <c r="G57" s="455"/>
      <c r="H57" s="108"/>
      <c r="I57" s="626"/>
      <c r="J57" s="108"/>
      <c r="K57" s="94"/>
      <c r="L57" s="108"/>
      <c r="M57" s="94"/>
      <c r="N57" s="492"/>
      <c r="O57" s="94"/>
      <c r="P57" s="108"/>
      <c r="Q57" s="94"/>
      <c r="R57" s="108"/>
      <c r="S57" s="94"/>
      <c r="T57" s="108"/>
      <c r="U57" s="94"/>
      <c r="V57" s="108"/>
      <c r="W57" s="94"/>
      <c r="X57" s="108"/>
      <c r="Y57" s="94"/>
      <c r="Z57" s="108"/>
      <c r="AA57" s="94"/>
      <c r="AB57" s="108"/>
      <c r="AC57" s="94"/>
      <c r="AD57" s="108"/>
      <c r="AE57" s="94"/>
      <c r="AF57" s="108"/>
      <c r="AG57" s="94"/>
      <c r="AH57" s="108"/>
      <c r="AI57" s="94"/>
      <c r="AJ57" s="108"/>
      <c r="AK57" s="94"/>
      <c r="AL57" s="108"/>
      <c r="AM57" s="47"/>
      <c r="AN57" s="578">
        <f t="shared" si="11"/>
        <v>49</v>
      </c>
    </row>
    <row r="58" spans="1:40" s="46" customFormat="1" ht="20.25" hidden="1" customHeight="1" x14ac:dyDescent="0.35">
      <c r="A58" s="603">
        <f t="shared" si="10"/>
        <v>50</v>
      </c>
      <c r="B58" s="123" t="s">
        <v>104</v>
      </c>
      <c r="C58" s="68">
        <v>2008</v>
      </c>
      <c r="D58" s="117" t="s">
        <v>37</v>
      </c>
      <c r="E58" s="599">
        <f t="shared" si="9"/>
        <v>0</v>
      </c>
      <c r="F58" s="449"/>
      <c r="G58" s="455"/>
      <c r="H58" s="108"/>
      <c r="I58" s="626"/>
      <c r="J58" s="108"/>
      <c r="K58" s="94"/>
      <c r="L58" s="108"/>
      <c r="M58" s="94"/>
      <c r="N58" s="492"/>
      <c r="O58" s="94"/>
      <c r="P58" s="108"/>
      <c r="Q58" s="94"/>
      <c r="R58" s="108"/>
      <c r="S58" s="94"/>
      <c r="T58" s="108"/>
      <c r="U58" s="94"/>
      <c r="V58" s="108"/>
      <c r="W58" s="94"/>
      <c r="X58" s="108"/>
      <c r="Y58" s="94"/>
      <c r="Z58" s="108"/>
      <c r="AA58" s="94"/>
      <c r="AB58" s="108"/>
      <c r="AC58" s="94"/>
      <c r="AD58" s="108"/>
      <c r="AE58" s="94"/>
      <c r="AF58" s="108"/>
      <c r="AG58" s="94"/>
      <c r="AH58" s="108"/>
      <c r="AI58" s="94"/>
      <c r="AJ58" s="108"/>
      <c r="AK58" s="94"/>
      <c r="AL58" s="108"/>
      <c r="AM58" s="47"/>
      <c r="AN58" s="578">
        <f t="shared" si="11"/>
        <v>50</v>
      </c>
    </row>
    <row r="59" spans="1:40" s="46" customFormat="1" ht="20.25" hidden="1" customHeight="1" x14ac:dyDescent="0.35">
      <c r="A59" s="603">
        <f t="shared" si="10"/>
        <v>51</v>
      </c>
      <c r="B59" s="228" t="s">
        <v>130</v>
      </c>
      <c r="C59" s="68">
        <v>2008</v>
      </c>
      <c r="D59" s="191" t="s">
        <v>106</v>
      </c>
      <c r="E59" s="599">
        <f t="shared" si="9"/>
        <v>0</v>
      </c>
      <c r="F59" s="449"/>
      <c r="G59" s="455"/>
      <c r="H59" s="93"/>
      <c r="I59" s="626"/>
      <c r="J59" s="108"/>
      <c r="K59" s="94"/>
      <c r="L59" s="108"/>
      <c r="M59" s="94"/>
      <c r="N59" s="492"/>
      <c r="O59" s="94"/>
      <c r="P59" s="108"/>
      <c r="Q59" s="94"/>
      <c r="R59" s="108"/>
      <c r="S59" s="94"/>
      <c r="T59" s="108"/>
      <c r="U59" s="94"/>
      <c r="V59" s="108"/>
      <c r="W59" s="94"/>
      <c r="X59" s="108"/>
      <c r="Y59" s="94"/>
      <c r="Z59" s="108"/>
      <c r="AA59" s="94"/>
      <c r="AB59" s="108"/>
      <c r="AC59" s="94"/>
      <c r="AD59" s="108"/>
      <c r="AE59" s="94"/>
      <c r="AF59" s="108"/>
      <c r="AG59" s="94"/>
      <c r="AH59" s="108"/>
      <c r="AI59" s="94"/>
      <c r="AJ59" s="108"/>
      <c r="AK59" s="94"/>
      <c r="AL59" s="108"/>
      <c r="AM59" s="47"/>
      <c r="AN59" s="578">
        <f t="shared" si="11"/>
        <v>51</v>
      </c>
    </row>
    <row r="60" spans="1:40" s="46" customFormat="1" ht="20.25" hidden="1" customHeight="1" x14ac:dyDescent="0.35">
      <c r="A60" s="603">
        <f t="shared" si="10"/>
        <v>52</v>
      </c>
      <c r="B60" s="667" t="s">
        <v>571</v>
      </c>
      <c r="C60" s="48">
        <v>2009</v>
      </c>
      <c r="D60" s="707" t="s">
        <v>18</v>
      </c>
      <c r="E60" s="599">
        <f t="shared" si="9"/>
        <v>0</v>
      </c>
      <c r="F60" s="453">
        <f>(H60+J60+L60+N60+P60+R60+T60+V60+X60+Z60+AB60+AD60+AF60+AH60+AJ60+AL60)/G60</f>
        <v>114</v>
      </c>
      <c r="G60" s="454">
        <f>COUNT(H60,J60,L60,N60,P60,R60,T60,V60,X60,Z60,AB60,AD60,AF60,AH60,AJ60,AL60)</f>
        <v>1</v>
      </c>
      <c r="H60" s="108"/>
      <c r="I60" s="626"/>
      <c r="J60" s="108">
        <v>114</v>
      </c>
      <c r="K60" s="106">
        <v>0</v>
      </c>
      <c r="L60" s="108"/>
      <c r="M60" s="94"/>
      <c r="N60" s="492"/>
      <c r="O60" s="94"/>
      <c r="P60" s="108"/>
      <c r="Q60" s="94"/>
      <c r="R60" s="108"/>
      <c r="S60" s="94"/>
      <c r="T60" s="108"/>
      <c r="U60" s="94"/>
      <c r="V60" s="108"/>
      <c r="W60" s="94"/>
      <c r="X60" s="108"/>
      <c r="Y60" s="94"/>
      <c r="Z60" s="108"/>
      <c r="AA60" s="94"/>
      <c r="AB60" s="108"/>
      <c r="AC60" s="94"/>
      <c r="AD60" s="108"/>
      <c r="AE60" s="94"/>
      <c r="AF60" s="108"/>
      <c r="AG60" s="94"/>
      <c r="AH60" s="108"/>
      <c r="AI60" s="94"/>
      <c r="AJ60" s="108"/>
      <c r="AK60" s="94"/>
      <c r="AL60" s="108"/>
      <c r="AM60" s="47"/>
      <c r="AN60" s="578">
        <f t="shared" si="11"/>
        <v>52</v>
      </c>
    </row>
    <row r="61" spans="1:40" s="46" customFormat="1" ht="20.25" hidden="1" customHeight="1" x14ac:dyDescent="0.35">
      <c r="A61" s="603">
        <f t="shared" si="10"/>
        <v>53</v>
      </c>
      <c r="B61" s="135" t="s">
        <v>232</v>
      </c>
      <c r="C61" s="48">
        <v>2009</v>
      </c>
      <c r="D61" s="689" t="s">
        <v>18</v>
      </c>
      <c r="E61" s="599">
        <f t="shared" si="9"/>
        <v>0</v>
      </c>
      <c r="F61" s="449"/>
      <c r="G61" s="455"/>
      <c r="H61" s="108"/>
      <c r="I61" s="626"/>
      <c r="J61" s="108"/>
      <c r="K61" s="94"/>
      <c r="L61" s="108"/>
      <c r="M61" s="94"/>
      <c r="N61" s="492"/>
      <c r="O61" s="94"/>
      <c r="P61" s="108"/>
      <c r="Q61" s="94"/>
      <c r="R61" s="108"/>
      <c r="S61" s="94"/>
      <c r="T61" s="108"/>
      <c r="U61" s="94"/>
      <c r="V61" s="108"/>
      <c r="W61" s="94"/>
      <c r="X61" s="108"/>
      <c r="Y61" s="94"/>
      <c r="Z61" s="108"/>
      <c r="AA61" s="94"/>
      <c r="AB61" s="108"/>
      <c r="AC61" s="94"/>
      <c r="AD61" s="108"/>
      <c r="AE61" s="94"/>
      <c r="AF61" s="108"/>
      <c r="AG61" s="94"/>
      <c r="AH61" s="108"/>
      <c r="AI61" s="94"/>
      <c r="AJ61" s="108"/>
      <c r="AK61" s="94"/>
      <c r="AL61" s="108"/>
      <c r="AM61" s="47"/>
      <c r="AN61" s="578">
        <f t="shared" si="11"/>
        <v>53</v>
      </c>
    </row>
    <row r="62" spans="1:40" s="46" customFormat="1" ht="20.25" hidden="1" customHeight="1" x14ac:dyDescent="0.35">
      <c r="A62" s="603">
        <f t="shared" si="10"/>
        <v>54</v>
      </c>
      <c r="B62" s="71" t="s">
        <v>735</v>
      </c>
      <c r="C62" s="48">
        <v>100</v>
      </c>
      <c r="D62" s="22" t="s">
        <v>736</v>
      </c>
      <c r="E62" s="599">
        <f t="shared" si="9"/>
        <v>0</v>
      </c>
      <c r="F62" s="449"/>
      <c r="G62" s="455"/>
      <c r="H62" s="108"/>
      <c r="I62" s="627"/>
      <c r="J62" s="108"/>
      <c r="K62" s="94"/>
      <c r="L62" s="108"/>
      <c r="M62" s="94"/>
      <c r="N62" s="492"/>
      <c r="O62" s="94"/>
      <c r="P62" s="108"/>
      <c r="Q62" s="94"/>
      <c r="R62" s="108"/>
      <c r="S62" s="94"/>
      <c r="T62" s="108">
        <v>100</v>
      </c>
      <c r="U62" s="94">
        <v>0</v>
      </c>
      <c r="V62" s="108"/>
      <c r="W62" s="94"/>
      <c r="X62" s="108"/>
      <c r="Y62" s="94"/>
      <c r="Z62" s="108"/>
      <c r="AA62" s="94"/>
      <c r="AB62" s="108"/>
      <c r="AC62" s="94"/>
      <c r="AD62" s="108"/>
      <c r="AE62" s="94"/>
      <c r="AF62" s="108"/>
      <c r="AG62" s="94"/>
      <c r="AH62" s="108"/>
      <c r="AI62" s="94"/>
      <c r="AJ62" s="108"/>
      <c r="AK62" s="94"/>
      <c r="AL62" s="108"/>
      <c r="AM62" s="47"/>
      <c r="AN62" s="578">
        <f t="shared" si="11"/>
        <v>54</v>
      </c>
    </row>
    <row r="63" spans="1:40" s="46" customFormat="1" ht="20.25" hidden="1" customHeight="1" x14ac:dyDescent="0.35">
      <c r="A63" s="603">
        <f t="shared" si="10"/>
        <v>55</v>
      </c>
      <c r="B63" s="123" t="s">
        <v>107</v>
      </c>
      <c r="C63" s="68">
        <v>2009</v>
      </c>
      <c r="D63" s="168" t="s">
        <v>85</v>
      </c>
      <c r="E63" s="599">
        <f t="shared" si="9"/>
        <v>0</v>
      </c>
      <c r="F63" s="449"/>
      <c r="G63" s="455"/>
      <c r="H63" s="108"/>
      <c r="I63" s="626"/>
      <c r="J63" s="108"/>
      <c r="K63" s="94"/>
      <c r="L63" s="108"/>
      <c r="M63" s="94"/>
      <c r="N63" s="492"/>
      <c r="O63" s="94"/>
      <c r="P63" s="108"/>
      <c r="Q63" s="94"/>
      <c r="R63" s="108"/>
      <c r="S63" s="94"/>
      <c r="T63" s="108"/>
      <c r="U63" s="94"/>
      <c r="V63" s="108"/>
      <c r="W63" s="94"/>
      <c r="X63" s="108"/>
      <c r="Y63" s="94"/>
      <c r="Z63" s="108"/>
      <c r="AA63" s="94"/>
      <c r="AB63" s="108"/>
      <c r="AC63" s="94"/>
      <c r="AD63" s="108"/>
      <c r="AE63" s="94"/>
      <c r="AF63" s="108"/>
      <c r="AG63" s="94"/>
      <c r="AH63" s="108"/>
      <c r="AI63" s="94"/>
      <c r="AJ63" s="108"/>
      <c r="AK63" s="94"/>
      <c r="AL63" s="108"/>
      <c r="AM63" s="47"/>
      <c r="AN63" s="578">
        <f t="shared" si="11"/>
        <v>55</v>
      </c>
    </row>
    <row r="64" spans="1:40" s="46" customFormat="1" ht="20.25" hidden="1" customHeight="1" x14ac:dyDescent="0.35">
      <c r="A64" s="603">
        <f t="shared" si="10"/>
        <v>56</v>
      </c>
      <c r="B64" s="661" t="s">
        <v>611</v>
      </c>
      <c r="C64" s="57">
        <v>2008</v>
      </c>
      <c r="D64" s="709" t="s">
        <v>398</v>
      </c>
      <c r="E64" s="599">
        <f t="shared" si="9"/>
        <v>0</v>
      </c>
      <c r="F64" s="453">
        <f>(H64+J64+L64+N64+P64+R64+T64+V64+X64+Z64+AB64+AD64+AF64+AH64+AJ64+AL64)/G64</f>
        <v>86</v>
      </c>
      <c r="G64" s="454">
        <f>COUNT(H64,J64,L64,N64,P64,R64,T64,V64,X64,Z64,AB64,AD64,AF64,AH64,AJ64,AL64)</f>
        <v>2</v>
      </c>
      <c r="H64" s="108"/>
      <c r="I64" s="626"/>
      <c r="J64" s="108"/>
      <c r="K64" s="94"/>
      <c r="L64" s="108"/>
      <c r="M64" s="94"/>
      <c r="N64" s="492">
        <v>85</v>
      </c>
      <c r="O64" s="94">
        <v>0</v>
      </c>
      <c r="P64" s="108">
        <v>87</v>
      </c>
      <c r="Q64" s="94">
        <v>0</v>
      </c>
      <c r="R64" s="108"/>
      <c r="S64" s="94"/>
      <c r="T64" s="108"/>
      <c r="U64" s="94"/>
      <c r="V64" s="108"/>
      <c r="W64" s="94"/>
      <c r="X64" s="108"/>
      <c r="Y64" s="94"/>
      <c r="Z64" s="108"/>
      <c r="AA64" s="94"/>
      <c r="AB64" s="108"/>
      <c r="AC64" s="94"/>
      <c r="AD64" s="108"/>
      <c r="AE64" s="94"/>
      <c r="AF64" s="108"/>
      <c r="AG64" s="94"/>
      <c r="AH64" s="108"/>
      <c r="AI64" s="94"/>
      <c r="AJ64" s="108"/>
      <c r="AK64" s="94"/>
      <c r="AL64" s="108"/>
      <c r="AM64" s="47"/>
      <c r="AN64" s="578">
        <f t="shared" si="11"/>
        <v>56</v>
      </c>
    </row>
    <row r="65" spans="1:40" s="46" customFormat="1" ht="20.25" hidden="1" customHeight="1" x14ac:dyDescent="0.35">
      <c r="A65" s="603">
        <f t="shared" si="10"/>
        <v>57</v>
      </c>
      <c r="B65" s="132" t="s">
        <v>224</v>
      </c>
      <c r="C65" s="68">
        <v>2008</v>
      </c>
      <c r="D65" s="669" t="s">
        <v>60</v>
      </c>
      <c r="E65" s="599">
        <f t="shared" si="9"/>
        <v>0</v>
      </c>
      <c r="F65" s="449"/>
      <c r="G65" s="455"/>
      <c r="H65" s="108"/>
      <c r="I65" s="626"/>
      <c r="J65" s="108"/>
      <c r="K65" s="94"/>
      <c r="L65" s="108"/>
      <c r="M65" s="94"/>
      <c r="N65" s="492"/>
      <c r="O65" s="94"/>
      <c r="P65" s="108"/>
      <c r="Q65" s="94"/>
      <c r="R65" s="108"/>
      <c r="S65" s="94"/>
      <c r="T65" s="108"/>
      <c r="U65" s="94"/>
      <c r="V65" s="108"/>
      <c r="W65" s="94"/>
      <c r="X65" s="108"/>
      <c r="Y65" s="94"/>
      <c r="Z65" s="108"/>
      <c r="AA65" s="94"/>
      <c r="AB65" s="108"/>
      <c r="AC65" s="94"/>
      <c r="AD65" s="108"/>
      <c r="AE65" s="94"/>
      <c r="AF65" s="108"/>
      <c r="AG65" s="94"/>
      <c r="AH65" s="108"/>
      <c r="AI65" s="94"/>
      <c r="AJ65" s="108"/>
      <c r="AK65" s="94"/>
      <c r="AL65" s="108"/>
      <c r="AM65" s="47"/>
      <c r="AN65" s="578">
        <f t="shared" si="11"/>
        <v>57</v>
      </c>
    </row>
    <row r="66" spans="1:40" s="46" customFormat="1" ht="20.25" hidden="1" customHeight="1" x14ac:dyDescent="0.35">
      <c r="A66" s="603">
        <f t="shared" si="10"/>
        <v>58</v>
      </c>
      <c r="B66" s="122" t="s">
        <v>198</v>
      </c>
      <c r="C66" s="48">
        <v>2009</v>
      </c>
      <c r="D66" s="116" t="s">
        <v>22</v>
      </c>
      <c r="E66" s="599">
        <f t="shared" si="9"/>
        <v>0</v>
      </c>
      <c r="F66" s="449"/>
      <c r="G66" s="455"/>
      <c r="H66" s="108"/>
      <c r="I66" s="626"/>
      <c r="J66" s="108"/>
      <c r="K66" s="94"/>
      <c r="L66" s="108"/>
      <c r="M66" s="94"/>
      <c r="N66" s="492"/>
      <c r="O66" s="94"/>
      <c r="P66" s="108"/>
      <c r="Q66" s="94"/>
      <c r="R66" s="108"/>
      <c r="S66" s="94"/>
      <c r="T66" s="108"/>
      <c r="U66" s="94"/>
      <c r="V66" s="108"/>
      <c r="W66" s="94"/>
      <c r="X66" s="108"/>
      <c r="Y66" s="94"/>
      <c r="Z66" s="108"/>
      <c r="AA66" s="94"/>
      <c r="AB66" s="108"/>
      <c r="AC66" s="94"/>
      <c r="AD66" s="108"/>
      <c r="AE66" s="94"/>
      <c r="AF66" s="108"/>
      <c r="AG66" s="94"/>
      <c r="AH66" s="108"/>
      <c r="AI66" s="94"/>
      <c r="AJ66" s="108"/>
      <c r="AK66" s="94"/>
      <c r="AL66" s="108"/>
      <c r="AM66" s="47"/>
      <c r="AN66" s="578">
        <f t="shared" si="11"/>
        <v>58</v>
      </c>
    </row>
    <row r="67" spans="1:40" s="46" customFormat="1" ht="20.25" hidden="1" customHeight="1" x14ac:dyDescent="0.35">
      <c r="A67" s="603">
        <f t="shared" si="10"/>
        <v>59</v>
      </c>
      <c r="B67" s="71" t="s">
        <v>734</v>
      </c>
      <c r="C67" s="48">
        <v>2010</v>
      </c>
      <c r="D67" s="66" t="s">
        <v>7</v>
      </c>
      <c r="E67" s="599">
        <f t="shared" si="9"/>
        <v>0</v>
      </c>
      <c r="F67" s="449"/>
      <c r="G67" s="455"/>
      <c r="H67" s="108"/>
      <c r="I67" s="627"/>
      <c r="J67" s="108"/>
      <c r="K67" s="94"/>
      <c r="L67" s="108"/>
      <c r="M67" s="94"/>
      <c r="N67" s="492"/>
      <c r="O67" s="94"/>
      <c r="P67" s="108"/>
      <c r="Q67" s="94"/>
      <c r="R67" s="108"/>
      <c r="S67" s="94"/>
      <c r="T67" s="108">
        <v>93</v>
      </c>
      <c r="U67" s="94">
        <v>0</v>
      </c>
      <c r="V67" s="108"/>
      <c r="W67" s="94"/>
      <c r="X67" s="108"/>
      <c r="Y67" s="94"/>
      <c r="Z67" s="108"/>
      <c r="AA67" s="94"/>
      <c r="AB67" s="108"/>
      <c r="AC67" s="94"/>
      <c r="AD67" s="108"/>
      <c r="AE67" s="94"/>
      <c r="AF67" s="108"/>
      <c r="AG67" s="94"/>
      <c r="AH67" s="108"/>
      <c r="AI67" s="94"/>
      <c r="AJ67" s="108"/>
      <c r="AK67" s="94"/>
      <c r="AL67" s="108"/>
      <c r="AM67" s="47"/>
      <c r="AN67" s="578">
        <f t="shared" si="11"/>
        <v>59</v>
      </c>
    </row>
    <row r="68" spans="1:40" s="46" customFormat="1" ht="20.25" hidden="1" customHeight="1" x14ac:dyDescent="0.35">
      <c r="A68" s="603">
        <f t="shared" si="10"/>
        <v>60</v>
      </c>
      <c r="B68" s="661" t="s">
        <v>476</v>
      </c>
      <c r="C68" s="48">
        <v>2010</v>
      </c>
      <c r="D68" s="66" t="s">
        <v>32</v>
      </c>
      <c r="E68" s="599">
        <f t="shared" si="9"/>
        <v>0</v>
      </c>
      <c r="F68" s="449"/>
      <c r="G68" s="455"/>
      <c r="H68" s="108"/>
      <c r="I68" s="626"/>
      <c r="J68" s="108"/>
      <c r="K68" s="94"/>
      <c r="L68" s="108"/>
      <c r="M68" s="94"/>
      <c r="N68" s="492"/>
      <c r="O68" s="94"/>
      <c r="P68" s="108"/>
      <c r="Q68" s="94"/>
      <c r="R68" s="108"/>
      <c r="S68" s="94"/>
      <c r="T68" s="108"/>
      <c r="U68" s="94"/>
      <c r="V68" s="108"/>
      <c r="W68" s="94"/>
      <c r="X68" s="108"/>
      <c r="Y68" s="94"/>
      <c r="Z68" s="108"/>
      <c r="AA68" s="94"/>
      <c r="AB68" s="108"/>
      <c r="AC68" s="94"/>
      <c r="AD68" s="108"/>
      <c r="AE68" s="94"/>
      <c r="AF68" s="108"/>
      <c r="AG68" s="94"/>
      <c r="AH68" s="108"/>
      <c r="AI68" s="94"/>
      <c r="AJ68" s="108"/>
      <c r="AK68" s="94"/>
      <c r="AL68" s="108"/>
      <c r="AM68" s="47"/>
      <c r="AN68" s="578">
        <f t="shared" si="11"/>
        <v>60</v>
      </c>
    </row>
    <row r="69" spans="1:40" s="46" customFormat="1" ht="20.25" hidden="1" customHeight="1" x14ac:dyDescent="0.35">
      <c r="A69" s="603">
        <f t="shared" si="10"/>
        <v>61</v>
      </c>
      <c r="B69" s="287" t="s">
        <v>203</v>
      </c>
      <c r="C69" s="68">
        <v>2008</v>
      </c>
      <c r="D69" s="751" t="s">
        <v>12</v>
      </c>
      <c r="E69" s="599">
        <f t="shared" si="9"/>
        <v>0</v>
      </c>
      <c r="F69" s="449"/>
      <c r="G69" s="455"/>
      <c r="H69" s="108"/>
      <c r="I69" s="626"/>
      <c r="J69" s="108"/>
      <c r="K69" s="94"/>
      <c r="L69" s="108"/>
      <c r="M69" s="94"/>
      <c r="N69" s="492"/>
      <c r="O69" s="94"/>
      <c r="P69" s="108"/>
      <c r="Q69" s="94"/>
      <c r="R69" s="108"/>
      <c r="S69" s="94"/>
      <c r="T69" s="108"/>
      <c r="U69" s="94"/>
      <c r="V69" s="108"/>
      <c r="W69" s="94"/>
      <c r="X69" s="108"/>
      <c r="Y69" s="94"/>
      <c r="Z69" s="108"/>
      <c r="AA69" s="94"/>
      <c r="AB69" s="108"/>
      <c r="AC69" s="94"/>
      <c r="AD69" s="108"/>
      <c r="AE69" s="94"/>
      <c r="AF69" s="108"/>
      <c r="AG69" s="94"/>
      <c r="AH69" s="108"/>
      <c r="AI69" s="94"/>
      <c r="AJ69" s="108"/>
      <c r="AK69" s="94"/>
      <c r="AL69" s="108"/>
      <c r="AM69" s="47"/>
      <c r="AN69" s="578">
        <f t="shared" si="11"/>
        <v>61</v>
      </c>
    </row>
    <row r="70" spans="1:40" s="46" customFormat="1" ht="20.25" hidden="1" customHeight="1" x14ac:dyDescent="0.35">
      <c r="A70" s="603">
        <f t="shared" si="10"/>
        <v>62</v>
      </c>
      <c r="B70" s="180" t="s">
        <v>356</v>
      </c>
      <c r="C70" s="68">
        <v>2009</v>
      </c>
      <c r="D70" s="181" t="s">
        <v>60</v>
      </c>
      <c r="E70" s="599">
        <f t="shared" si="9"/>
        <v>0</v>
      </c>
      <c r="F70" s="449"/>
      <c r="G70" s="455"/>
      <c r="H70" s="108"/>
      <c r="I70" s="626"/>
      <c r="J70" s="108"/>
      <c r="K70" s="94"/>
      <c r="L70" s="108"/>
      <c r="M70" s="94"/>
      <c r="N70" s="492"/>
      <c r="O70" s="94"/>
      <c r="P70" s="108"/>
      <c r="Q70" s="94"/>
      <c r="R70" s="108"/>
      <c r="S70" s="94"/>
      <c r="T70" s="108"/>
      <c r="U70" s="94"/>
      <c r="V70" s="108"/>
      <c r="W70" s="94"/>
      <c r="X70" s="108"/>
      <c r="Y70" s="94"/>
      <c r="Z70" s="108"/>
      <c r="AA70" s="94"/>
      <c r="AB70" s="108"/>
      <c r="AC70" s="94"/>
      <c r="AD70" s="108"/>
      <c r="AE70" s="94"/>
      <c r="AF70" s="108"/>
      <c r="AG70" s="94"/>
      <c r="AH70" s="108"/>
      <c r="AI70" s="94"/>
      <c r="AJ70" s="108"/>
      <c r="AK70" s="94"/>
      <c r="AL70" s="108"/>
      <c r="AM70" s="47"/>
      <c r="AN70" s="578">
        <f t="shared" si="11"/>
        <v>62</v>
      </c>
    </row>
    <row r="71" spans="1:40" s="46" customFormat="1" ht="20.25" hidden="1" customHeight="1" x14ac:dyDescent="0.35">
      <c r="A71" s="603">
        <f t="shared" si="10"/>
        <v>63</v>
      </c>
      <c r="B71" s="71" t="s">
        <v>368</v>
      </c>
      <c r="C71" s="48">
        <v>2010</v>
      </c>
      <c r="D71" s="66" t="s">
        <v>11</v>
      </c>
      <c r="E71" s="599">
        <f t="shared" si="9"/>
        <v>0</v>
      </c>
      <c r="F71" s="449"/>
      <c r="G71" s="455"/>
      <c r="H71" s="108"/>
      <c r="I71" s="626"/>
      <c r="J71" s="108"/>
      <c r="K71" s="94"/>
      <c r="L71" s="108"/>
      <c r="M71" s="94"/>
      <c r="N71" s="492"/>
      <c r="O71" s="94"/>
      <c r="P71" s="108"/>
      <c r="Q71" s="94"/>
      <c r="R71" s="108"/>
      <c r="S71" s="94"/>
      <c r="T71" s="108"/>
      <c r="U71" s="94"/>
      <c r="V71" s="108"/>
      <c r="W71" s="94"/>
      <c r="X71" s="108"/>
      <c r="Y71" s="94"/>
      <c r="Z71" s="108"/>
      <c r="AA71" s="94"/>
      <c r="AB71" s="108"/>
      <c r="AC71" s="94"/>
      <c r="AD71" s="108"/>
      <c r="AE71" s="94"/>
      <c r="AF71" s="108"/>
      <c r="AG71" s="94"/>
      <c r="AH71" s="108"/>
      <c r="AI71" s="94"/>
      <c r="AJ71" s="108"/>
      <c r="AK71" s="94"/>
      <c r="AL71" s="108"/>
      <c r="AM71" s="47"/>
      <c r="AN71" s="578">
        <f t="shared" si="11"/>
        <v>63</v>
      </c>
    </row>
    <row r="72" spans="1:40" s="46" customFormat="1" ht="20.25" hidden="1" customHeight="1" x14ac:dyDescent="0.35">
      <c r="A72" s="603">
        <f t="shared" si="10"/>
        <v>64</v>
      </c>
      <c r="B72" s="105" t="s">
        <v>190</v>
      </c>
      <c r="C72" s="68">
        <v>2009</v>
      </c>
      <c r="D72" s="431" t="s">
        <v>28</v>
      </c>
      <c r="E72" s="599">
        <f t="shared" si="9"/>
        <v>0</v>
      </c>
      <c r="F72" s="449"/>
      <c r="G72" s="455"/>
      <c r="H72" s="108"/>
      <c r="I72" s="626"/>
      <c r="J72" s="108"/>
      <c r="K72" s="94"/>
      <c r="L72" s="108"/>
      <c r="M72" s="94"/>
      <c r="N72" s="492"/>
      <c r="O72" s="94"/>
      <c r="P72" s="108"/>
      <c r="Q72" s="94"/>
      <c r="R72" s="108"/>
      <c r="S72" s="94"/>
      <c r="T72" s="108"/>
      <c r="U72" s="94"/>
      <c r="V72" s="108"/>
      <c r="W72" s="94"/>
      <c r="X72" s="108"/>
      <c r="Y72" s="94"/>
      <c r="Z72" s="108"/>
      <c r="AA72" s="94"/>
      <c r="AB72" s="108"/>
      <c r="AC72" s="94"/>
      <c r="AD72" s="108"/>
      <c r="AE72" s="94"/>
      <c r="AF72" s="108"/>
      <c r="AG72" s="94"/>
      <c r="AH72" s="108"/>
      <c r="AI72" s="94"/>
      <c r="AJ72" s="108"/>
      <c r="AK72" s="94"/>
      <c r="AL72" s="108"/>
      <c r="AM72" s="47"/>
      <c r="AN72" s="578">
        <f t="shared" si="11"/>
        <v>64</v>
      </c>
    </row>
    <row r="73" spans="1:40" s="46" customFormat="1" ht="20.25" hidden="1" customHeight="1" x14ac:dyDescent="0.35">
      <c r="A73" s="603">
        <f t="shared" si="10"/>
        <v>65</v>
      </c>
      <c r="B73" s="661" t="s">
        <v>256</v>
      </c>
      <c r="C73" s="68">
        <v>2008</v>
      </c>
      <c r="D73" s="139" t="s">
        <v>11</v>
      </c>
      <c r="E73" s="599">
        <f t="shared" si="9"/>
        <v>0</v>
      </c>
      <c r="F73" s="449"/>
      <c r="G73" s="455"/>
      <c r="H73" s="108"/>
      <c r="I73" s="626"/>
      <c r="J73" s="108"/>
      <c r="K73" s="94"/>
      <c r="L73" s="108"/>
      <c r="M73" s="94"/>
      <c r="N73" s="492"/>
      <c r="O73" s="94"/>
      <c r="P73" s="108"/>
      <c r="Q73" s="94"/>
      <c r="R73" s="108"/>
      <c r="S73" s="94"/>
      <c r="T73" s="108"/>
      <c r="U73" s="94"/>
      <c r="V73" s="108"/>
      <c r="W73" s="94"/>
      <c r="X73" s="108"/>
      <c r="Y73" s="94"/>
      <c r="Z73" s="108"/>
      <c r="AA73" s="94"/>
      <c r="AB73" s="108"/>
      <c r="AC73" s="94"/>
      <c r="AD73" s="108"/>
      <c r="AE73" s="94"/>
      <c r="AF73" s="108"/>
      <c r="AG73" s="94"/>
      <c r="AH73" s="108"/>
      <c r="AI73" s="94"/>
      <c r="AJ73" s="108"/>
      <c r="AK73" s="94"/>
      <c r="AL73" s="108"/>
      <c r="AM73" s="47"/>
      <c r="AN73" s="578">
        <f t="shared" si="11"/>
        <v>65</v>
      </c>
    </row>
    <row r="74" spans="1:40" s="46" customFormat="1" ht="20.25" hidden="1" customHeight="1" x14ac:dyDescent="0.35">
      <c r="A74" s="603">
        <f t="shared" si="10"/>
        <v>66</v>
      </c>
      <c r="B74" s="661" t="s">
        <v>283</v>
      </c>
      <c r="C74" s="68">
        <v>2008</v>
      </c>
      <c r="D74" s="150" t="s">
        <v>7</v>
      </c>
      <c r="E74" s="599">
        <f t="shared" si="9"/>
        <v>0</v>
      </c>
      <c r="F74" s="449"/>
      <c r="G74" s="455"/>
      <c r="H74" s="108"/>
      <c r="I74" s="626"/>
      <c r="J74" s="108"/>
      <c r="K74" s="94"/>
      <c r="L74" s="108"/>
      <c r="M74" s="94"/>
      <c r="N74" s="492"/>
      <c r="O74" s="94"/>
      <c r="P74" s="108"/>
      <c r="Q74" s="94"/>
      <c r="R74" s="108"/>
      <c r="S74" s="94"/>
      <c r="T74" s="108"/>
      <c r="U74" s="94"/>
      <c r="V74" s="108"/>
      <c r="W74" s="94"/>
      <c r="X74" s="108"/>
      <c r="Y74" s="94"/>
      <c r="Z74" s="108"/>
      <c r="AA74" s="94"/>
      <c r="AB74" s="108"/>
      <c r="AC74" s="94"/>
      <c r="AD74" s="108"/>
      <c r="AE74" s="94"/>
      <c r="AF74" s="108"/>
      <c r="AG74" s="94"/>
      <c r="AH74" s="108"/>
      <c r="AI74" s="94"/>
      <c r="AJ74" s="108"/>
      <c r="AK74" s="94"/>
      <c r="AL74" s="108"/>
      <c r="AM74" s="47"/>
      <c r="AN74" s="578">
        <f t="shared" si="11"/>
        <v>66</v>
      </c>
    </row>
    <row r="75" spans="1:40" s="46" customFormat="1" ht="20.25" hidden="1" customHeight="1" x14ac:dyDescent="0.35">
      <c r="A75" s="603">
        <f t="shared" si="10"/>
        <v>67</v>
      </c>
      <c r="B75" s="519" t="s">
        <v>614</v>
      </c>
      <c r="C75" s="48">
        <v>2009</v>
      </c>
      <c r="D75" s="305" t="s">
        <v>15</v>
      </c>
      <c r="E75" s="599">
        <f t="shared" si="9"/>
        <v>0</v>
      </c>
      <c r="F75" s="453">
        <f>(H75+J75+L75+N75+P75+R75+T75+V75+X75+Z75+AB75+AD75+AF75+AH75+AJ75+AL75)/G75</f>
        <v>110.66666666666667</v>
      </c>
      <c r="G75" s="454">
        <f>COUNT(H75,J75,L75,N75,P75,R75,T75,V75,X75,Z75,AB75,AD75,AF75,AH75,AJ75,AL75)</f>
        <v>3</v>
      </c>
      <c r="H75" s="108"/>
      <c r="I75" s="626"/>
      <c r="J75" s="108"/>
      <c r="K75" s="94"/>
      <c r="L75" s="108"/>
      <c r="M75" s="94"/>
      <c r="N75" s="492">
        <v>108</v>
      </c>
      <c r="O75" s="94">
        <v>0</v>
      </c>
      <c r="P75" s="108">
        <v>107</v>
      </c>
      <c r="Q75" s="94">
        <v>0</v>
      </c>
      <c r="R75" s="108"/>
      <c r="S75" s="94"/>
      <c r="T75" s="108">
        <v>117</v>
      </c>
      <c r="U75" s="94">
        <v>0</v>
      </c>
      <c r="V75" s="108"/>
      <c r="W75" s="94"/>
      <c r="X75" s="108"/>
      <c r="Y75" s="94"/>
      <c r="Z75" s="108"/>
      <c r="AA75" s="94"/>
      <c r="AB75" s="108"/>
      <c r="AC75" s="94"/>
      <c r="AD75" s="108"/>
      <c r="AE75" s="94"/>
      <c r="AF75" s="108"/>
      <c r="AG75" s="94"/>
      <c r="AH75" s="108"/>
      <c r="AI75" s="94"/>
      <c r="AJ75" s="108"/>
      <c r="AK75" s="94"/>
      <c r="AL75" s="108"/>
      <c r="AM75" s="47"/>
      <c r="AN75" s="578">
        <f t="shared" si="11"/>
        <v>67</v>
      </c>
    </row>
    <row r="76" spans="1:40" s="46" customFormat="1" ht="20.25" hidden="1" customHeight="1" x14ac:dyDescent="0.35">
      <c r="A76" s="603">
        <f t="shared" si="10"/>
        <v>68</v>
      </c>
      <c r="B76" s="124" t="s">
        <v>182</v>
      </c>
      <c r="C76" s="68">
        <v>2009</v>
      </c>
      <c r="D76" s="84" t="s">
        <v>43</v>
      </c>
      <c r="E76" s="599">
        <f t="shared" si="9"/>
        <v>0</v>
      </c>
      <c r="F76" s="449"/>
      <c r="G76" s="455"/>
      <c r="H76" s="108"/>
      <c r="I76" s="626"/>
      <c r="J76" s="108"/>
      <c r="K76" s="94"/>
      <c r="L76" s="108"/>
      <c r="M76" s="94"/>
      <c r="N76" s="492"/>
      <c r="O76" s="94"/>
      <c r="P76" s="108"/>
      <c r="Q76" s="94"/>
      <c r="R76" s="108"/>
      <c r="S76" s="94"/>
      <c r="T76" s="108"/>
      <c r="U76" s="94"/>
      <c r="V76" s="108"/>
      <c r="W76" s="94"/>
      <c r="X76" s="108"/>
      <c r="Y76" s="94"/>
      <c r="Z76" s="108"/>
      <c r="AA76" s="94"/>
      <c r="AB76" s="108"/>
      <c r="AC76" s="94"/>
      <c r="AD76" s="108"/>
      <c r="AE76" s="94"/>
      <c r="AF76" s="108"/>
      <c r="AG76" s="94"/>
      <c r="AH76" s="108"/>
      <c r="AI76" s="94"/>
      <c r="AJ76" s="108"/>
      <c r="AK76" s="94"/>
      <c r="AL76" s="108"/>
      <c r="AM76" s="47"/>
      <c r="AN76" s="578">
        <f t="shared" si="11"/>
        <v>68</v>
      </c>
    </row>
    <row r="77" spans="1:40" s="46" customFormat="1" ht="20.25" hidden="1" customHeight="1" x14ac:dyDescent="0.35">
      <c r="A77" s="603">
        <f t="shared" si="10"/>
        <v>69</v>
      </c>
      <c r="B77" s="123" t="s">
        <v>50</v>
      </c>
      <c r="C77" s="68">
        <v>2008</v>
      </c>
      <c r="D77" s="117" t="s">
        <v>51</v>
      </c>
      <c r="E77" s="599">
        <f t="shared" si="9"/>
        <v>0</v>
      </c>
      <c r="F77" s="449"/>
      <c r="G77" s="455"/>
      <c r="H77" s="93"/>
      <c r="I77" s="626"/>
      <c r="J77" s="108"/>
      <c r="K77" s="94"/>
      <c r="L77" s="108"/>
      <c r="M77" s="94"/>
      <c r="N77" s="492"/>
      <c r="O77" s="94"/>
      <c r="P77" s="109"/>
      <c r="Q77" s="47"/>
      <c r="R77" s="108"/>
      <c r="S77" s="94"/>
      <c r="T77" s="109"/>
      <c r="U77" s="47"/>
      <c r="V77" s="111"/>
      <c r="W77" s="47"/>
      <c r="X77" s="111"/>
      <c r="Y77" s="47"/>
      <c r="Z77" s="111"/>
      <c r="AA77" s="47"/>
      <c r="AB77" s="111"/>
      <c r="AC77" s="47"/>
      <c r="AD77" s="111"/>
      <c r="AE77" s="47"/>
      <c r="AF77" s="111"/>
      <c r="AG77" s="47"/>
      <c r="AH77" s="111"/>
      <c r="AI77" s="47"/>
      <c r="AJ77" s="111"/>
      <c r="AK77" s="47"/>
      <c r="AL77" s="111"/>
      <c r="AM77" s="47"/>
      <c r="AN77" s="578">
        <f t="shared" si="11"/>
        <v>69</v>
      </c>
    </row>
    <row r="78" spans="1:40" s="46" customFormat="1" ht="20.25" hidden="1" customHeight="1" x14ac:dyDescent="0.35">
      <c r="A78" s="603">
        <f t="shared" si="10"/>
        <v>70</v>
      </c>
      <c r="B78" s="287" t="s">
        <v>204</v>
      </c>
      <c r="C78" s="68">
        <v>2009</v>
      </c>
      <c r="D78" s="431" t="s">
        <v>7</v>
      </c>
      <c r="E78" s="599">
        <f t="shared" si="9"/>
        <v>0</v>
      </c>
      <c r="F78" s="449"/>
      <c r="G78" s="455"/>
      <c r="H78" s="108"/>
      <c r="I78" s="626"/>
      <c r="J78" s="108"/>
      <c r="K78" s="94"/>
      <c r="L78" s="108"/>
      <c r="M78" s="94"/>
      <c r="N78" s="492"/>
      <c r="O78" s="94"/>
      <c r="P78" s="109"/>
      <c r="Q78" s="47"/>
      <c r="R78" s="108"/>
      <c r="S78" s="94"/>
      <c r="T78" s="109"/>
      <c r="U78" s="47"/>
      <c r="V78" s="111"/>
      <c r="W78" s="47"/>
      <c r="X78" s="111"/>
      <c r="Y78" s="47"/>
      <c r="Z78" s="111"/>
      <c r="AA78" s="47"/>
      <c r="AB78" s="111"/>
      <c r="AC78" s="47"/>
      <c r="AD78" s="111"/>
      <c r="AE78" s="47"/>
      <c r="AF78" s="111"/>
      <c r="AG78" s="47"/>
      <c r="AH78" s="111"/>
      <c r="AI78" s="47"/>
      <c r="AJ78" s="111"/>
      <c r="AK78" s="47"/>
      <c r="AL78" s="111"/>
      <c r="AM78" s="47"/>
      <c r="AN78" s="578">
        <f t="shared" si="11"/>
        <v>70</v>
      </c>
    </row>
    <row r="79" spans="1:40" s="46" customFormat="1" ht="20.25" hidden="1" customHeight="1" x14ac:dyDescent="0.35">
      <c r="A79" s="603">
        <f t="shared" si="10"/>
        <v>71</v>
      </c>
      <c r="B79" s="115" t="s">
        <v>312</v>
      </c>
      <c r="C79" s="57">
        <v>2008</v>
      </c>
      <c r="D79" s="113" t="s">
        <v>313</v>
      </c>
      <c r="E79" s="599">
        <f t="shared" si="9"/>
        <v>0</v>
      </c>
      <c r="F79" s="449"/>
      <c r="G79" s="455"/>
      <c r="H79" s="108"/>
      <c r="I79" s="626"/>
      <c r="J79" s="108"/>
      <c r="K79" s="94"/>
      <c r="L79" s="108"/>
      <c r="M79" s="94"/>
      <c r="N79" s="492"/>
      <c r="O79" s="94"/>
      <c r="P79" s="109"/>
      <c r="Q79" s="47"/>
      <c r="R79" s="108"/>
      <c r="S79" s="94"/>
      <c r="T79" s="109"/>
      <c r="U79" s="47"/>
      <c r="V79" s="111"/>
      <c r="W79" s="47"/>
      <c r="X79" s="111"/>
      <c r="Y79" s="47"/>
      <c r="Z79" s="111"/>
      <c r="AA79" s="47"/>
      <c r="AB79" s="111"/>
      <c r="AC79" s="47"/>
      <c r="AD79" s="111"/>
      <c r="AE79" s="47"/>
      <c r="AF79" s="111"/>
      <c r="AG79" s="47"/>
      <c r="AH79" s="111"/>
      <c r="AI79" s="47"/>
      <c r="AJ79" s="111"/>
      <c r="AK79" s="47"/>
      <c r="AL79" s="111"/>
      <c r="AM79" s="47"/>
      <c r="AN79" s="578">
        <f t="shared" si="11"/>
        <v>71</v>
      </c>
    </row>
    <row r="80" spans="1:40" s="46" customFormat="1" ht="20.25" hidden="1" customHeight="1" x14ac:dyDescent="0.35">
      <c r="A80" s="603">
        <f t="shared" si="10"/>
        <v>72</v>
      </c>
      <c r="B80" s="71" t="s">
        <v>338</v>
      </c>
      <c r="C80" s="48">
        <v>2010</v>
      </c>
      <c r="D80" s="66" t="s">
        <v>339</v>
      </c>
      <c r="E80" s="599">
        <f t="shared" si="9"/>
        <v>0</v>
      </c>
      <c r="F80" s="449"/>
      <c r="G80" s="455"/>
      <c r="H80" s="108"/>
      <c r="I80" s="626"/>
      <c r="J80" s="108"/>
      <c r="K80" s="94"/>
      <c r="L80" s="108"/>
      <c r="M80" s="94"/>
      <c r="N80" s="492"/>
      <c r="O80" s="94"/>
      <c r="P80" s="109"/>
      <c r="Q80" s="47"/>
      <c r="R80" s="108"/>
      <c r="S80" s="94"/>
      <c r="T80" s="109"/>
      <c r="U80" s="47"/>
      <c r="V80" s="111"/>
      <c r="W80" s="47"/>
      <c r="X80" s="111"/>
      <c r="Y80" s="47"/>
      <c r="Z80" s="111"/>
      <c r="AA80" s="47"/>
      <c r="AB80" s="111"/>
      <c r="AC80" s="47"/>
      <c r="AD80" s="111"/>
      <c r="AE80" s="47"/>
      <c r="AF80" s="111"/>
      <c r="AG80" s="47"/>
      <c r="AH80" s="111"/>
      <c r="AI80" s="47"/>
      <c r="AJ80" s="111"/>
      <c r="AK80" s="47"/>
      <c r="AL80" s="111"/>
      <c r="AM80" s="47"/>
      <c r="AN80" s="578">
        <f t="shared" si="11"/>
        <v>72</v>
      </c>
    </row>
    <row r="81" spans="1:40" s="46" customFormat="1" ht="20.25" hidden="1" customHeight="1" x14ac:dyDescent="0.35">
      <c r="A81" s="603">
        <f t="shared" si="10"/>
        <v>73</v>
      </c>
      <c r="B81" s="661" t="s">
        <v>273</v>
      </c>
      <c r="C81" s="68">
        <v>2008</v>
      </c>
      <c r="D81" s="126" t="s">
        <v>116</v>
      </c>
      <c r="E81" s="599">
        <f t="shared" si="9"/>
        <v>0</v>
      </c>
      <c r="F81" s="449"/>
      <c r="G81" s="455"/>
      <c r="H81" s="108"/>
      <c r="I81" s="626"/>
      <c r="J81" s="108"/>
      <c r="K81" s="94"/>
      <c r="L81" s="108"/>
      <c r="M81" s="94"/>
      <c r="N81" s="492"/>
      <c r="O81" s="94"/>
      <c r="P81" s="109"/>
      <c r="Q81" s="47"/>
      <c r="R81" s="108"/>
      <c r="S81" s="94"/>
      <c r="T81" s="109"/>
      <c r="U81" s="47"/>
      <c r="V81" s="111"/>
      <c r="W81" s="47"/>
      <c r="X81" s="111"/>
      <c r="Y81" s="47"/>
      <c r="Z81" s="111"/>
      <c r="AA81" s="47"/>
      <c r="AB81" s="111"/>
      <c r="AC81" s="47"/>
      <c r="AD81" s="111"/>
      <c r="AE81" s="47"/>
      <c r="AF81" s="111"/>
      <c r="AG81" s="47"/>
      <c r="AH81" s="111"/>
      <c r="AI81" s="47"/>
      <c r="AJ81" s="111"/>
      <c r="AK81" s="47"/>
      <c r="AL81" s="111"/>
      <c r="AM81" s="47"/>
      <c r="AN81" s="578">
        <f t="shared" si="11"/>
        <v>73</v>
      </c>
    </row>
    <row r="82" spans="1:40" s="46" customFormat="1" ht="20.25" hidden="1" customHeight="1" x14ac:dyDescent="0.35">
      <c r="A82" s="603">
        <f t="shared" si="10"/>
        <v>74</v>
      </c>
      <c r="B82" s="661" t="s">
        <v>483</v>
      </c>
      <c r="C82" s="48">
        <v>2010</v>
      </c>
      <c r="D82" s="66" t="s">
        <v>75</v>
      </c>
      <c r="E82" s="599">
        <f t="shared" si="9"/>
        <v>0</v>
      </c>
      <c r="F82" s="449"/>
      <c r="G82" s="455"/>
      <c r="H82" s="108"/>
      <c r="I82" s="626"/>
      <c r="J82" s="108"/>
      <c r="K82" s="94"/>
      <c r="L82" s="108"/>
      <c r="M82" s="94"/>
      <c r="N82" s="492"/>
      <c r="O82" s="94"/>
      <c r="P82" s="109"/>
      <c r="Q82" s="47"/>
      <c r="R82" s="108"/>
      <c r="S82" s="94"/>
      <c r="T82" s="109"/>
      <c r="U82" s="47"/>
      <c r="V82" s="111"/>
      <c r="W82" s="47"/>
      <c r="X82" s="111"/>
      <c r="Y82" s="47"/>
      <c r="Z82" s="111"/>
      <c r="AA82" s="47"/>
      <c r="AB82" s="111"/>
      <c r="AC82" s="47"/>
      <c r="AD82" s="111"/>
      <c r="AE82" s="47"/>
      <c r="AF82" s="111"/>
      <c r="AG82" s="47"/>
      <c r="AH82" s="111"/>
      <c r="AI82" s="47"/>
      <c r="AJ82" s="111"/>
      <c r="AK82" s="47"/>
      <c r="AL82" s="111"/>
      <c r="AM82" s="47"/>
      <c r="AN82" s="578">
        <f t="shared" si="11"/>
        <v>74</v>
      </c>
    </row>
    <row r="83" spans="1:40" s="46" customFormat="1" ht="20.25" hidden="1" customHeight="1" x14ac:dyDescent="0.35">
      <c r="A83" s="603">
        <f t="shared" si="10"/>
        <v>75</v>
      </c>
      <c r="B83" s="661" t="s">
        <v>717</v>
      </c>
      <c r="C83" s="48">
        <v>2009</v>
      </c>
      <c r="D83" s="622" t="s">
        <v>287</v>
      </c>
      <c r="E83" s="599">
        <f t="shared" si="9"/>
        <v>0</v>
      </c>
      <c r="F83" s="453">
        <f>(H83+J83+L83+N83+P83+R83+T83+V83+X83+Z83+AB83+AD83+AF83+AH83+AJ83+AL83)/G83</f>
        <v>106</v>
      </c>
      <c r="G83" s="454">
        <f>COUNT(H83,J83,L83,N83,P83,R83,T83,V83,X83,Z83,AB83,AD83,AF83,AH83,AJ83,AL83)</f>
        <v>1</v>
      </c>
      <c r="H83" s="108"/>
      <c r="I83" s="627"/>
      <c r="J83" s="108"/>
      <c r="K83" s="94"/>
      <c r="L83" s="108"/>
      <c r="M83" s="94"/>
      <c r="N83" s="492"/>
      <c r="O83" s="94"/>
      <c r="P83" s="109"/>
      <c r="Q83" s="47"/>
      <c r="R83" s="108">
        <v>106</v>
      </c>
      <c r="S83" s="94">
        <v>0</v>
      </c>
      <c r="T83" s="109"/>
      <c r="U83" s="47"/>
      <c r="V83" s="111"/>
      <c r="W83" s="47"/>
      <c r="X83" s="111"/>
      <c r="Y83" s="47"/>
      <c r="Z83" s="111"/>
      <c r="AA83" s="47"/>
      <c r="AB83" s="111"/>
      <c r="AC83" s="47"/>
      <c r="AD83" s="111"/>
      <c r="AE83" s="47"/>
      <c r="AF83" s="111"/>
      <c r="AG83" s="47"/>
      <c r="AH83" s="111"/>
      <c r="AI83" s="47"/>
      <c r="AJ83" s="111"/>
      <c r="AK83" s="47"/>
      <c r="AL83" s="111"/>
      <c r="AM83" s="47"/>
      <c r="AN83" s="578">
        <f t="shared" si="11"/>
        <v>75</v>
      </c>
    </row>
    <row r="84" spans="1:40" s="46" customFormat="1" ht="20.25" hidden="1" customHeight="1" x14ac:dyDescent="0.35">
      <c r="A84" s="603">
        <f t="shared" si="10"/>
        <v>76</v>
      </c>
      <c r="B84" s="149" t="s">
        <v>284</v>
      </c>
      <c r="C84" s="68">
        <v>2009</v>
      </c>
      <c r="D84" s="150" t="s">
        <v>37</v>
      </c>
      <c r="E84" s="599">
        <f t="shared" ref="E84:E113" si="12">I84+K84+M84+O84+Q84+S84+U84+W84+Y84+AA84+AC84+AE84+AG84+AI84+AK84+AM84</f>
        <v>0</v>
      </c>
      <c r="F84" s="449"/>
      <c r="G84" s="455"/>
      <c r="H84" s="108"/>
      <c r="I84" s="626"/>
      <c r="J84" s="108"/>
      <c r="K84" s="94"/>
      <c r="L84" s="108"/>
      <c r="M84" s="94"/>
      <c r="N84" s="492"/>
      <c r="O84" s="94"/>
      <c r="P84" s="109"/>
      <c r="Q84" s="47"/>
      <c r="R84" s="108"/>
      <c r="S84" s="94"/>
      <c r="T84" s="109"/>
      <c r="U84" s="47"/>
      <c r="V84" s="111"/>
      <c r="W84" s="47"/>
      <c r="X84" s="111"/>
      <c r="Y84" s="47"/>
      <c r="Z84" s="111"/>
      <c r="AA84" s="47"/>
      <c r="AB84" s="111"/>
      <c r="AC84" s="47"/>
      <c r="AD84" s="111"/>
      <c r="AE84" s="47"/>
      <c r="AF84" s="111"/>
      <c r="AG84" s="47"/>
      <c r="AH84" s="111"/>
      <c r="AI84" s="47"/>
      <c r="AJ84" s="111"/>
      <c r="AK84" s="47"/>
      <c r="AL84" s="111"/>
      <c r="AM84" s="47"/>
      <c r="AN84" s="578">
        <f t="shared" si="11"/>
        <v>76</v>
      </c>
    </row>
    <row r="85" spans="1:40" s="46" customFormat="1" ht="20.25" hidden="1" customHeight="1" x14ac:dyDescent="0.35">
      <c r="A85" s="603">
        <f t="shared" si="10"/>
        <v>77</v>
      </c>
      <c r="B85" s="123" t="s">
        <v>89</v>
      </c>
      <c r="C85" s="68">
        <v>2008</v>
      </c>
      <c r="D85" s="117" t="s">
        <v>60</v>
      </c>
      <c r="E85" s="599">
        <f t="shared" si="12"/>
        <v>0</v>
      </c>
      <c r="F85" s="449"/>
      <c r="G85" s="455"/>
      <c r="H85" s="108"/>
      <c r="I85" s="626"/>
      <c r="J85" s="108"/>
      <c r="K85" s="94"/>
      <c r="L85" s="108"/>
      <c r="M85" s="94"/>
      <c r="N85" s="492"/>
      <c r="O85" s="94"/>
      <c r="P85" s="109"/>
      <c r="Q85" s="47"/>
      <c r="R85" s="108"/>
      <c r="S85" s="94"/>
      <c r="T85" s="109"/>
      <c r="U85" s="47"/>
      <c r="V85" s="111"/>
      <c r="W85" s="47"/>
      <c r="X85" s="111"/>
      <c r="Y85" s="47"/>
      <c r="Z85" s="111"/>
      <c r="AA85" s="47"/>
      <c r="AB85" s="111"/>
      <c r="AC85" s="47"/>
      <c r="AD85" s="111"/>
      <c r="AE85" s="47"/>
      <c r="AF85" s="111"/>
      <c r="AG85" s="47"/>
      <c r="AH85" s="111"/>
      <c r="AI85" s="47"/>
      <c r="AJ85" s="111"/>
      <c r="AK85" s="47"/>
      <c r="AL85" s="111"/>
      <c r="AM85" s="47"/>
      <c r="AN85" s="578">
        <f t="shared" si="11"/>
        <v>77</v>
      </c>
    </row>
    <row r="86" spans="1:40" s="46" customFormat="1" ht="20.25" hidden="1" customHeight="1" x14ac:dyDescent="0.35">
      <c r="A86" s="603">
        <f t="shared" ref="A86:A99" si="13">A85+1</f>
        <v>78</v>
      </c>
      <c r="B86" s="662" t="s">
        <v>572</v>
      </c>
      <c r="C86" s="48">
        <v>2010</v>
      </c>
      <c r="D86" s="430" t="s">
        <v>552</v>
      </c>
      <c r="E86" s="599">
        <f t="shared" si="12"/>
        <v>0</v>
      </c>
      <c r="F86" s="453">
        <f>(H86+J86+L86+N86+P86+R86+T86+V86+X86+Z86+AB86+AD86+AF86+AH86+AJ86+AL86)/G86</f>
        <v>116</v>
      </c>
      <c r="G86" s="454">
        <f>COUNT(H86,J86,L86,N86,P86,R86,T86,V86,X86,Z86,AB86,AD86,AF86,AH86,AJ86,AL86)</f>
        <v>1</v>
      </c>
      <c r="H86" s="108"/>
      <c r="I86" s="626"/>
      <c r="J86" s="108">
        <v>116</v>
      </c>
      <c r="K86" s="106">
        <v>0</v>
      </c>
      <c r="L86" s="108"/>
      <c r="M86" s="94"/>
      <c r="N86" s="492"/>
      <c r="O86" s="94"/>
      <c r="P86" s="109"/>
      <c r="Q86" s="47"/>
      <c r="R86" s="108"/>
      <c r="S86" s="94"/>
      <c r="T86" s="109"/>
      <c r="U86" s="47"/>
      <c r="V86" s="111"/>
      <c r="W86" s="47"/>
      <c r="X86" s="111"/>
      <c r="Y86" s="47"/>
      <c r="Z86" s="111"/>
      <c r="AA86" s="47"/>
      <c r="AB86" s="111"/>
      <c r="AC86" s="47"/>
      <c r="AD86" s="111"/>
      <c r="AE86" s="47"/>
      <c r="AF86" s="111"/>
      <c r="AG86" s="47"/>
      <c r="AH86" s="111"/>
      <c r="AI86" s="47"/>
      <c r="AJ86" s="111"/>
      <c r="AK86" s="47"/>
      <c r="AL86" s="111"/>
      <c r="AM86" s="47"/>
      <c r="AN86" s="578">
        <f t="shared" ref="AN86:AN99" si="14">AN85+1</f>
        <v>78</v>
      </c>
    </row>
    <row r="87" spans="1:40" s="46" customFormat="1" ht="20.25" hidden="1" customHeight="1" x14ac:dyDescent="0.35">
      <c r="A87" s="603">
        <f t="shared" si="13"/>
        <v>79</v>
      </c>
      <c r="B87" s="661" t="s">
        <v>435</v>
      </c>
      <c r="C87" s="48">
        <v>2008</v>
      </c>
      <c r="D87" s="285" t="s">
        <v>45</v>
      </c>
      <c r="E87" s="599">
        <f t="shared" si="12"/>
        <v>0</v>
      </c>
      <c r="F87" s="449"/>
      <c r="G87" s="455"/>
      <c r="H87" s="108"/>
      <c r="I87" s="626"/>
      <c r="J87" s="108"/>
      <c r="K87" s="94"/>
      <c r="L87" s="108"/>
      <c r="M87" s="94"/>
      <c r="N87" s="492"/>
      <c r="O87" s="94"/>
      <c r="P87" s="109"/>
      <c r="Q87" s="47"/>
      <c r="R87" s="108"/>
      <c r="S87" s="94"/>
      <c r="T87" s="109"/>
      <c r="U87" s="47"/>
      <c r="V87" s="111"/>
      <c r="W87" s="47"/>
      <c r="X87" s="111"/>
      <c r="Y87" s="47"/>
      <c r="Z87" s="111"/>
      <c r="AA87" s="47"/>
      <c r="AB87" s="111"/>
      <c r="AC87" s="47"/>
      <c r="AD87" s="111"/>
      <c r="AE87" s="47"/>
      <c r="AF87" s="111"/>
      <c r="AG87" s="47"/>
      <c r="AH87" s="111"/>
      <c r="AI87" s="47"/>
      <c r="AJ87" s="111"/>
      <c r="AK87" s="47"/>
      <c r="AL87" s="111"/>
      <c r="AM87" s="47"/>
      <c r="AN87" s="578">
        <f t="shared" si="14"/>
        <v>79</v>
      </c>
    </row>
    <row r="88" spans="1:40" s="46" customFormat="1" ht="20.25" hidden="1" customHeight="1" x14ac:dyDescent="0.35">
      <c r="A88" s="603">
        <f t="shared" si="13"/>
        <v>80</v>
      </c>
      <c r="B88" s="71" t="s">
        <v>246</v>
      </c>
      <c r="C88" s="48">
        <v>2010</v>
      </c>
      <c r="D88" s="66" t="s">
        <v>247</v>
      </c>
      <c r="E88" s="599">
        <f t="shared" si="12"/>
        <v>0</v>
      </c>
      <c r="F88" s="449"/>
      <c r="G88" s="455"/>
      <c r="H88" s="108"/>
      <c r="I88" s="626"/>
      <c r="J88" s="108"/>
      <c r="K88" s="94"/>
      <c r="L88" s="108"/>
      <c r="M88" s="94"/>
      <c r="N88" s="492"/>
      <c r="O88" s="94"/>
      <c r="P88" s="109"/>
      <c r="Q88" s="47"/>
      <c r="R88" s="108"/>
      <c r="S88" s="94"/>
      <c r="T88" s="109"/>
      <c r="U88" s="47"/>
      <c r="V88" s="111"/>
      <c r="W88" s="47"/>
      <c r="X88" s="111"/>
      <c r="Y88" s="47"/>
      <c r="Z88" s="111"/>
      <c r="AA88" s="47"/>
      <c r="AB88" s="111"/>
      <c r="AC88" s="47"/>
      <c r="AD88" s="111"/>
      <c r="AE88" s="47"/>
      <c r="AF88" s="111"/>
      <c r="AG88" s="47"/>
      <c r="AH88" s="111"/>
      <c r="AI88" s="47"/>
      <c r="AJ88" s="111"/>
      <c r="AK88" s="47"/>
      <c r="AL88" s="111"/>
      <c r="AM88" s="47"/>
      <c r="AN88" s="578">
        <f t="shared" si="14"/>
        <v>80</v>
      </c>
    </row>
    <row r="89" spans="1:40" s="46" customFormat="1" ht="20.25" hidden="1" customHeight="1" x14ac:dyDescent="0.35">
      <c r="A89" s="603">
        <f t="shared" si="13"/>
        <v>81</v>
      </c>
      <c r="B89" s="149" t="s">
        <v>281</v>
      </c>
      <c r="C89" s="68">
        <v>2009</v>
      </c>
      <c r="D89" s="150" t="s">
        <v>37</v>
      </c>
      <c r="E89" s="599">
        <f t="shared" si="12"/>
        <v>0</v>
      </c>
      <c r="F89" s="449"/>
      <c r="G89" s="455"/>
      <c r="H89" s="108"/>
      <c r="I89" s="626"/>
      <c r="J89" s="108"/>
      <c r="K89" s="94"/>
      <c r="L89" s="108"/>
      <c r="M89" s="94"/>
      <c r="N89" s="492"/>
      <c r="O89" s="94"/>
      <c r="P89" s="109"/>
      <c r="Q89" s="47"/>
      <c r="R89" s="108"/>
      <c r="S89" s="94"/>
      <c r="T89" s="109"/>
      <c r="U89" s="47"/>
      <c r="V89" s="111"/>
      <c r="W89" s="47"/>
      <c r="X89" s="111"/>
      <c r="Y89" s="47"/>
      <c r="Z89" s="111"/>
      <c r="AA89" s="47"/>
      <c r="AB89" s="111"/>
      <c r="AC89" s="47"/>
      <c r="AD89" s="111"/>
      <c r="AE89" s="47"/>
      <c r="AF89" s="111"/>
      <c r="AG89" s="47"/>
      <c r="AH89" s="111"/>
      <c r="AI89" s="47"/>
      <c r="AJ89" s="111"/>
      <c r="AK89" s="47"/>
      <c r="AL89" s="111"/>
      <c r="AM89" s="47"/>
      <c r="AN89" s="578">
        <f t="shared" si="14"/>
        <v>81</v>
      </c>
    </row>
    <row r="90" spans="1:40" s="46" customFormat="1" ht="20.25" hidden="1" customHeight="1" x14ac:dyDescent="0.35">
      <c r="A90" s="603">
        <f t="shared" si="13"/>
        <v>82</v>
      </c>
      <c r="B90" s="228" t="s">
        <v>167</v>
      </c>
      <c r="C90" s="68">
        <v>2008</v>
      </c>
      <c r="D90" s="121" t="s">
        <v>22</v>
      </c>
      <c r="E90" s="599">
        <f t="shared" si="12"/>
        <v>0</v>
      </c>
      <c r="F90" s="449"/>
      <c r="G90" s="455"/>
      <c r="H90" s="108"/>
      <c r="I90" s="626"/>
      <c r="J90" s="108"/>
      <c r="K90" s="94"/>
      <c r="L90" s="108"/>
      <c r="M90" s="94"/>
      <c r="N90" s="492"/>
      <c r="O90" s="94"/>
      <c r="P90" s="109"/>
      <c r="Q90" s="47"/>
      <c r="R90" s="108"/>
      <c r="S90" s="94"/>
      <c r="T90" s="109"/>
      <c r="U90" s="47"/>
      <c r="V90" s="111"/>
      <c r="W90" s="47"/>
      <c r="X90" s="111"/>
      <c r="Y90" s="47"/>
      <c r="Z90" s="111"/>
      <c r="AA90" s="47"/>
      <c r="AB90" s="111"/>
      <c r="AC90" s="47"/>
      <c r="AD90" s="111"/>
      <c r="AE90" s="47"/>
      <c r="AF90" s="111"/>
      <c r="AG90" s="47"/>
      <c r="AH90" s="111"/>
      <c r="AI90" s="47"/>
      <c r="AJ90" s="111"/>
      <c r="AK90" s="47"/>
      <c r="AL90" s="111"/>
      <c r="AM90" s="47"/>
      <c r="AN90" s="578">
        <f t="shared" si="14"/>
        <v>82</v>
      </c>
    </row>
    <row r="91" spans="1:40" s="46" customFormat="1" ht="20.25" hidden="1" customHeight="1" x14ac:dyDescent="0.35">
      <c r="A91" s="603">
        <f t="shared" si="13"/>
        <v>83</v>
      </c>
      <c r="B91" s="519" t="s">
        <v>175</v>
      </c>
      <c r="C91" s="68">
        <v>2008</v>
      </c>
      <c r="D91" s="126" t="s">
        <v>116</v>
      </c>
      <c r="E91" s="599">
        <f t="shared" si="12"/>
        <v>0</v>
      </c>
      <c r="F91" s="453">
        <f>(H91+J91+L91+N91+P91+R91+T91+V91+X91+Z91+AB91+AD91+AF91+AH91+AJ91+AL91)/G91</f>
        <v>83</v>
      </c>
      <c r="G91" s="454">
        <f>COUNT(H91,J91,L91,N91,P91,R91,T91,V91,X91,Z91,AB91,AD91,AF91,AH91,AJ91,AL91)</f>
        <v>1</v>
      </c>
      <c r="H91" s="108"/>
      <c r="I91" s="626"/>
      <c r="J91" s="108"/>
      <c r="K91" s="94"/>
      <c r="L91" s="108"/>
      <c r="M91" s="94"/>
      <c r="N91" s="492">
        <v>83</v>
      </c>
      <c r="O91" s="94">
        <v>0</v>
      </c>
      <c r="P91" s="109"/>
      <c r="Q91" s="47"/>
      <c r="R91" s="108"/>
      <c r="S91" s="94"/>
      <c r="T91" s="109"/>
      <c r="U91" s="47"/>
      <c r="V91" s="111"/>
      <c r="W91" s="47"/>
      <c r="X91" s="111"/>
      <c r="Y91" s="47"/>
      <c r="Z91" s="111"/>
      <c r="AA91" s="47"/>
      <c r="AB91" s="111"/>
      <c r="AC91" s="47"/>
      <c r="AD91" s="111"/>
      <c r="AE91" s="47"/>
      <c r="AF91" s="111"/>
      <c r="AG91" s="47"/>
      <c r="AH91" s="111"/>
      <c r="AI91" s="47"/>
      <c r="AJ91" s="111"/>
      <c r="AK91" s="47"/>
      <c r="AL91" s="111"/>
      <c r="AM91" s="47"/>
      <c r="AN91" s="578">
        <f t="shared" si="14"/>
        <v>83</v>
      </c>
    </row>
    <row r="92" spans="1:40" s="46" customFormat="1" ht="20.25" hidden="1" customHeight="1" x14ac:dyDescent="0.35">
      <c r="A92" s="603">
        <f t="shared" si="13"/>
        <v>84</v>
      </c>
      <c r="B92" s="71" t="s">
        <v>142</v>
      </c>
      <c r="C92" s="48">
        <v>2010</v>
      </c>
      <c r="D92" s="66" t="s">
        <v>35</v>
      </c>
      <c r="E92" s="599">
        <f t="shared" si="12"/>
        <v>0</v>
      </c>
      <c r="F92" s="449"/>
      <c r="G92" s="455"/>
      <c r="H92" s="108"/>
      <c r="I92" s="626"/>
      <c r="J92" s="108"/>
      <c r="K92" s="94"/>
      <c r="L92" s="108"/>
      <c r="M92" s="94"/>
      <c r="N92" s="492"/>
      <c r="O92" s="94"/>
      <c r="P92" s="109"/>
      <c r="Q92" s="47"/>
      <c r="R92" s="108"/>
      <c r="S92" s="94"/>
      <c r="T92" s="109"/>
      <c r="U92" s="47"/>
      <c r="V92" s="111"/>
      <c r="W92" s="47"/>
      <c r="X92" s="111"/>
      <c r="Y92" s="47"/>
      <c r="Z92" s="111"/>
      <c r="AA92" s="47"/>
      <c r="AB92" s="111"/>
      <c r="AC92" s="47"/>
      <c r="AD92" s="111"/>
      <c r="AE92" s="47"/>
      <c r="AF92" s="111"/>
      <c r="AG92" s="47"/>
      <c r="AH92" s="111"/>
      <c r="AI92" s="47"/>
      <c r="AJ92" s="111"/>
      <c r="AK92" s="47"/>
      <c r="AL92" s="111"/>
      <c r="AM92" s="47"/>
      <c r="AN92" s="578">
        <f t="shared" si="14"/>
        <v>84</v>
      </c>
    </row>
    <row r="93" spans="1:40" s="46" customFormat="1" ht="20.25" hidden="1" customHeight="1" x14ac:dyDescent="0.35">
      <c r="A93" s="603">
        <f t="shared" si="13"/>
        <v>85</v>
      </c>
      <c r="B93" s="661" t="s">
        <v>411</v>
      </c>
      <c r="C93" s="48">
        <v>2008</v>
      </c>
      <c r="D93" s="280" t="s">
        <v>33</v>
      </c>
      <c r="E93" s="599">
        <f t="shared" si="12"/>
        <v>0</v>
      </c>
      <c r="F93" s="449"/>
      <c r="G93" s="455"/>
      <c r="H93" s="108"/>
      <c r="I93" s="626"/>
      <c r="J93" s="108"/>
      <c r="K93" s="94"/>
      <c r="L93" s="108"/>
      <c r="M93" s="94"/>
      <c r="N93" s="492"/>
      <c r="O93" s="94"/>
      <c r="P93" s="109"/>
      <c r="Q93" s="47"/>
      <c r="R93" s="108"/>
      <c r="S93" s="94"/>
      <c r="T93" s="109"/>
      <c r="U93" s="47"/>
      <c r="V93" s="111"/>
      <c r="W93" s="47"/>
      <c r="X93" s="111"/>
      <c r="Y93" s="47"/>
      <c r="Z93" s="111"/>
      <c r="AA93" s="47"/>
      <c r="AB93" s="111"/>
      <c r="AC93" s="47"/>
      <c r="AD93" s="111"/>
      <c r="AE93" s="47"/>
      <c r="AF93" s="111"/>
      <c r="AG93" s="47"/>
      <c r="AH93" s="111"/>
      <c r="AI93" s="47"/>
      <c r="AJ93" s="111"/>
      <c r="AK93" s="47"/>
      <c r="AL93" s="111"/>
      <c r="AM93" s="47"/>
      <c r="AN93" s="578">
        <f t="shared" si="14"/>
        <v>85</v>
      </c>
    </row>
    <row r="94" spans="1:40" s="46" customFormat="1" ht="20.25" hidden="1" customHeight="1" x14ac:dyDescent="0.35">
      <c r="A94" s="603">
        <f t="shared" si="13"/>
        <v>86</v>
      </c>
      <c r="B94" s="228" t="s">
        <v>168</v>
      </c>
      <c r="C94" s="68">
        <v>2008</v>
      </c>
      <c r="D94" s="121" t="s">
        <v>156</v>
      </c>
      <c r="E94" s="599">
        <f t="shared" si="12"/>
        <v>0</v>
      </c>
      <c r="F94" s="449"/>
      <c r="G94" s="455"/>
      <c r="H94" s="108"/>
      <c r="I94" s="626"/>
      <c r="J94" s="108"/>
      <c r="K94" s="94"/>
      <c r="L94" s="108"/>
      <c r="M94" s="94"/>
      <c r="N94" s="492"/>
      <c r="O94" s="94"/>
      <c r="P94" s="109"/>
      <c r="Q94" s="47"/>
      <c r="R94" s="108"/>
      <c r="S94" s="94"/>
      <c r="T94" s="109"/>
      <c r="U94" s="47"/>
      <c r="V94" s="111"/>
      <c r="W94" s="47"/>
      <c r="X94" s="111"/>
      <c r="Y94" s="47"/>
      <c r="Z94" s="111"/>
      <c r="AA94" s="47"/>
      <c r="AB94" s="111"/>
      <c r="AC94" s="47"/>
      <c r="AD94" s="111"/>
      <c r="AE94" s="47"/>
      <c r="AF94" s="111"/>
      <c r="AG94" s="47"/>
      <c r="AH94" s="111"/>
      <c r="AI94" s="47"/>
      <c r="AJ94" s="111"/>
      <c r="AK94" s="47"/>
      <c r="AL94" s="111"/>
      <c r="AM94" s="47"/>
      <c r="AN94" s="578">
        <f t="shared" si="14"/>
        <v>86</v>
      </c>
    </row>
    <row r="95" spans="1:40" s="46" customFormat="1" ht="20.25" hidden="1" customHeight="1" x14ac:dyDescent="0.35">
      <c r="A95" s="603">
        <f t="shared" si="13"/>
        <v>87</v>
      </c>
      <c r="B95" s="71" t="s">
        <v>436</v>
      </c>
      <c r="C95" s="48">
        <v>2010</v>
      </c>
      <c r="D95" s="66" t="s">
        <v>18</v>
      </c>
      <c r="E95" s="599">
        <f t="shared" si="12"/>
        <v>0</v>
      </c>
      <c r="F95" s="449"/>
      <c r="G95" s="455"/>
      <c r="H95" s="108"/>
      <c r="I95" s="626"/>
      <c r="J95" s="108"/>
      <c r="K95" s="94"/>
      <c r="L95" s="108"/>
      <c r="M95" s="94"/>
      <c r="N95" s="492"/>
      <c r="O95" s="94"/>
      <c r="P95" s="109"/>
      <c r="Q95" s="47"/>
      <c r="R95" s="108"/>
      <c r="S95" s="94"/>
      <c r="T95" s="109"/>
      <c r="U95" s="47"/>
      <c r="V95" s="111"/>
      <c r="W95" s="47"/>
      <c r="X95" s="111"/>
      <c r="Y95" s="47"/>
      <c r="Z95" s="111"/>
      <c r="AA95" s="47"/>
      <c r="AB95" s="111"/>
      <c r="AC95" s="47"/>
      <c r="AD95" s="111"/>
      <c r="AE95" s="47"/>
      <c r="AF95" s="111"/>
      <c r="AG95" s="47"/>
      <c r="AH95" s="111"/>
      <c r="AI95" s="47"/>
      <c r="AJ95" s="111"/>
      <c r="AK95" s="47"/>
      <c r="AL95" s="111"/>
      <c r="AM95" s="47"/>
      <c r="AN95" s="578">
        <f t="shared" si="14"/>
        <v>87</v>
      </c>
    </row>
    <row r="96" spans="1:40" s="46" customFormat="1" ht="20.25" hidden="1" customHeight="1" x14ac:dyDescent="0.35">
      <c r="A96" s="603">
        <f t="shared" si="13"/>
        <v>88</v>
      </c>
      <c r="B96" s="211" t="s">
        <v>384</v>
      </c>
      <c r="C96" s="68">
        <v>2009</v>
      </c>
      <c r="D96" s="113" t="s">
        <v>37</v>
      </c>
      <c r="E96" s="599">
        <f t="shared" si="12"/>
        <v>0</v>
      </c>
      <c r="F96" s="453">
        <f>(H96+J96+L96+N96+P96+R96+T96+V96+X96+Z96+AB96+AD96+AF96+AH96+AJ96+AL96)/G96</f>
        <v>90</v>
      </c>
      <c r="G96" s="454">
        <f>COUNT(H96,J96,L96,N96,P96,R96,T96,V96,X96,Z96,AB96,AD96,AF96,AH96,AJ96,AL96)</f>
        <v>1</v>
      </c>
      <c r="H96" s="108"/>
      <c r="I96" s="626"/>
      <c r="J96" s="109">
        <v>90</v>
      </c>
      <c r="K96" s="106">
        <v>0</v>
      </c>
      <c r="L96" s="108"/>
      <c r="M96" s="94"/>
      <c r="N96" s="492"/>
      <c r="O96" s="94"/>
      <c r="P96" s="109"/>
      <c r="Q96" s="47"/>
      <c r="R96" s="108"/>
      <c r="S96" s="94"/>
      <c r="T96" s="109"/>
      <c r="U96" s="47"/>
      <c r="V96" s="111"/>
      <c r="W96" s="47"/>
      <c r="X96" s="111"/>
      <c r="Y96" s="47"/>
      <c r="Z96" s="111"/>
      <c r="AA96" s="47"/>
      <c r="AB96" s="111"/>
      <c r="AC96" s="47"/>
      <c r="AD96" s="111"/>
      <c r="AE96" s="47"/>
      <c r="AF96" s="111"/>
      <c r="AG96" s="47"/>
      <c r="AH96" s="111"/>
      <c r="AI96" s="47"/>
      <c r="AJ96" s="111"/>
      <c r="AK96" s="47"/>
      <c r="AL96" s="111"/>
      <c r="AM96" s="47"/>
      <c r="AN96" s="578">
        <f t="shared" si="14"/>
        <v>88</v>
      </c>
    </row>
    <row r="97" spans="1:40" s="46" customFormat="1" ht="20.25" hidden="1" customHeight="1" x14ac:dyDescent="0.35">
      <c r="A97" s="603">
        <f t="shared" si="13"/>
        <v>89</v>
      </c>
      <c r="B97" s="71" t="s">
        <v>340</v>
      </c>
      <c r="C97" s="48">
        <v>2010</v>
      </c>
      <c r="D97" s="66" t="s">
        <v>341</v>
      </c>
      <c r="E97" s="599">
        <f t="shared" si="12"/>
        <v>0</v>
      </c>
      <c r="F97" s="449"/>
      <c r="G97" s="455"/>
      <c r="H97" s="108"/>
      <c r="I97" s="626"/>
      <c r="J97" s="109"/>
      <c r="K97" s="94"/>
      <c r="L97" s="108"/>
      <c r="M97" s="94"/>
      <c r="N97" s="492"/>
      <c r="O97" s="94"/>
      <c r="P97" s="109"/>
      <c r="Q97" s="47"/>
      <c r="R97" s="108"/>
      <c r="S97" s="94"/>
      <c r="T97" s="109"/>
      <c r="U97" s="47"/>
      <c r="V97" s="111"/>
      <c r="W97" s="47"/>
      <c r="X97" s="111"/>
      <c r="Y97" s="47"/>
      <c r="Z97" s="111"/>
      <c r="AA97" s="47"/>
      <c r="AB97" s="111"/>
      <c r="AC97" s="47"/>
      <c r="AD97" s="111"/>
      <c r="AE97" s="47"/>
      <c r="AF97" s="111"/>
      <c r="AG97" s="47"/>
      <c r="AH97" s="111"/>
      <c r="AI97" s="47"/>
      <c r="AJ97" s="111"/>
      <c r="AK97" s="47"/>
      <c r="AL97" s="111"/>
      <c r="AM97" s="47"/>
      <c r="AN97" s="578">
        <f t="shared" si="14"/>
        <v>89</v>
      </c>
    </row>
    <row r="98" spans="1:40" s="46" customFormat="1" ht="20.25" hidden="1" customHeight="1" x14ac:dyDescent="0.35">
      <c r="A98" s="603">
        <f t="shared" si="13"/>
        <v>90</v>
      </c>
      <c r="B98" s="229" t="s">
        <v>252</v>
      </c>
      <c r="C98" s="68">
        <v>2009</v>
      </c>
      <c r="D98" s="338" t="s">
        <v>10</v>
      </c>
      <c r="E98" s="599">
        <f t="shared" si="12"/>
        <v>0</v>
      </c>
      <c r="F98" s="449"/>
      <c r="G98" s="455"/>
      <c r="H98" s="108"/>
      <c r="I98" s="626"/>
      <c r="J98" s="109"/>
      <c r="K98" s="94"/>
      <c r="L98" s="108"/>
      <c r="M98" s="94"/>
      <c r="N98" s="492"/>
      <c r="O98" s="94"/>
      <c r="P98" s="109"/>
      <c r="Q98" s="47"/>
      <c r="R98" s="108"/>
      <c r="S98" s="94"/>
      <c r="T98" s="109"/>
      <c r="U98" s="47"/>
      <c r="V98" s="111"/>
      <c r="W98" s="47"/>
      <c r="X98" s="111"/>
      <c r="Y98" s="47"/>
      <c r="Z98" s="111"/>
      <c r="AA98" s="47"/>
      <c r="AB98" s="111"/>
      <c r="AC98" s="47"/>
      <c r="AD98" s="111"/>
      <c r="AE98" s="47"/>
      <c r="AF98" s="111"/>
      <c r="AG98" s="47"/>
      <c r="AH98" s="111"/>
      <c r="AI98" s="47"/>
      <c r="AJ98" s="111"/>
      <c r="AK98" s="47"/>
      <c r="AL98" s="111"/>
      <c r="AM98" s="47"/>
      <c r="AN98" s="578">
        <f t="shared" si="14"/>
        <v>90</v>
      </c>
    </row>
    <row r="99" spans="1:40" s="46" customFormat="1" ht="20.25" hidden="1" customHeight="1" x14ac:dyDescent="0.35">
      <c r="A99" s="603">
        <f t="shared" si="13"/>
        <v>91</v>
      </c>
      <c r="B99" s="229" t="s">
        <v>253</v>
      </c>
      <c r="C99" s="68">
        <v>2009</v>
      </c>
      <c r="D99" s="338" t="s">
        <v>18</v>
      </c>
      <c r="E99" s="599">
        <f t="shared" si="12"/>
        <v>0</v>
      </c>
      <c r="F99" s="449"/>
      <c r="G99" s="455"/>
      <c r="H99" s="108"/>
      <c r="I99" s="626"/>
      <c r="J99" s="109"/>
      <c r="K99" s="94"/>
      <c r="L99" s="108"/>
      <c r="M99" s="94"/>
      <c r="N99" s="492"/>
      <c r="O99" s="94"/>
      <c r="P99" s="109"/>
      <c r="Q99" s="47"/>
      <c r="R99" s="108"/>
      <c r="S99" s="94"/>
      <c r="T99" s="109"/>
      <c r="U99" s="47"/>
      <c r="V99" s="111"/>
      <c r="W99" s="47"/>
      <c r="X99" s="111"/>
      <c r="Y99" s="47"/>
      <c r="Z99" s="111"/>
      <c r="AA99" s="47"/>
      <c r="AB99" s="111"/>
      <c r="AC99" s="47"/>
      <c r="AD99" s="111"/>
      <c r="AE99" s="47"/>
      <c r="AF99" s="111"/>
      <c r="AG99" s="47"/>
      <c r="AH99" s="111"/>
      <c r="AI99" s="47"/>
      <c r="AJ99" s="111"/>
      <c r="AK99" s="47"/>
      <c r="AL99" s="111"/>
      <c r="AM99" s="47"/>
      <c r="AN99" s="578">
        <f t="shared" si="14"/>
        <v>91</v>
      </c>
    </row>
    <row r="100" spans="1:40" s="46" customFormat="1" ht="20.25" hidden="1" customHeight="1" x14ac:dyDescent="0.35">
      <c r="A100" s="604"/>
      <c r="B100" s="755" t="s">
        <v>609</v>
      </c>
      <c r="C100" s="68">
        <v>2008</v>
      </c>
      <c r="D100" s="339" t="s">
        <v>37</v>
      </c>
      <c r="E100" s="599">
        <f t="shared" si="12"/>
        <v>0</v>
      </c>
      <c r="F100" s="453">
        <f>(H100+J100+L100+N100+P100+R100+T100+V100+X100+Z100+AB100+AD100+AF100+AH100+AJ100+AL100)/G100</f>
        <v>79.666666666666671</v>
      </c>
      <c r="G100" s="454">
        <f>COUNT(H100,J100,L100,N100,P100,R100,T100,V100,X100,Z100,AB100,AD100,AF100,AH100,AJ100,AL100)+2</f>
        <v>6</v>
      </c>
      <c r="H100" s="355"/>
      <c r="I100" s="626"/>
      <c r="J100" s="109">
        <v>79</v>
      </c>
      <c r="K100" s="106">
        <v>0</v>
      </c>
      <c r="L100" s="108">
        <v>231</v>
      </c>
      <c r="M100" s="106">
        <v>0</v>
      </c>
      <c r="N100" s="492">
        <v>84</v>
      </c>
      <c r="O100" s="94">
        <v>0</v>
      </c>
      <c r="P100" s="109"/>
      <c r="Q100" s="47"/>
      <c r="R100" s="108"/>
      <c r="S100" s="94"/>
      <c r="T100" s="109">
        <v>84</v>
      </c>
      <c r="U100" s="47">
        <v>0</v>
      </c>
      <c r="V100" s="111"/>
      <c r="W100" s="47"/>
      <c r="X100" s="111"/>
      <c r="Y100" s="47"/>
      <c r="Z100" s="111"/>
      <c r="AA100" s="47"/>
      <c r="AB100" s="111"/>
      <c r="AC100" s="47"/>
      <c r="AD100" s="111"/>
      <c r="AE100" s="47"/>
      <c r="AF100" s="111"/>
      <c r="AG100" s="47"/>
      <c r="AH100" s="111"/>
      <c r="AI100" s="47"/>
      <c r="AJ100" s="111"/>
      <c r="AK100" s="47"/>
      <c r="AL100" s="111"/>
      <c r="AM100" s="47"/>
      <c r="AN100" s="579"/>
    </row>
    <row r="101" spans="1:40" s="46" customFormat="1" ht="20.25" hidden="1" customHeight="1" x14ac:dyDescent="0.35">
      <c r="A101" s="604"/>
      <c r="B101" s="71" t="s">
        <v>399</v>
      </c>
      <c r="C101" s="48">
        <v>2010</v>
      </c>
      <c r="D101" s="66" t="s">
        <v>27</v>
      </c>
      <c r="E101" s="599">
        <f t="shared" si="12"/>
        <v>0</v>
      </c>
      <c r="F101" s="453">
        <f>(H101+J101+L101+N101+P101+R101+T101+V101+X101+Z101+AB101+AD101+AF101+AH101+AJ101+AL101)/G101</f>
        <v>79.8</v>
      </c>
      <c r="G101" s="454">
        <f>COUNT(H101,J101,L101,N101,P101,R101,T101,V101,X101,Z101,AB101,AD101,AF101,AH101,AJ101,AL101)+3</f>
        <v>5</v>
      </c>
      <c r="H101" s="355">
        <v>160</v>
      </c>
      <c r="I101" s="626">
        <v>0</v>
      </c>
      <c r="J101" s="109"/>
      <c r="K101" s="94"/>
      <c r="L101" s="108">
        <v>239</v>
      </c>
      <c r="M101" s="106">
        <v>0</v>
      </c>
      <c r="N101" s="492"/>
      <c r="O101" s="94"/>
      <c r="P101" s="109"/>
      <c r="Q101" s="47"/>
      <c r="R101" s="108"/>
      <c r="S101" s="94"/>
      <c r="T101" s="109"/>
      <c r="U101" s="47"/>
      <c r="V101" s="111"/>
      <c r="W101" s="47"/>
      <c r="X101" s="111"/>
      <c r="Y101" s="47"/>
      <c r="Z101" s="111"/>
      <c r="AA101" s="47"/>
      <c r="AB101" s="111"/>
      <c r="AC101" s="47"/>
      <c r="AD101" s="111"/>
      <c r="AE101" s="47"/>
      <c r="AF101" s="111"/>
      <c r="AG101" s="47"/>
      <c r="AH101" s="111"/>
      <c r="AI101" s="47"/>
      <c r="AJ101" s="111"/>
      <c r="AK101" s="47"/>
      <c r="AL101" s="111"/>
      <c r="AM101" s="47"/>
      <c r="AN101" s="579"/>
    </row>
    <row r="102" spans="1:40" s="46" customFormat="1" ht="20.25" hidden="1" customHeight="1" x14ac:dyDescent="0.35">
      <c r="A102" s="604"/>
      <c r="B102" s="71" t="s">
        <v>359</v>
      </c>
      <c r="C102" s="48">
        <v>2010</v>
      </c>
      <c r="D102" s="66" t="s">
        <v>60</v>
      </c>
      <c r="E102" s="599">
        <f t="shared" si="12"/>
        <v>0</v>
      </c>
      <c r="F102" s="449"/>
      <c r="G102" s="455"/>
      <c r="H102" s="355"/>
      <c r="I102" s="629"/>
      <c r="J102" s="109"/>
      <c r="K102" s="94"/>
      <c r="L102" s="108"/>
      <c r="M102" s="94"/>
      <c r="N102" s="492"/>
      <c r="O102" s="94"/>
      <c r="P102" s="109"/>
      <c r="Q102" s="47"/>
      <c r="R102" s="108"/>
      <c r="S102" s="94"/>
      <c r="T102" s="109"/>
      <c r="U102" s="47"/>
      <c r="V102" s="111"/>
      <c r="W102" s="47"/>
      <c r="X102" s="111"/>
      <c r="Y102" s="47"/>
      <c r="Z102" s="111"/>
      <c r="AA102" s="47"/>
      <c r="AB102" s="111"/>
      <c r="AC102" s="47"/>
      <c r="AD102" s="111"/>
      <c r="AE102" s="47"/>
      <c r="AF102" s="111"/>
      <c r="AG102" s="47"/>
      <c r="AH102" s="111"/>
      <c r="AI102" s="47"/>
      <c r="AJ102" s="111"/>
      <c r="AK102" s="47"/>
      <c r="AL102" s="111"/>
      <c r="AM102" s="47"/>
      <c r="AN102" s="579"/>
    </row>
    <row r="103" spans="1:40" s="46" customFormat="1" ht="20.25" hidden="1" customHeight="1" x14ac:dyDescent="0.35">
      <c r="A103" s="604"/>
      <c r="B103" s="132" t="s">
        <v>223</v>
      </c>
      <c r="C103" s="68">
        <v>2008</v>
      </c>
      <c r="D103" s="152" t="s">
        <v>60</v>
      </c>
      <c r="E103" s="599">
        <f t="shared" si="12"/>
        <v>0</v>
      </c>
      <c r="F103" s="449"/>
      <c r="G103" s="455"/>
      <c r="H103" s="355"/>
      <c r="I103" s="629"/>
      <c r="J103" s="109"/>
      <c r="K103" s="94"/>
      <c r="L103" s="108"/>
      <c r="M103" s="94"/>
      <c r="N103" s="492"/>
      <c r="O103" s="94"/>
      <c r="P103" s="109"/>
      <c r="Q103" s="47"/>
      <c r="R103" s="108"/>
      <c r="S103" s="94"/>
      <c r="T103" s="109"/>
      <c r="U103" s="47"/>
      <c r="V103" s="111"/>
      <c r="W103" s="47"/>
      <c r="X103" s="111"/>
      <c r="Y103" s="47"/>
      <c r="Z103" s="111"/>
      <c r="AA103" s="47"/>
      <c r="AB103" s="111"/>
      <c r="AC103" s="47"/>
      <c r="AD103" s="111"/>
      <c r="AE103" s="47"/>
      <c r="AF103" s="111"/>
      <c r="AG103" s="47"/>
      <c r="AH103" s="111"/>
      <c r="AI103" s="47"/>
      <c r="AJ103" s="111"/>
      <c r="AK103" s="47"/>
      <c r="AL103" s="111"/>
      <c r="AM103" s="47"/>
      <c r="AN103" s="579"/>
    </row>
    <row r="104" spans="1:40" s="46" customFormat="1" ht="20.25" hidden="1" customHeight="1" x14ac:dyDescent="0.35">
      <c r="A104" s="604"/>
      <c r="B104" s="663" t="s">
        <v>243</v>
      </c>
      <c r="C104" s="68">
        <v>2009</v>
      </c>
      <c r="D104" s="137" t="s">
        <v>12</v>
      </c>
      <c r="E104" s="599">
        <f t="shared" si="12"/>
        <v>0</v>
      </c>
      <c r="F104" s="453">
        <f>(H104+J104+L104+N104+P104+R104+T104+V104+X104+Z104+AB104+AD104+AF104+AH104+AJ104+AL104)/G104</f>
        <v>88.5</v>
      </c>
      <c r="G104" s="454">
        <f>COUNT(H104,J104,L104,N104,P104,R104,T104,V104,X104,Z104,AB104,AD104,AF104,AH104,AJ104,AL104)+1</f>
        <v>2</v>
      </c>
      <c r="H104" s="355">
        <v>177</v>
      </c>
      <c r="I104" s="629">
        <v>0</v>
      </c>
      <c r="J104" s="109"/>
      <c r="K104" s="94"/>
      <c r="L104" s="108"/>
      <c r="M104" s="94"/>
      <c r="N104" s="492"/>
      <c r="O104" s="94"/>
      <c r="P104" s="109"/>
      <c r="Q104" s="47"/>
      <c r="R104" s="108"/>
      <c r="S104" s="94"/>
      <c r="T104" s="109"/>
      <c r="U104" s="47"/>
      <c r="V104" s="111"/>
      <c r="W104" s="47"/>
      <c r="X104" s="111"/>
      <c r="Y104" s="47"/>
      <c r="Z104" s="111"/>
      <c r="AA104" s="47"/>
      <c r="AB104" s="111"/>
      <c r="AC104" s="47"/>
      <c r="AD104" s="111"/>
      <c r="AE104" s="47"/>
      <c r="AF104" s="111"/>
      <c r="AG104" s="47"/>
      <c r="AH104" s="111"/>
      <c r="AI104" s="47"/>
      <c r="AJ104" s="111"/>
      <c r="AK104" s="47"/>
      <c r="AL104" s="111"/>
      <c r="AM104" s="47"/>
      <c r="AN104" s="579"/>
    </row>
    <row r="105" spans="1:40" s="46" customFormat="1" ht="20.25" hidden="1" customHeight="1" x14ac:dyDescent="0.35">
      <c r="A105" s="604"/>
      <c r="B105" s="140" t="s">
        <v>255</v>
      </c>
      <c r="C105" s="68">
        <v>2008</v>
      </c>
      <c r="D105" s="139" t="s">
        <v>11</v>
      </c>
      <c r="E105" s="599">
        <f t="shared" si="12"/>
        <v>0</v>
      </c>
      <c r="F105" s="449"/>
      <c r="G105" s="455"/>
      <c r="H105" s="355"/>
      <c r="I105" s="629"/>
      <c r="J105" s="109"/>
      <c r="K105" s="94"/>
      <c r="L105" s="108"/>
      <c r="M105" s="94"/>
      <c r="N105" s="492"/>
      <c r="O105" s="94"/>
      <c r="P105" s="109"/>
      <c r="Q105" s="47"/>
      <c r="R105" s="108"/>
      <c r="S105" s="94"/>
      <c r="T105" s="109"/>
      <c r="U105" s="47"/>
      <c r="V105" s="111"/>
      <c r="W105" s="47"/>
      <c r="X105" s="111"/>
      <c r="Y105" s="47"/>
      <c r="Z105" s="111"/>
      <c r="AA105" s="47"/>
      <c r="AB105" s="111"/>
      <c r="AC105" s="47"/>
      <c r="AD105" s="111"/>
      <c r="AE105" s="47"/>
      <c r="AF105" s="111"/>
      <c r="AG105" s="47"/>
      <c r="AH105" s="111"/>
      <c r="AI105" s="47"/>
      <c r="AJ105" s="111"/>
      <c r="AK105" s="47"/>
      <c r="AL105" s="111"/>
      <c r="AM105" s="47"/>
      <c r="AN105" s="579"/>
    </row>
    <row r="106" spans="1:40" s="46" customFormat="1" ht="20.25" hidden="1" customHeight="1" x14ac:dyDescent="0.35">
      <c r="A106" s="604"/>
      <c r="B106" s="619" t="s">
        <v>185</v>
      </c>
      <c r="C106" s="48">
        <v>2008</v>
      </c>
      <c r="D106" s="323" t="s">
        <v>26</v>
      </c>
      <c r="E106" s="599">
        <f t="shared" si="12"/>
        <v>0</v>
      </c>
      <c r="F106" s="449"/>
      <c r="G106" s="455"/>
      <c r="H106" s="355"/>
      <c r="I106" s="629"/>
      <c r="J106" s="109"/>
      <c r="K106" s="94"/>
      <c r="L106" s="108"/>
      <c r="M106" s="94"/>
      <c r="N106" s="492"/>
      <c r="O106" s="94"/>
      <c r="P106" s="109"/>
      <c r="Q106" s="47"/>
      <c r="R106" s="108"/>
      <c r="S106" s="94"/>
      <c r="T106" s="109"/>
      <c r="U106" s="47"/>
      <c r="V106" s="111"/>
      <c r="W106" s="47"/>
      <c r="X106" s="111"/>
      <c r="Y106" s="47"/>
      <c r="Z106" s="111"/>
      <c r="AA106" s="47"/>
      <c r="AB106" s="111"/>
      <c r="AC106" s="47"/>
      <c r="AD106" s="111"/>
      <c r="AE106" s="47"/>
      <c r="AF106" s="111"/>
      <c r="AG106" s="47"/>
      <c r="AH106" s="111"/>
      <c r="AI106" s="47"/>
      <c r="AJ106" s="111"/>
      <c r="AK106" s="47"/>
      <c r="AL106" s="111"/>
      <c r="AM106" s="47"/>
      <c r="AN106" s="579"/>
    </row>
    <row r="107" spans="1:40" s="46" customFormat="1" ht="20.25" hidden="1" customHeight="1" x14ac:dyDescent="0.35">
      <c r="A107" s="604"/>
      <c r="B107" s="754" t="s">
        <v>405</v>
      </c>
      <c r="C107" s="48">
        <v>2010</v>
      </c>
      <c r="D107" s="66" t="s">
        <v>37</v>
      </c>
      <c r="E107" s="607">
        <f t="shared" si="12"/>
        <v>0</v>
      </c>
      <c r="F107" s="516"/>
      <c r="G107" s="517"/>
      <c r="H107" s="355"/>
      <c r="I107" s="629"/>
      <c r="J107" s="109"/>
      <c r="K107" s="94"/>
      <c r="L107" s="108"/>
      <c r="M107" s="94"/>
      <c r="N107" s="634"/>
      <c r="O107" s="47"/>
      <c r="P107" s="109"/>
      <c r="Q107" s="47"/>
      <c r="R107" s="108"/>
      <c r="S107" s="94"/>
      <c r="T107" s="109"/>
      <c r="U107" s="47"/>
      <c r="V107" s="111"/>
      <c r="W107" s="47"/>
      <c r="X107" s="111"/>
      <c r="Y107" s="47"/>
      <c r="Z107" s="111"/>
      <c r="AA107" s="47"/>
      <c r="AB107" s="111"/>
      <c r="AC107" s="47"/>
      <c r="AD107" s="111"/>
      <c r="AE107" s="47"/>
      <c r="AF107" s="111"/>
      <c r="AG107" s="47"/>
      <c r="AH107" s="111"/>
      <c r="AI107" s="47"/>
      <c r="AJ107" s="111"/>
      <c r="AK107" s="47"/>
      <c r="AL107" s="111"/>
      <c r="AM107" s="47"/>
      <c r="AN107" s="579"/>
    </row>
    <row r="108" spans="1:40" s="46" customFormat="1" ht="20.25" hidden="1" customHeight="1" x14ac:dyDescent="0.35">
      <c r="A108" s="604"/>
      <c r="B108" s="712" t="s">
        <v>406</v>
      </c>
      <c r="C108" s="68">
        <v>2009</v>
      </c>
      <c r="D108" s="303" t="s">
        <v>11</v>
      </c>
      <c r="E108" s="607">
        <f t="shared" si="12"/>
        <v>0</v>
      </c>
      <c r="F108" s="516"/>
      <c r="G108" s="517"/>
      <c r="H108" s="355"/>
      <c r="I108" s="629"/>
      <c r="J108" s="109"/>
      <c r="K108" s="94"/>
      <c r="L108" s="108"/>
      <c r="M108" s="94"/>
      <c r="N108" s="634"/>
      <c r="O108" s="47"/>
      <c r="P108" s="109"/>
      <c r="Q108" s="47"/>
      <c r="R108" s="108"/>
      <c r="S108" s="94"/>
      <c r="T108" s="109">
        <v>102</v>
      </c>
      <c r="U108" s="47">
        <v>0</v>
      </c>
      <c r="V108" s="111"/>
      <c r="W108" s="47"/>
      <c r="X108" s="111"/>
      <c r="Y108" s="47"/>
      <c r="Z108" s="111"/>
      <c r="AA108" s="47"/>
      <c r="AB108" s="111"/>
      <c r="AC108" s="47"/>
      <c r="AD108" s="111"/>
      <c r="AE108" s="47"/>
      <c r="AF108" s="111"/>
      <c r="AG108" s="47"/>
      <c r="AH108" s="111"/>
      <c r="AI108" s="47"/>
      <c r="AJ108" s="111"/>
      <c r="AK108" s="47"/>
      <c r="AL108" s="111"/>
      <c r="AM108" s="47"/>
      <c r="AN108" s="579"/>
    </row>
    <row r="109" spans="1:40" s="46" customFormat="1" ht="20.25" hidden="1" customHeight="1" x14ac:dyDescent="0.35">
      <c r="A109" s="604"/>
      <c r="B109" s="124" t="s">
        <v>173</v>
      </c>
      <c r="C109" s="68">
        <v>2009</v>
      </c>
      <c r="D109" s="120" t="s">
        <v>33</v>
      </c>
      <c r="E109" s="607">
        <f t="shared" si="12"/>
        <v>0</v>
      </c>
      <c r="F109" s="516"/>
      <c r="G109" s="517"/>
      <c r="H109" s="355"/>
      <c r="I109" s="630"/>
      <c r="J109" s="109"/>
      <c r="K109" s="94"/>
      <c r="L109" s="108"/>
      <c r="M109" s="94"/>
      <c r="N109" s="634"/>
      <c r="O109" s="47"/>
      <c r="P109" s="109"/>
      <c r="Q109" s="47"/>
      <c r="R109" s="108"/>
      <c r="S109" s="94"/>
      <c r="T109" s="109"/>
      <c r="U109" s="47"/>
      <c r="V109" s="111"/>
      <c r="W109" s="47"/>
      <c r="X109" s="111"/>
      <c r="Y109" s="47"/>
      <c r="Z109" s="111"/>
      <c r="AA109" s="47"/>
      <c r="AB109" s="111"/>
      <c r="AC109" s="47"/>
      <c r="AD109" s="111"/>
      <c r="AE109" s="47"/>
      <c r="AF109" s="111"/>
      <c r="AG109" s="47"/>
      <c r="AH109" s="111"/>
      <c r="AI109" s="47"/>
      <c r="AJ109" s="111"/>
      <c r="AK109" s="47"/>
      <c r="AL109" s="111"/>
      <c r="AM109" s="47"/>
      <c r="AN109" s="579"/>
    </row>
    <row r="110" spans="1:40" s="46" customFormat="1" ht="20.25" hidden="1" customHeight="1" x14ac:dyDescent="0.35">
      <c r="A110" s="604"/>
      <c r="B110" s="71" t="s">
        <v>487</v>
      </c>
      <c r="C110" s="48">
        <v>2010</v>
      </c>
      <c r="D110" s="66" t="s">
        <v>60</v>
      </c>
      <c r="E110" s="607">
        <f t="shared" si="12"/>
        <v>0</v>
      </c>
      <c r="F110" s="516"/>
      <c r="G110" s="517"/>
      <c r="H110" s="655"/>
      <c r="I110" s="656"/>
      <c r="J110" s="109"/>
      <c r="K110" s="96"/>
      <c r="L110" s="109"/>
      <c r="M110" s="96"/>
      <c r="N110" s="657"/>
      <c r="O110" s="164"/>
      <c r="P110" s="108"/>
      <c r="Q110" s="282"/>
      <c r="R110" s="109"/>
      <c r="S110" s="96"/>
      <c r="T110" s="109"/>
      <c r="U110" s="47"/>
      <c r="V110" s="111"/>
      <c r="W110" s="47"/>
      <c r="X110" s="111"/>
      <c r="Y110" s="47"/>
      <c r="Z110" s="111"/>
      <c r="AA110" s="47"/>
      <c r="AB110" s="111"/>
      <c r="AC110" s="47"/>
      <c r="AD110" s="111"/>
      <c r="AE110" s="47"/>
      <c r="AF110" s="111"/>
      <c r="AG110" s="47"/>
      <c r="AH110" s="111"/>
      <c r="AI110" s="47"/>
      <c r="AJ110" s="111"/>
      <c r="AK110" s="47"/>
      <c r="AL110" s="111"/>
      <c r="AM110" s="47"/>
      <c r="AN110" s="579"/>
    </row>
    <row r="111" spans="1:40" s="46" customFormat="1" ht="20.25" hidden="1" customHeight="1" x14ac:dyDescent="0.35">
      <c r="A111" s="604"/>
      <c r="B111" s="115" t="s">
        <v>355</v>
      </c>
      <c r="C111" s="57">
        <v>2008</v>
      </c>
      <c r="D111" s="113" t="s">
        <v>60</v>
      </c>
      <c r="E111" s="607">
        <f t="shared" si="12"/>
        <v>0</v>
      </c>
      <c r="F111" s="516"/>
      <c r="G111" s="517"/>
      <c r="H111" s="655"/>
      <c r="I111" s="656"/>
      <c r="J111" s="109"/>
      <c r="K111" s="96"/>
      <c r="L111" s="109"/>
      <c r="M111" s="96"/>
      <c r="N111" s="657"/>
      <c r="O111" s="164"/>
      <c r="P111" s="109"/>
      <c r="Q111" s="666"/>
      <c r="R111" s="109"/>
      <c r="S111" s="96"/>
      <c r="T111" s="109"/>
      <c r="U111" s="47"/>
      <c r="V111" s="111"/>
      <c r="W111" s="47"/>
      <c r="X111" s="111"/>
      <c r="Y111" s="47"/>
      <c r="Z111" s="111"/>
      <c r="AA111" s="47"/>
      <c r="AB111" s="111"/>
      <c r="AC111" s="47"/>
      <c r="AD111" s="111"/>
      <c r="AE111" s="47"/>
      <c r="AF111" s="111"/>
      <c r="AG111" s="47"/>
      <c r="AH111" s="111"/>
      <c r="AI111" s="47"/>
      <c r="AJ111" s="111"/>
      <c r="AK111" s="47"/>
      <c r="AL111" s="111"/>
      <c r="AM111" s="47"/>
      <c r="AN111" s="579"/>
    </row>
    <row r="112" spans="1:40" s="46" customFormat="1" ht="20.25" hidden="1" customHeight="1" x14ac:dyDescent="0.35">
      <c r="A112" s="604"/>
      <c r="B112" s="71" t="s">
        <v>332</v>
      </c>
      <c r="C112" s="48">
        <v>2008</v>
      </c>
      <c r="D112" s="66" t="s">
        <v>32</v>
      </c>
      <c r="E112" s="607">
        <f t="shared" si="12"/>
        <v>0</v>
      </c>
      <c r="F112" s="516"/>
      <c r="G112" s="517"/>
      <c r="H112" s="655"/>
      <c r="I112" s="656"/>
      <c r="J112" s="109"/>
      <c r="K112" s="96"/>
      <c r="L112" s="109"/>
      <c r="M112" s="96"/>
      <c r="N112" s="657"/>
      <c r="O112" s="164"/>
      <c r="P112" s="109"/>
      <c r="Q112" s="666"/>
      <c r="R112" s="109"/>
      <c r="S112" s="96"/>
      <c r="T112" s="109"/>
      <c r="U112" s="47"/>
      <c r="V112" s="111"/>
      <c r="W112" s="47"/>
      <c r="X112" s="111"/>
      <c r="Y112" s="47"/>
      <c r="Z112" s="111"/>
      <c r="AA112" s="47"/>
      <c r="AB112" s="111"/>
      <c r="AC112" s="47"/>
      <c r="AD112" s="111"/>
      <c r="AE112" s="47"/>
      <c r="AF112" s="111"/>
      <c r="AG112" s="47"/>
      <c r="AH112" s="111"/>
      <c r="AI112" s="47"/>
      <c r="AJ112" s="111"/>
      <c r="AK112" s="47"/>
      <c r="AL112" s="111"/>
      <c r="AM112" s="47"/>
      <c r="AN112" s="579"/>
    </row>
    <row r="113" spans="1:169" s="46" customFormat="1" ht="20.25" hidden="1" customHeight="1" x14ac:dyDescent="0.35">
      <c r="A113" s="604"/>
      <c r="B113" s="661" t="s">
        <v>235</v>
      </c>
      <c r="C113" s="48">
        <v>2009</v>
      </c>
      <c r="D113" s="66" t="s">
        <v>122</v>
      </c>
      <c r="E113" s="607">
        <f t="shared" si="12"/>
        <v>0</v>
      </c>
      <c r="F113" s="516"/>
      <c r="G113" s="517"/>
      <c r="H113" s="655"/>
      <c r="I113" s="656"/>
      <c r="J113" s="109"/>
      <c r="K113" s="96"/>
      <c r="L113" s="109"/>
      <c r="M113" s="96"/>
      <c r="N113" s="657"/>
      <c r="O113" s="164"/>
      <c r="P113" s="109"/>
      <c r="Q113" s="666"/>
      <c r="R113" s="109"/>
      <c r="S113" s="96"/>
      <c r="T113" s="109"/>
      <c r="U113" s="47"/>
      <c r="V113" s="111"/>
      <c r="W113" s="47"/>
      <c r="X113" s="111"/>
      <c r="Y113" s="47"/>
      <c r="Z113" s="111"/>
      <c r="AA113" s="47"/>
      <c r="AB113" s="111"/>
      <c r="AC113" s="47"/>
      <c r="AD113" s="111"/>
      <c r="AE113" s="47"/>
      <c r="AF113" s="111"/>
      <c r="AG113" s="47"/>
      <c r="AH113" s="111"/>
      <c r="AI113" s="47"/>
      <c r="AJ113" s="111"/>
      <c r="AK113" s="47"/>
      <c r="AL113" s="111"/>
      <c r="AM113" s="47"/>
      <c r="AN113" s="579"/>
    </row>
    <row r="114" spans="1:169" s="46" customFormat="1" ht="20.25" customHeight="1" x14ac:dyDescent="0.35">
      <c r="A114" s="604"/>
      <c r="B114" s="753"/>
      <c r="C114" s="48"/>
      <c r="D114" s="752"/>
      <c r="E114" s="607"/>
      <c r="F114" s="516"/>
      <c r="G114" s="517"/>
      <c r="H114" s="655"/>
      <c r="I114" s="656"/>
      <c r="J114" s="109"/>
      <c r="K114" s="96"/>
      <c r="L114" s="109"/>
      <c r="M114" s="96"/>
      <c r="N114" s="657"/>
      <c r="O114" s="164"/>
      <c r="P114" s="109"/>
      <c r="Q114" s="666"/>
      <c r="R114" s="109"/>
      <c r="S114" s="96"/>
      <c r="T114" s="109"/>
      <c r="U114" s="47"/>
      <c r="V114" s="111"/>
      <c r="W114" s="47"/>
      <c r="X114" s="111"/>
      <c r="Y114" s="47"/>
      <c r="Z114" s="111"/>
      <c r="AA114" s="47"/>
      <c r="AB114" s="111"/>
      <c r="AC114" s="47"/>
      <c r="AD114" s="111"/>
      <c r="AE114" s="47"/>
      <c r="AF114" s="111"/>
      <c r="AG114" s="47"/>
      <c r="AH114" s="111"/>
      <c r="AI114" s="47"/>
      <c r="AJ114" s="111"/>
      <c r="AK114" s="47"/>
      <c r="AL114" s="111"/>
      <c r="AM114" s="47"/>
      <c r="AN114" s="579"/>
    </row>
    <row r="115" spans="1:169" s="46" customFormat="1" ht="20.25" customHeight="1" x14ac:dyDescent="0.35">
      <c r="A115" s="604"/>
      <c r="B115" s="661"/>
      <c r="C115" s="48"/>
      <c r="D115" s="66"/>
      <c r="E115" s="607"/>
      <c r="F115" s="516"/>
      <c r="G115" s="517"/>
      <c r="H115" s="655"/>
      <c r="I115" s="656"/>
      <c r="J115" s="109"/>
      <c r="K115" s="96"/>
      <c r="L115" s="109"/>
      <c r="M115" s="96"/>
      <c r="N115" s="657"/>
      <c r="O115" s="164"/>
      <c r="P115" s="109"/>
      <c r="Q115" s="666"/>
      <c r="R115" s="109"/>
      <c r="S115" s="96"/>
      <c r="T115" s="109"/>
      <c r="U115" s="47"/>
      <c r="V115" s="111"/>
      <c r="W115" s="47"/>
      <c r="X115" s="111"/>
      <c r="Y115" s="47"/>
      <c r="Z115" s="111"/>
      <c r="AA115" s="47"/>
      <c r="AB115" s="111"/>
      <c r="AC115" s="47"/>
      <c r="AD115" s="111"/>
      <c r="AE115" s="47"/>
      <c r="AF115" s="111"/>
      <c r="AG115" s="47"/>
      <c r="AH115" s="111"/>
      <c r="AI115" s="47"/>
      <c r="AJ115" s="111"/>
      <c r="AK115" s="47"/>
      <c r="AL115" s="111"/>
      <c r="AM115" s="47"/>
      <c r="AN115" s="579"/>
    </row>
    <row r="116" spans="1:169" s="46" customFormat="1" ht="20.25" customHeight="1" thickBot="1" x14ac:dyDescent="0.4">
      <c r="A116" s="587"/>
      <c r="B116" s="115"/>
      <c r="C116" s="57"/>
      <c r="D116" s="113"/>
      <c r="E116" s="608"/>
      <c r="F116" s="450"/>
      <c r="G116" s="456"/>
      <c r="H116" s="631"/>
      <c r="I116" s="632">
        <f>SUM(I8:I106)</f>
        <v>593.6</v>
      </c>
      <c r="J116" s="97"/>
      <c r="K116" s="214">
        <f>SUM(K8:K76)</f>
        <v>371</v>
      </c>
      <c r="L116" s="97"/>
      <c r="M116" s="214">
        <f>SUM(M8:M76)</f>
        <v>741.99</v>
      </c>
      <c r="N116" s="635"/>
      <c r="O116" s="636">
        <f>SUM(O8:O76)</f>
        <v>371</v>
      </c>
      <c r="P116" s="97"/>
      <c r="Q116" s="636">
        <f>SUM(Q9:Q76)</f>
        <v>370.90000000000003</v>
      </c>
      <c r="R116" s="97"/>
      <c r="S116" s="214">
        <f>SUM(S9:S76)</f>
        <v>371</v>
      </c>
      <c r="T116" s="97"/>
      <c r="U116" s="157">
        <f>SUM(U9:U76)</f>
        <v>482.30000000000018</v>
      </c>
      <c r="V116" s="99"/>
      <c r="W116" s="157">
        <f>SUM(W9:W76)</f>
        <v>482.28000000000003</v>
      </c>
      <c r="X116" s="99"/>
      <c r="Y116" s="157">
        <f>SUM(Y9:Y76)</f>
        <v>0</v>
      </c>
      <c r="Z116" s="99"/>
      <c r="AA116" s="157">
        <f>SUM(AA9:AA76)</f>
        <v>0</v>
      </c>
      <c r="AB116" s="99"/>
      <c r="AC116" s="157">
        <f>SUM(AC9:AC76)</f>
        <v>0</v>
      </c>
      <c r="AD116" s="99"/>
      <c r="AE116" s="157">
        <f>SUM(AE9:AE76)</f>
        <v>0</v>
      </c>
      <c r="AF116" s="99"/>
      <c r="AG116" s="154">
        <f>SUM(AG9:AG76)</f>
        <v>0</v>
      </c>
      <c r="AH116" s="99"/>
      <c r="AI116" s="154">
        <f>SUM(AI9:AI76)</f>
        <v>0</v>
      </c>
      <c r="AJ116" s="99"/>
      <c r="AK116" s="154">
        <f>SUM(AK9:AK76)</f>
        <v>0</v>
      </c>
      <c r="AL116" s="99"/>
      <c r="AM116" s="335">
        <f>SUM(AM9:AM76)</f>
        <v>0</v>
      </c>
      <c r="AN116" s="587"/>
      <c r="AO116" s="17"/>
      <c r="AP116" s="17"/>
    </row>
    <row r="117" spans="1:169" x14ac:dyDescent="0.35">
      <c r="A117" s="546"/>
      <c r="C117" s="17"/>
      <c r="H117" s="17"/>
      <c r="I117" s="17"/>
      <c r="J117" s="17"/>
      <c r="K117" s="17"/>
      <c r="L117" s="17"/>
      <c r="M117" s="17"/>
      <c r="N117" s="17"/>
      <c r="O117" s="17"/>
      <c r="V117" s="17"/>
      <c r="W117" s="17"/>
    </row>
    <row r="118" spans="1:169" ht="17" thickBot="1" x14ac:dyDescent="0.4">
      <c r="I118" s="17"/>
      <c r="J118" s="17"/>
      <c r="K118" s="17"/>
      <c r="L118" s="17"/>
      <c r="M118" s="17"/>
      <c r="N118" s="17"/>
      <c r="O118" s="17"/>
      <c r="V118" s="17"/>
      <c r="W118" s="17"/>
    </row>
    <row r="119" spans="1:169" s="29" customFormat="1" ht="55" customHeight="1" thickBot="1" x14ac:dyDescent="0.4">
      <c r="A119" s="833" t="s">
        <v>13</v>
      </c>
      <c r="B119" s="834"/>
      <c r="C119" s="834"/>
      <c r="D119" s="834"/>
      <c r="E119" s="834"/>
      <c r="F119" s="834"/>
      <c r="G119" s="834"/>
      <c r="H119" s="834"/>
      <c r="I119" s="834"/>
      <c r="J119" s="834"/>
      <c r="K119" s="834"/>
      <c r="L119" s="834"/>
      <c r="M119" s="834"/>
      <c r="N119" s="834"/>
      <c r="O119" s="834"/>
      <c r="P119" s="834"/>
      <c r="Q119" s="834"/>
      <c r="R119" s="834"/>
      <c r="S119" s="834"/>
      <c r="T119" s="834"/>
      <c r="U119" s="834"/>
      <c r="V119" s="834"/>
      <c r="W119" s="834"/>
      <c r="X119" s="834"/>
      <c r="Y119" s="834"/>
      <c r="Z119" s="834"/>
      <c r="AA119" s="834"/>
      <c r="AB119" s="834"/>
      <c r="AC119" s="834"/>
      <c r="AD119" s="834"/>
      <c r="AE119" s="834"/>
      <c r="AF119" s="834"/>
      <c r="AG119" s="834"/>
      <c r="AH119" s="834"/>
      <c r="AI119" s="834"/>
      <c r="AJ119" s="834"/>
      <c r="AK119" s="834"/>
      <c r="AL119" s="834"/>
      <c r="AM119" s="834"/>
      <c r="AN119" s="545"/>
      <c r="AP119" s="17"/>
    </row>
    <row r="120" spans="1:169" ht="34" customHeight="1" thickBot="1" x14ac:dyDescent="0.4">
      <c r="H120" s="815" t="s">
        <v>530</v>
      </c>
      <c r="I120" s="816"/>
      <c r="J120" s="815">
        <v>46089</v>
      </c>
      <c r="K120" s="816"/>
      <c r="L120" s="815" t="s">
        <v>588</v>
      </c>
      <c r="M120" s="816"/>
      <c r="N120" s="815">
        <v>46124</v>
      </c>
      <c r="O120" s="816"/>
      <c r="P120" s="815">
        <v>46138</v>
      </c>
      <c r="Q120" s="816"/>
      <c r="R120" s="815">
        <v>46152</v>
      </c>
      <c r="S120" s="816"/>
      <c r="T120" s="819">
        <v>46167</v>
      </c>
      <c r="U120" s="820"/>
      <c r="V120" s="819">
        <v>46187</v>
      </c>
      <c r="W120" s="820"/>
      <c r="X120" s="819"/>
      <c r="Y120" s="820"/>
      <c r="Z120" s="819"/>
      <c r="AA120" s="820"/>
      <c r="AB120" s="819"/>
      <c r="AC120" s="820"/>
      <c r="AD120" s="819"/>
      <c r="AE120" s="820"/>
      <c r="AF120" s="830"/>
      <c r="AG120" s="831"/>
      <c r="AH120" s="819"/>
      <c r="AI120" s="820"/>
      <c r="AJ120" s="819"/>
      <c r="AK120" s="820"/>
      <c r="AL120" s="830"/>
      <c r="AM120" s="832"/>
    </row>
    <row r="121" spans="1:169" ht="58" customHeight="1" thickBot="1" x14ac:dyDescent="0.4">
      <c r="A121" s="571"/>
      <c r="B121" s="808" t="s">
        <v>547</v>
      </c>
      <c r="C121" s="809"/>
      <c r="D121" s="809"/>
      <c r="E121" s="809"/>
      <c r="F121" s="809"/>
      <c r="G121" s="810"/>
      <c r="H121" s="813" t="s">
        <v>528</v>
      </c>
      <c r="I121" s="814"/>
      <c r="J121" s="813" t="s">
        <v>570</v>
      </c>
      <c r="K121" s="814"/>
      <c r="L121" s="813" t="s">
        <v>589</v>
      </c>
      <c r="M121" s="814"/>
      <c r="N121" s="813" t="s">
        <v>597</v>
      </c>
      <c r="O121" s="814"/>
      <c r="P121" s="813" t="s">
        <v>713</v>
      </c>
      <c r="Q121" s="814"/>
      <c r="R121" s="813" t="s">
        <v>715</v>
      </c>
      <c r="S121" s="814"/>
      <c r="T121" s="817" t="s">
        <v>733</v>
      </c>
      <c r="U121" s="818"/>
      <c r="V121" s="817" t="s">
        <v>759</v>
      </c>
      <c r="W121" s="818"/>
      <c r="X121" s="817"/>
      <c r="Y121" s="818"/>
      <c r="Z121" s="817"/>
      <c r="AA121" s="818"/>
      <c r="AB121" s="817"/>
      <c r="AC121" s="818"/>
      <c r="AD121" s="821"/>
      <c r="AE121" s="822"/>
      <c r="AF121" s="821"/>
      <c r="AG121" s="822"/>
      <c r="AH121" s="817"/>
      <c r="AI121" s="823"/>
      <c r="AJ121" s="817"/>
      <c r="AK121" s="818"/>
      <c r="AL121" s="817"/>
      <c r="AM121" s="823"/>
    </row>
    <row r="122" spans="1:169" ht="39" customHeight="1" thickBot="1" x14ac:dyDescent="0.4">
      <c r="A122" s="602" t="s">
        <v>217</v>
      </c>
      <c r="B122" s="555" t="s">
        <v>114</v>
      </c>
      <c r="C122" s="555" t="s">
        <v>115</v>
      </c>
      <c r="D122" s="555" t="s">
        <v>3</v>
      </c>
      <c r="E122" s="551" t="s">
        <v>4</v>
      </c>
      <c r="F122" s="416"/>
      <c r="G122" s="441"/>
      <c r="H122" s="75" t="s">
        <v>5</v>
      </c>
      <c r="I122" s="153" t="s">
        <v>6</v>
      </c>
      <c r="J122" s="75" t="s">
        <v>5</v>
      </c>
      <c r="K122" s="153" t="s">
        <v>6</v>
      </c>
      <c r="L122" s="79" t="s">
        <v>5</v>
      </c>
      <c r="M122" s="153" t="s">
        <v>6</v>
      </c>
      <c r="N122" s="79" t="s">
        <v>5</v>
      </c>
      <c r="O122" s="153" t="s">
        <v>6</v>
      </c>
      <c r="P122" s="75" t="s">
        <v>5</v>
      </c>
      <c r="Q122" s="153" t="s">
        <v>6</v>
      </c>
      <c r="R122" s="79" t="s">
        <v>5</v>
      </c>
      <c r="S122" s="153" t="s">
        <v>6</v>
      </c>
      <c r="T122" s="75" t="s">
        <v>5</v>
      </c>
      <c r="U122" s="153" t="s">
        <v>6</v>
      </c>
      <c r="V122" s="79" t="s">
        <v>5</v>
      </c>
      <c r="W122" s="153" t="s">
        <v>6</v>
      </c>
      <c r="X122" s="79" t="s">
        <v>5</v>
      </c>
      <c r="Y122" s="153" t="s">
        <v>6</v>
      </c>
      <c r="Z122" s="79" t="s">
        <v>5</v>
      </c>
      <c r="AA122" s="153" t="s">
        <v>6</v>
      </c>
      <c r="AB122" s="79" t="s">
        <v>5</v>
      </c>
      <c r="AC122" s="153" t="s">
        <v>6</v>
      </c>
      <c r="AD122" s="79" t="s">
        <v>5</v>
      </c>
      <c r="AE122" s="153" t="s">
        <v>6</v>
      </c>
      <c r="AF122" s="79" t="s">
        <v>5</v>
      </c>
      <c r="AG122" s="153" t="s">
        <v>6</v>
      </c>
      <c r="AH122" s="79" t="s">
        <v>5</v>
      </c>
      <c r="AI122" s="153" t="s">
        <v>6</v>
      </c>
      <c r="AJ122" s="79" t="s">
        <v>5</v>
      </c>
      <c r="AK122" s="153" t="s">
        <v>6</v>
      </c>
      <c r="AL122" s="79" t="s">
        <v>5</v>
      </c>
      <c r="AM122" s="182" t="s">
        <v>6</v>
      </c>
      <c r="AN122" s="602" t="s">
        <v>217</v>
      </c>
      <c r="AO122" s="824" t="s">
        <v>540</v>
      </c>
      <c r="AP122" s="804"/>
      <c r="AQ122" s="803" t="s">
        <v>541</v>
      </c>
      <c r="AR122" s="804"/>
      <c r="AS122" s="803" t="s">
        <v>543</v>
      </c>
      <c r="AT122" s="804"/>
      <c r="AU122" s="803" t="s">
        <v>542</v>
      </c>
      <c r="AV122" s="804"/>
      <c r="AW122" s="803" t="s">
        <v>587</v>
      </c>
      <c r="AX122" s="804"/>
    </row>
    <row r="123" spans="1:169" s="46" customFormat="1" ht="20.25" customHeight="1" thickBot="1" x14ac:dyDescent="0.4">
      <c r="A123" s="603">
        <v>1</v>
      </c>
      <c r="B123" s="493" t="s">
        <v>600</v>
      </c>
      <c r="C123" s="62">
        <v>2008</v>
      </c>
      <c r="D123" s="117" t="s">
        <v>37</v>
      </c>
      <c r="E123" s="609">
        <f>I123+K123+M123+O123+Q123+S123+U123+W123+Y123+AA123+AC123+AE123+AG123+AI123+AK123+AM123</f>
        <v>319.55</v>
      </c>
      <c r="F123" s="417"/>
      <c r="G123" s="442"/>
      <c r="H123" s="108">
        <v>148</v>
      </c>
      <c r="I123" s="673">
        <v>0.8</v>
      </c>
      <c r="J123" s="108">
        <v>77</v>
      </c>
      <c r="K123" s="625">
        <v>0</v>
      </c>
      <c r="L123" s="108">
        <v>222</v>
      </c>
      <c r="M123" s="163">
        <v>22</v>
      </c>
      <c r="N123" s="492">
        <v>71</v>
      </c>
      <c r="O123" s="267">
        <v>26.25</v>
      </c>
      <c r="P123" s="108">
        <v>71</v>
      </c>
      <c r="Q123" s="267">
        <v>60</v>
      </c>
      <c r="R123" s="108">
        <v>72</v>
      </c>
      <c r="S123" s="267">
        <v>100</v>
      </c>
      <c r="T123" s="93">
        <v>71</v>
      </c>
      <c r="U123" s="163">
        <v>110.5</v>
      </c>
      <c r="V123" s="108"/>
      <c r="W123" s="163"/>
      <c r="X123" s="108"/>
      <c r="Y123" s="328"/>
      <c r="Z123" s="108"/>
      <c r="AA123" s="328"/>
      <c r="AB123" s="108"/>
      <c r="AC123" s="328"/>
      <c r="AD123" s="108"/>
      <c r="AE123" s="328"/>
      <c r="AF123" s="108"/>
      <c r="AG123" s="328"/>
      <c r="AH123" s="108"/>
      <c r="AI123" s="328"/>
      <c r="AJ123" s="108"/>
      <c r="AK123" s="328"/>
      <c r="AL123" s="108"/>
      <c r="AM123" s="331"/>
      <c r="AN123" s="578">
        <v>1</v>
      </c>
      <c r="AO123" s="396" t="s">
        <v>217</v>
      </c>
      <c r="AP123" s="397" t="s">
        <v>217</v>
      </c>
      <c r="AQ123" s="398">
        <v>-0.4</v>
      </c>
      <c r="AR123" s="399" t="s">
        <v>189</v>
      </c>
      <c r="AS123" s="400">
        <v>0.3</v>
      </c>
      <c r="AT123" s="274" t="s">
        <v>189</v>
      </c>
      <c r="AU123" s="400">
        <v>0.6</v>
      </c>
      <c r="AV123" s="274" t="s">
        <v>189</v>
      </c>
      <c r="AW123" s="400">
        <v>0.6</v>
      </c>
      <c r="AX123" s="274" t="s">
        <v>189</v>
      </c>
    </row>
    <row r="124" spans="1:169" s="46" customFormat="1" ht="20.25" customHeight="1" x14ac:dyDescent="0.35">
      <c r="A124" s="603">
        <f t="shared" ref="A124:A184" si="15">A123+1</f>
        <v>2</v>
      </c>
      <c r="B124" s="493" t="s">
        <v>143</v>
      </c>
      <c r="C124" s="62">
        <v>2009</v>
      </c>
      <c r="D124" s="114" t="s">
        <v>27</v>
      </c>
      <c r="E124" s="609">
        <f>I124+K124+M124+O124+Q124+S124+U124+W124+Y124+AA124+AC124+AE124+AG124+AI124+AK124+AM124</f>
        <v>316.2</v>
      </c>
      <c r="F124" s="418"/>
      <c r="G124" s="443"/>
      <c r="H124" s="108">
        <v>145</v>
      </c>
      <c r="I124" s="250">
        <v>9.6</v>
      </c>
      <c r="J124" s="108"/>
      <c r="K124" s="626"/>
      <c r="L124" s="108">
        <v>210</v>
      </c>
      <c r="M124" s="94">
        <v>200</v>
      </c>
      <c r="N124" s="492" t="str">
        <f>IFERROR(VLOOKUP(B124,#REF!,2,FALSE),"")</f>
        <v/>
      </c>
      <c r="O124" s="282"/>
      <c r="P124" s="108"/>
      <c r="Q124" s="282"/>
      <c r="R124" s="108"/>
      <c r="S124" s="282"/>
      <c r="T124" s="108">
        <v>75</v>
      </c>
      <c r="U124" s="163">
        <v>15.6</v>
      </c>
      <c r="V124" s="93">
        <v>69</v>
      </c>
      <c r="W124" s="94">
        <v>91</v>
      </c>
      <c r="X124" s="108"/>
      <c r="Y124" s="176"/>
      <c r="Z124" s="108"/>
      <c r="AA124" s="176"/>
      <c r="AB124" s="108"/>
      <c r="AC124" s="176"/>
      <c r="AD124" s="108"/>
      <c r="AE124" s="176"/>
      <c r="AF124" s="108"/>
      <c r="AG124" s="176"/>
      <c r="AH124" s="108"/>
      <c r="AI124" s="176"/>
      <c r="AJ124" s="108"/>
      <c r="AK124" s="176"/>
      <c r="AL124" s="108"/>
      <c r="AM124" s="332"/>
      <c r="AN124" s="578">
        <f t="shared" ref="AN124:AN184" si="16">AN123+1</f>
        <v>2</v>
      </c>
      <c r="AO124" s="337">
        <v>1</v>
      </c>
      <c r="AP124" s="267">
        <v>100</v>
      </c>
      <c r="AQ124" s="269">
        <f>AP124*AQ123</f>
        <v>-40</v>
      </c>
      <c r="AR124" s="163">
        <f t="shared" ref="AR124:AR138" si="17">AP124+AQ124</f>
        <v>60</v>
      </c>
      <c r="AS124" s="268">
        <f>AP124*AS123</f>
        <v>30</v>
      </c>
      <c r="AT124" s="163">
        <v>130</v>
      </c>
      <c r="AU124" s="269">
        <f>AP124*AU123</f>
        <v>60</v>
      </c>
      <c r="AV124" s="163">
        <v>160</v>
      </c>
      <c r="AW124" s="269">
        <f>AT124*AW123</f>
        <v>78</v>
      </c>
      <c r="AX124" s="163">
        <v>200</v>
      </c>
    </row>
    <row r="125" spans="1:169" s="46" customFormat="1" ht="20.25" customHeight="1" x14ac:dyDescent="0.35">
      <c r="A125" s="603">
        <f t="shared" si="15"/>
        <v>3</v>
      </c>
      <c r="B125" s="493" t="s">
        <v>626</v>
      </c>
      <c r="C125" s="62">
        <v>2010</v>
      </c>
      <c r="D125" s="402" t="s">
        <v>109</v>
      </c>
      <c r="E125" s="609">
        <f>I125+K125+M125+O125+Q125+S125+U125+W125+Y125+AA125+AC125+AE125+AG125+AI125+AK125+AM125</f>
        <v>290</v>
      </c>
      <c r="F125" s="418"/>
      <c r="G125" s="443"/>
      <c r="H125" s="108">
        <v>131</v>
      </c>
      <c r="I125" s="250">
        <v>160</v>
      </c>
      <c r="J125" s="108"/>
      <c r="K125" s="627"/>
      <c r="L125" s="108"/>
      <c r="M125" s="94"/>
      <c r="N125" s="492" t="str">
        <f>IFERROR(VLOOKUP(B125,#REF!,2,FALSE),"")</f>
        <v/>
      </c>
      <c r="O125" s="176"/>
      <c r="P125" s="743"/>
      <c r="Q125" s="756"/>
      <c r="R125" s="108"/>
      <c r="S125" s="176"/>
      <c r="T125" s="108"/>
      <c r="U125" s="106"/>
      <c r="V125" s="108">
        <v>64</v>
      </c>
      <c r="W125" s="94">
        <v>130</v>
      </c>
      <c r="X125" s="93"/>
      <c r="Y125" s="176"/>
      <c r="Z125" s="93"/>
      <c r="AA125" s="176"/>
      <c r="AB125" s="93"/>
      <c r="AC125" s="176"/>
      <c r="AD125" s="93"/>
      <c r="AE125" s="176"/>
      <c r="AF125" s="93"/>
      <c r="AG125" s="176"/>
      <c r="AH125" s="93"/>
      <c r="AI125" s="176"/>
      <c r="AJ125" s="93"/>
      <c r="AK125" s="176"/>
      <c r="AL125" s="93"/>
      <c r="AM125" s="332"/>
      <c r="AN125" s="578">
        <f t="shared" si="16"/>
        <v>3</v>
      </c>
      <c r="AO125" s="297">
        <v>2</v>
      </c>
      <c r="AP125" s="176">
        <v>70</v>
      </c>
      <c r="AQ125" s="269">
        <f>AP125*AQ123</f>
        <v>-28</v>
      </c>
      <c r="AR125" s="94">
        <f t="shared" si="17"/>
        <v>42</v>
      </c>
      <c r="AS125" s="171">
        <f>AP125*AS123</f>
        <v>21</v>
      </c>
      <c r="AT125" s="94">
        <v>91</v>
      </c>
      <c r="AU125" s="128">
        <f>AP125*AU123</f>
        <v>42</v>
      </c>
      <c r="AV125" s="94">
        <v>112</v>
      </c>
      <c r="AW125" s="128">
        <f>AT125*AW123</f>
        <v>54.6</v>
      </c>
      <c r="AX125" s="94">
        <v>140</v>
      </c>
    </row>
    <row r="126" spans="1:169" s="46" customFormat="1" ht="20.25" customHeight="1" x14ac:dyDescent="0.35">
      <c r="A126" s="603">
        <f t="shared" si="15"/>
        <v>4</v>
      </c>
      <c r="B126" s="493" t="s">
        <v>54</v>
      </c>
      <c r="C126" s="62">
        <v>2010</v>
      </c>
      <c r="D126" s="66" t="s">
        <v>10</v>
      </c>
      <c r="E126" s="609">
        <f>I126+K126+M126+O126+Q126+S126+U126+W126+Y126+AA126+AC126+AE126+AG126+AI126+AK126+AM126-K126</f>
        <v>289.48</v>
      </c>
      <c r="F126" s="418"/>
      <c r="G126" s="443"/>
      <c r="H126" s="108">
        <v>144</v>
      </c>
      <c r="I126" s="250">
        <v>19.73</v>
      </c>
      <c r="J126" s="93">
        <v>74</v>
      </c>
      <c r="K126" s="626">
        <v>2.5</v>
      </c>
      <c r="L126" s="108">
        <v>217</v>
      </c>
      <c r="M126" s="94">
        <v>120</v>
      </c>
      <c r="N126" s="492">
        <v>70</v>
      </c>
      <c r="O126" s="176">
        <v>50</v>
      </c>
      <c r="P126" s="108">
        <v>77</v>
      </c>
      <c r="Q126" s="176">
        <v>9</v>
      </c>
      <c r="R126" s="108">
        <v>78</v>
      </c>
      <c r="S126" s="176">
        <v>19.25</v>
      </c>
      <c r="T126" s="108">
        <v>73</v>
      </c>
      <c r="U126" s="94">
        <v>45.5</v>
      </c>
      <c r="V126" s="108">
        <v>74</v>
      </c>
      <c r="W126" s="112">
        <v>26</v>
      </c>
      <c r="X126" s="108"/>
      <c r="Y126" s="176"/>
      <c r="Z126" s="108"/>
      <c r="AA126" s="176"/>
      <c r="AB126" s="108"/>
      <c r="AC126" s="176"/>
      <c r="AD126" s="108"/>
      <c r="AE126" s="176"/>
      <c r="AF126" s="108"/>
      <c r="AG126" s="176"/>
      <c r="AH126" s="108"/>
      <c r="AI126" s="176"/>
      <c r="AJ126" s="108"/>
      <c r="AK126" s="176"/>
      <c r="AL126" s="108"/>
      <c r="AM126" s="332"/>
      <c r="AN126" s="578">
        <f t="shared" si="16"/>
        <v>4</v>
      </c>
      <c r="AO126" s="296">
        <v>3</v>
      </c>
      <c r="AP126" s="176">
        <v>50</v>
      </c>
      <c r="AQ126" s="269">
        <f>AP126*AQ123</f>
        <v>-20</v>
      </c>
      <c r="AR126" s="94">
        <f t="shared" si="17"/>
        <v>30</v>
      </c>
      <c r="AS126" s="171">
        <f>AP126*AS123</f>
        <v>15</v>
      </c>
      <c r="AT126" s="94">
        <v>65</v>
      </c>
      <c r="AU126" s="128">
        <f>AP126*AU123</f>
        <v>30</v>
      </c>
      <c r="AV126" s="94">
        <v>80</v>
      </c>
      <c r="AW126" s="128">
        <f>AT126*AW123</f>
        <v>39</v>
      </c>
      <c r="AX126" s="94">
        <v>100</v>
      </c>
    </row>
    <row r="127" spans="1:169" s="46" customFormat="1" ht="20.25" customHeight="1" x14ac:dyDescent="0.35">
      <c r="A127" s="603">
        <f t="shared" si="15"/>
        <v>5</v>
      </c>
      <c r="B127" s="493" t="s">
        <v>614</v>
      </c>
      <c r="C127" s="62">
        <v>2009</v>
      </c>
      <c r="D127" s="305" t="s">
        <v>15</v>
      </c>
      <c r="E127" s="609">
        <f t="shared" ref="E127:E150" si="18">I127+K127+M127+O127+Q127+S127+U127+W127+Y127+AA127+AC127+AE127+AG127+AI127+AK127+AM127</f>
        <v>200</v>
      </c>
      <c r="F127" s="418"/>
      <c r="G127" s="443"/>
      <c r="H127" s="108"/>
      <c r="I127" s="637"/>
      <c r="J127" s="108"/>
      <c r="K127" s="282"/>
      <c r="L127" s="108"/>
      <c r="M127" s="94"/>
      <c r="N127" s="492">
        <v>68</v>
      </c>
      <c r="O127" s="176">
        <v>100</v>
      </c>
      <c r="P127" s="93">
        <v>66</v>
      </c>
      <c r="Q127" s="176">
        <v>100</v>
      </c>
      <c r="R127" s="93"/>
      <c r="S127" s="176"/>
      <c r="T127" s="108">
        <v>82</v>
      </c>
      <c r="U127" s="106">
        <v>0</v>
      </c>
      <c r="V127" s="108"/>
      <c r="W127" s="106"/>
      <c r="X127" s="108"/>
      <c r="Y127" s="176"/>
      <c r="Z127" s="108"/>
      <c r="AA127" s="176"/>
      <c r="AB127" s="108"/>
      <c r="AC127" s="176"/>
      <c r="AD127" s="108"/>
      <c r="AE127" s="176"/>
      <c r="AF127" s="108"/>
      <c r="AG127" s="176"/>
      <c r="AH127" s="108"/>
      <c r="AI127" s="176"/>
      <c r="AJ127" s="108"/>
      <c r="AK127" s="176"/>
      <c r="AL127" s="108"/>
      <c r="AM127" s="332"/>
      <c r="AN127" s="578">
        <f t="shared" si="16"/>
        <v>5</v>
      </c>
      <c r="AO127" s="297">
        <v>4</v>
      </c>
      <c r="AP127" s="176">
        <v>40</v>
      </c>
      <c r="AQ127" s="269">
        <f>AP127*AQ123</f>
        <v>-16</v>
      </c>
      <c r="AR127" s="94">
        <f t="shared" si="17"/>
        <v>24</v>
      </c>
      <c r="AS127" s="171">
        <f>AP127*AS123</f>
        <v>12</v>
      </c>
      <c r="AT127" s="94">
        <v>52</v>
      </c>
      <c r="AU127" s="128">
        <f>AP127*AU123</f>
        <v>24</v>
      </c>
      <c r="AV127" s="94">
        <v>64</v>
      </c>
      <c r="AW127" s="128">
        <f>AT127*AW123</f>
        <v>31.2</v>
      </c>
      <c r="AX127" s="94">
        <v>80</v>
      </c>
      <c r="FL127" s="17"/>
      <c r="FM127" s="17"/>
    </row>
    <row r="128" spans="1:169" s="46" customFormat="1" ht="20.25" customHeight="1" x14ac:dyDescent="0.35">
      <c r="A128" s="603">
        <f t="shared" si="15"/>
        <v>6</v>
      </c>
      <c r="B128" s="659" t="s">
        <v>732</v>
      </c>
      <c r="C128" s="62">
        <v>2009</v>
      </c>
      <c r="D128" s="658" t="s">
        <v>11</v>
      </c>
      <c r="E128" s="609">
        <f t="shared" si="18"/>
        <v>170.5</v>
      </c>
      <c r="F128" s="418"/>
      <c r="G128" s="443"/>
      <c r="H128" s="108"/>
      <c r="I128" s="637"/>
      <c r="J128" s="93"/>
      <c r="K128" s="282"/>
      <c r="L128" s="108"/>
      <c r="M128" s="94"/>
      <c r="N128" s="108"/>
      <c r="O128" s="282"/>
      <c r="P128" s="93">
        <v>71</v>
      </c>
      <c r="Q128" s="176">
        <v>60</v>
      </c>
      <c r="R128" s="108"/>
      <c r="S128" s="282"/>
      <c r="T128" s="108">
        <v>71</v>
      </c>
      <c r="U128" s="94">
        <v>110.5</v>
      </c>
      <c r="V128" s="108"/>
      <c r="W128" s="106"/>
      <c r="X128" s="108"/>
      <c r="Y128" s="176"/>
      <c r="Z128" s="108"/>
      <c r="AA128" s="176"/>
      <c r="AB128" s="108"/>
      <c r="AC128" s="176"/>
      <c r="AD128" s="108"/>
      <c r="AE128" s="176"/>
      <c r="AF128" s="108"/>
      <c r="AG128" s="176"/>
      <c r="AH128" s="108"/>
      <c r="AI128" s="176"/>
      <c r="AJ128" s="108"/>
      <c r="AK128" s="176"/>
      <c r="AL128" s="108"/>
      <c r="AM128" s="332"/>
      <c r="AN128" s="578">
        <f t="shared" si="16"/>
        <v>6</v>
      </c>
      <c r="AO128" s="296">
        <v>5</v>
      </c>
      <c r="AP128" s="176">
        <v>30</v>
      </c>
      <c r="AQ128" s="269">
        <f>AP128*AQ123</f>
        <v>-12</v>
      </c>
      <c r="AR128" s="94">
        <f t="shared" si="17"/>
        <v>18</v>
      </c>
      <c r="AS128" s="171">
        <f>AP128*AS123</f>
        <v>9</v>
      </c>
      <c r="AT128" s="94">
        <v>39</v>
      </c>
      <c r="AU128" s="128">
        <f>AP128*AU123</f>
        <v>18</v>
      </c>
      <c r="AV128" s="94">
        <v>48</v>
      </c>
      <c r="AW128" s="128">
        <f>AT128*AW123</f>
        <v>23.4</v>
      </c>
      <c r="AX128" s="94">
        <v>60</v>
      </c>
    </row>
    <row r="129" spans="1:178" s="46" customFormat="1" ht="20.25" customHeight="1" x14ac:dyDescent="0.35">
      <c r="A129" s="603">
        <f t="shared" si="15"/>
        <v>7</v>
      </c>
      <c r="B129" s="493" t="s">
        <v>599</v>
      </c>
      <c r="C129" s="62">
        <v>2009</v>
      </c>
      <c r="D129" s="120" t="s">
        <v>12</v>
      </c>
      <c r="E129" s="609">
        <f t="shared" si="18"/>
        <v>153.25</v>
      </c>
      <c r="F129" s="418"/>
      <c r="G129" s="443"/>
      <c r="H129" s="108">
        <v>136</v>
      </c>
      <c r="I129" s="250">
        <v>112</v>
      </c>
      <c r="J129" s="108">
        <v>75</v>
      </c>
      <c r="K129" s="626">
        <v>0</v>
      </c>
      <c r="L129" s="108">
        <v>223</v>
      </c>
      <c r="M129" s="94">
        <v>12</v>
      </c>
      <c r="N129" s="492">
        <v>71</v>
      </c>
      <c r="O129" s="176">
        <v>26.25</v>
      </c>
      <c r="P129" s="108">
        <v>80</v>
      </c>
      <c r="Q129" s="176">
        <v>0</v>
      </c>
      <c r="R129" s="108">
        <v>81</v>
      </c>
      <c r="S129" s="176">
        <v>3</v>
      </c>
      <c r="T129" s="108">
        <v>80</v>
      </c>
      <c r="U129" s="106">
        <v>0</v>
      </c>
      <c r="V129" s="108"/>
      <c r="W129" s="94"/>
      <c r="X129" s="108"/>
      <c r="Y129" s="282"/>
      <c r="Z129" s="108"/>
      <c r="AA129" s="282"/>
      <c r="AB129" s="108"/>
      <c r="AC129" s="282"/>
      <c r="AD129" s="108"/>
      <c r="AE129" s="282"/>
      <c r="AF129" s="108"/>
      <c r="AG129" s="282"/>
      <c r="AH129" s="108"/>
      <c r="AI129" s="282"/>
      <c r="AJ129" s="108"/>
      <c r="AK129" s="282"/>
      <c r="AL129" s="108"/>
      <c r="AM129" s="333"/>
      <c r="AN129" s="578">
        <f t="shared" si="16"/>
        <v>7</v>
      </c>
      <c r="AO129" s="297">
        <v>6</v>
      </c>
      <c r="AP129" s="176">
        <v>20</v>
      </c>
      <c r="AQ129" s="269">
        <f>AP129*AQ123</f>
        <v>-8</v>
      </c>
      <c r="AR129" s="112">
        <f t="shared" si="17"/>
        <v>12</v>
      </c>
      <c r="AS129" s="171">
        <f>AP129*AS123</f>
        <v>6</v>
      </c>
      <c r="AT129" s="112">
        <v>26</v>
      </c>
      <c r="AU129" s="128">
        <f>AP129*AU123</f>
        <v>12</v>
      </c>
      <c r="AV129" s="112">
        <v>32</v>
      </c>
      <c r="AW129" s="128">
        <f>AT129*AW123</f>
        <v>15.6</v>
      </c>
      <c r="AX129" s="112">
        <v>40</v>
      </c>
    </row>
    <row r="130" spans="1:178" s="46" customFormat="1" ht="20.25" customHeight="1" x14ac:dyDescent="0.35">
      <c r="A130" s="603">
        <f t="shared" si="15"/>
        <v>8</v>
      </c>
      <c r="B130" s="493" t="s">
        <v>52</v>
      </c>
      <c r="C130" s="62">
        <v>2009</v>
      </c>
      <c r="D130" s="117" t="s">
        <v>28</v>
      </c>
      <c r="E130" s="609">
        <f t="shared" si="18"/>
        <v>152.85</v>
      </c>
      <c r="F130" s="418"/>
      <c r="G130" s="443"/>
      <c r="H130" s="108">
        <v>145</v>
      </c>
      <c r="I130" s="250">
        <v>9.6</v>
      </c>
      <c r="J130" s="108">
        <v>67</v>
      </c>
      <c r="K130" s="176">
        <v>50</v>
      </c>
      <c r="L130" s="108">
        <v>223</v>
      </c>
      <c r="M130" s="112">
        <v>12</v>
      </c>
      <c r="N130" s="492" t="str">
        <f>IFERROR(VLOOKUP(B130,#REF!,2,FALSE),"")</f>
        <v/>
      </c>
      <c r="O130" s="627"/>
      <c r="P130" s="108">
        <v>78</v>
      </c>
      <c r="Q130" s="176">
        <v>3.5</v>
      </c>
      <c r="R130" s="93">
        <v>78</v>
      </c>
      <c r="S130" s="176">
        <v>19.25</v>
      </c>
      <c r="T130" s="108">
        <v>82</v>
      </c>
      <c r="U130" s="106">
        <v>0</v>
      </c>
      <c r="V130" s="93">
        <v>71</v>
      </c>
      <c r="W130" s="94">
        <v>58.5</v>
      </c>
      <c r="X130" s="93"/>
      <c r="Y130" s="176"/>
      <c r="Z130" s="93"/>
      <c r="AA130" s="176"/>
      <c r="AB130" s="93"/>
      <c r="AC130" s="176"/>
      <c r="AD130" s="93"/>
      <c r="AE130" s="176"/>
      <c r="AF130" s="93"/>
      <c r="AG130" s="176"/>
      <c r="AH130" s="93"/>
      <c r="AI130" s="176"/>
      <c r="AJ130" s="93"/>
      <c r="AK130" s="176"/>
      <c r="AL130" s="93"/>
      <c r="AM130" s="332"/>
      <c r="AN130" s="578">
        <f t="shared" si="16"/>
        <v>8</v>
      </c>
      <c r="AO130" s="296">
        <v>7</v>
      </c>
      <c r="AP130" s="176">
        <v>15</v>
      </c>
      <c r="AQ130" s="269">
        <f>AP130*AQ123</f>
        <v>-6</v>
      </c>
      <c r="AR130" s="94">
        <f t="shared" si="17"/>
        <v>9</v>
      </c>
      <c r="AS130" s="171">
        <f>AP130*AS123</f>
        <v>4.5</v>
      </c>
      <c r="AT130" s="94">
        <v>19.5</v>
      </c>
      <c r="AU130" s="128">
        <f>AP130*AU123</f>
        <v>9</v>
      </c>
      <c r="AV130" s="94">
        <v>24</v>
      </c>
      <c r="AW130" s="128">
        <f>AT130*AW123</f>
        <v>11.7</v>
      </c>
      <c r="AX130" s="94">
        <v>30</v>
      </c>
      <c r="FL130" s="17"/>
      <c r="FM130" s="17"/>
    </row>
    <row r="131" spans="1:178" s="46" customFormat="1" ht="20.25" customHeight="1" x14ac:dyDescent="0.35">
      <c r="A131" s="603">
        <f t="shared" si="15"/>
        <v>9</v>
      </c>
      <c r="B131" s="493" t="s">
        <v>606</v>
      </c>
      <c r="C131" s="62">
        <v>2009</v>
      </c>
      <c r="D131" s="711" t="s">
        <v>33</v>
      </c>
      <c r="E131" s="609">
        <f t="shared" si="18"/>
        <v>151.35</v>
      </c>
      <c r="F131" s="418"/>
      <c r="G131" s="443"/>
      <c r="H131" s="108">
        <v>141</v>
      </c>
      <c r="I131" s="250">
        <v>48</v>
      </c>
      <c r="J131" s="108">
        <v>66</v>
      </c>
      <c r="K131" s="176">
        <v>70</v>
      </c>
      <c r="L131" s="108"/>
      <c r="M131" s="628"/>
      <c r="N131" s="492">
        <v>72</v>
      </c>
      <c r="O131" s="176">
        <v>8</v>
      </c>
      <c r="P131" s="108">
        <v>81</v>
      </c>
      <c r="Q131" s="176">
        <v>0</v>
      </c>
      <c r="R131" s="93"/>
      <c r="S131" s="176"/>
      <c r="T131" s="93">
        <v>74</v>
      </c>
      <c r="U131" s="112">
        <v>22.75</v>
      </c>
      <c r="V131" s="93">
        <v>79</v>
      </c>
      <c r="W131" s="94">
        <v>2.6</v>
      </c>
      <c r="X131" s="93"/>
      <c r="Y131" s="176"/>
      <c r="Z131" s="93"/>
      <c r="AA131" s="176"/>
      <c r="AB131" s="93"/>
      <c r="AC131" s="176"/>
      <c r="AD131" s="93"/>
      <c r="AE131" s="176"/>
      <c r="AF131" s="93"/>
      <c r="AG131" s="176"/>
      <c r="AH131" s="93"/>
      <c r="AI131" s="176"/>
      <c r="AJ131" s="93"/>
      <c r="AK131" s="176"/>
      <c r="AL131" s="93"/>
      <c r="AM131" s="332"/>
      <c r="AN131" s="578">
        <f t="shared" si="16"/>
        <v>9</v>
      </c>
      <c r="AO131" s="297">
        <v>8</v>
      </c>
      <c r="AP131" s="176">
        <v>12</v>
      </c>
      <c r="AQ131" s="269">
        <f>AP131*AQ123</f>
        <v>-4.8000000000000007</v>
      </c>
      <c r="AR131" s="94">
        <f t="shared" si="17"/>
        <v>7.1999999999999993</v>
      </c>
      <c r="AS131" s="134">
        <f>AP131*AS123</f>
        <v>3.5999999999999996</v>
      </c>
      <c r="AT131" s="94">
        <v>15.6</v>
      </c>
      <c r="AU131" s="128">
        <f>AP131*AU123</f>
        <v>7.1999999999999993</v>
      </c>
      <c r="AV131" s="94">
        <v>19.2</v>
      </c>
      <c r="AW131" s="128">
        <f>AT131*AW123</f>
        <v>9.36</v>
      </c>
      <c r="AX131" s="94">
        <v>24</v>
      </c>
      <c r="FN131" s="17"/>
      <c r="FO131" s="17"/>
      <c r="FP131" s="17"/>
      <c r="FQ131" s="17"/>
      <c r="FR131" s="17"/>
      <c r="FS131" s="17"/>
      <c r="FT131" s="17"/>
      <c r="FU131" s="17"/>
      <c r="FV131" s="17"/>
    </row>
    <row r="132" spans="1:178" s="46" customFormat="1" ht="20.25" customHeight="1" x14ac:dyDescent="0.35">
      <c r="A132" s="603">
        <f t="shared" si="15"/>
        <v>10</v>
      </c>
      <c r="B132" s="493" t="s">
        <v>140</v>
      </c>
      <c r="C132" s="62">
        <v>2009</v>
      </c>
      <c r="D132" s="114" t="s">
        <v>29</v>
      </c>
      <c r="E132" s="609">
        <f t="shared" si="18"/>
        <v>150.13</v>
      </c>
      <c r="F132" s="418"/>
      <c r="G132" s="443"/>
      <c r="H132" s="108">
        <v>144</v>
      </c>
      <c r="I132" s="250">
        <v>19.73</v>
      </c>
      <c r="J132" s="108"/>
      <c r="K132" s="627"/>
      <c r="L132" s="108">
        <v>217</v>
      </c>
      <c r="M132" s="94">
        <v>120</v>
      </c>
      <c r="N132" s="492" t="str">
        <f>IFERROR(VLOOKUP(B132,#REF!,2,FALSE),"")</f>
        <v/>
      </c>
      <c r="O132" s="176"/>
      <c r="P132" s="108">
        <v>91</v>
      </c>
      <c r="Q132" s="176">
        <v>0</v>
      </c>
      <c r="R132" s="108"/>
      <c r="S132" s="282"/>
      <c r="T132" s="93"/>
      <c r="U132" s="106"/>
      <c r="V132" s="108">
        <v>77</v>
      </c>
      <c r="W132" s="94">
        <v>10.4</v>
      </c>
      <c r="X132" s="108"/>
      <c r="Y132" s="282"/>
      <c r="Z132" s="108"/>
      <c r="AA132" s="282"/>
      <c r="AB132" s="108"/>
      <c r="AC132" s="282"/>
      <c r="AD132" s="108"/>
      <c r="AE132" s="282"/>
      <c r="AF132" s="108"/>
      <c r="AG132" s="282"/>
      <c r="AH132" s="108"/>
      <c r="AI132" s="282"/>
      <c r="AJ132" s="108"/>
      <c r="AK132" s="282"/>
      <c r="AL132" s="108"/>
      <c r="AM132" s="333"/>
      <c r="AN132" s="578">
        <f t="shared" si="16"/>
        <v>10</v>
      </c>
      <c r="AO132" s="296">
        <v>9</v>
      </c>
      <c r="AP132" s="176">
        <v>10</v>
      </c>
      <c r="AQ132" s="269">
        <f>AP132*AQ123</f>
        <v>-4</v>
      </c>
      <c r="AR132" s="94">
        <f t="shared" si="17"/>
        <v>6</v>
      </c>
      <c r="AS132" s="171">
        <f>AP132*AS123</f>
        <v>3</v>
      </c>
      <c r="AT132" s="94">
        <v>13</v>
      </c>
      <c r="AU132" s="128">
        <f>AP132*AU123</f>
        <v>6</v>
      </c>
      <c r="AV132" s="94">
        <v>16</v>
      </c>
      <c r="AW132" s="128">
        <f>AT132*AW123</f>
        <v>7.8</v>
      </c>
      <c r="AX132" s="94">
        <v>20</v>
      </c>
    </row>
    <row r="133" spans="1:178" s="46" customFormat="1" ht="20.25" customHeight="1" x14ac:dyDescent="0.35">
      <c r="A133" s="603">
        <f t="shared" si="15"/>
        <v>11</v>
      </c>
      <c r="B133" s="493" t="s">
        <v>47</v>
      </c>
      <c r="C133" s="62">
        <v>2008</v>
      </c>
      <c r="D133" s="66" t="s">
        <v>37</v>
      </c>
      <c r="E133" s="609">
        <f t="shared" si="18"/>
        <v>141.75</v>
      </c>
      <c r="F133" s="418"/>
      <c r="G133" s="443"/>
      <c r="H133" s="108">
        <v>137</v>
      </c>
      <c r="I133" s="250">
        <v>80</v>
      </c>
      <c r="J133" s="93">
        <v>71</v>
      </c>
      <c r="K133" s="176">
        <v>35</v>
      </c>
      <c r="L133" s="93">
        <v>227</v>
      </c>
      <c r="M133" s="94">
        <v>4</v>
      </c>
      <c r="N133" s="492" t="str">
        <f>IFERROR(VLOOKUP(B133,#REF!,2,FALSE),"")</f>
        <v/>
      </c>
      <c r="O133" s="626"/>
      <c r="P133" s="108">
        <v>82</v>
      </c>
      <c r="Q133" s="282">
        <v>0</v>
      </c>
      <c r="R133" s="93"/>
      <c r="S133" s="176"/>
      <c r="T133" s="108">
        <v>74</v>
      </c>
      <c r="U133" s="112">
        <v>22.75</v>
      </c>
      <c r="V133" s="93">
        <v>81</v>
      </c>
      <c r="W133" s="94">
        <v>0</v>
      </c>
      <c r="X133" s="108"/>
      <c r="Y133" s="282"/>
      <c r="Z133" s="108"/>
      <c r="AA133" s="282"/>
      <c r="AB133" s="108"/>
      <c r="AC133" s="282"/>
      <c r="AD133" s="108"/>
      <c r="AE133" s="282"/>
      <c r="AF133" s="108"/>
      <c r="AG133" s="282"/>
      <c r="AH133" s="108"/>
      <c r="AI133" s="282"/>
      <c r="AJ133" s="108"/>
      <c r="AK133" s="282"/>
      <c r="AL133" s="108"/>
      <c r="AM133" s="333"/>
      <c r="AN133" s="578">
        <f t="shared" si="16"/>
        <v>11</v>
      </c>
      <c r="AO133" s="297">
        <v>10</v>
      </c>
      <c r="AP133" s="176">
        <v>8</v>
      </c>
      <c r="AQ133" s="269">
        <f>AP133*AQ123</f>
        <v>-3.2</v>
      </c>
      <c r="AR133" s="94">
        <f t="shared" si="17"/>
        <v>4.8</v>
      </c>
      <c r="AS133" s="171">
        <f>AP133*AS123</f>
        <v>2.4</v>
      </c>
      <c r="AT133" s="94">
        <v>10.4</v>
      </c>
      <c r="AU133" s="128">
        <f>AP133*AU123</f>
        <v>4.8</v>
      </c>
      <c r="AV133" s="94">
        <v>12.8</v>
      </c>
      <c r="AW133" s="128">
        <f>AT133*AW123</f>
        <v>6.24</v>
      </c>
      <c r="AX133" s="94">
        <v>16</v>
      </c>
      <c r="FL133" s="17"/>
      <c r="FM133" s="17"/>
    </row>
    <row r="134" spans="1:178" s="46" customFormat="1" ht="20.25" customHeight="1" x14ac:dyDescent="0.35">
      <c r="A134" s="603">
        <f t="shared" si="15"/>
        <v>12</v>
      </c>
      <c r="B134" s="493" t="s">
        <v>613</v>
      </c>
      <c r="C134" s="62">
        <v>2008</v>
      </c>
      <c r="D134" s="794" t="s">
        <v>478</v>
      </c>
      <c r="E134" s="609">
        <f t="shared" si="18"/>
        <v>140</v>
      </c>
      <c r="F134" s="418"/>
      <c r="G134" s="443"/>
      <c r="H134" s="93"/>
      <c r="I134" s="628"/>
      <c r="J134" s="108">
        <v>61</v>
      </c>
      <c r="K134" s="176">
        <v>100</v>
      </c>
      <c r="L134" s="108"/>
      <c r="M134" s="106"/>
      <c r="N134" s="492">
        <v>81</v>
      </c>
      <c r="O134" s="282">
        <v>0</v>
      </c>
      <c r="P134" s="93">
        <v>72</v>
      </c>
      <c r="Q134" s="176">
        <v>40</v>
      </c>
      <c r="R134" s="108"/>
      <c r="S134" s="176"/>
      <c r="T134" s="108"/>
      <c r="U134" s="94"/>
      <c r="V134" s="108">
        <v>89</v>
      </c>
      <c r="W134" s="94">
        <v>0</v>
      </c>
      <c r="X134" s="108"/>
      <c r="Y134" s="176"/>
      <c r="Z134" s="108"/>
      <c r="AA134" s="176"/>
      <c r="AB134" s="108"/>
      <c r="AC134" s="176"/>
      <c r="AD134" s="108"/>
      <c r="AE134" s="176"/>
      <c r="AF134" s="108"/>
      <c r="AG134" s="176"/>
      <c r="AH134" s="108"/>
      <c r="AI134" s="176"/>
      <c r="AJ134" s="108"/>
      <c r="AK134" s="176"/>
      <c r="AL134" s="108"/>
      <c r="AM134" s="332"/>
      <c r="AN134" s="578">
        <f t="shared" si="16"/>
        <v>12</v>
      </c>
      <c r="AO134" s="296">
        <v>11</v>
      </c>
      <c r="AP134" s="176">
        <v>6</v>
      </c>
      <c r="AQ134" s="269">
        <f>AP134*AQ123</f>
        <v>-2.4000000000000004</v>
      </c>
      <c r="AR134" s="112">
        <f t="shared" si="17"/>
        <v>3.5999999999999996</v>
      </c>
      <c r="AS134" s="171">
        <f>AP134*AS123</f>
        <v>1.7999999999999998</v>
      </c>
      <c r="AT134" s="112">
        <v>7.8</v>
      </c>
      <c r="AU134" s="128">
        <f>AP134*AU123</f>
        <v>3.5999999999999996</v>
      </c>
      <c r="AV134" s="112">
        <v>9.6</v>
      </c>
      <c r="AW134" s="128">
        <f>AT134*AW123</f>
        <v>4.68</v>
      </c>
      <c r="AX134" s="112">
        <v>12</v>
      </c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  <c r="BY134" s="17"/>
      <c r="BZ134" s="17"/>
      <c r="CA134" s="17"/>
      <c r="CB134" s="17"/>
      <c r="CC134" s="17"/>
      <c r="CD134" s="17"/>
      <c r="CE134" s="17"/>
      <c r="CF134" s="17"/>
      <c r="CG134" s="17"/>
      <c r="CH134" s="17"/>
      <c r="CI134" s="17"/>
      <c r="CJ134" s="17"/>
      <c r="CK134" s="17"/>
      <c r="CL134" s="17"/>
      <c r="CM134" s="17"/>
      <c r="CN134" s="17"/>
      <c r="CO134" s="17"/>
      <c r="CP134" s="17"/>
      <c r="CQ134" s="17"/>
      <c r="CR134" s="17"/>
      <c r="CS134" s="17"/>
      <c r="CT134" s="17"/>
      <c r="CU134" s="17"/>
      <c r="CV134" s="17"/>
      <c r="CW134" s="17"/>
      <c r="CX134" s="17"/>
      <c r="CY134" s="17"/>
      <c r="CZ134" s="17"/>
      <c r="DA134" s="17"/>
      <c r="DB134" s="17"/>
      <c r="DC134" s="17"/>
      <c r="DD134" s="17"/>
      <c r="DE134" s="17"/>
      <c r="DF134" s="17"/>
      <c r="DG134" s="17"/>
      <c r="DH134" s="17"/>
      <c r="DI134" s="17"/>
      <c r="DJ134" s="17"/>
      <c r="DK134" s="17"/>
      <c r="DL134" s="17"/>
      <c r="DM134" s="17"/>
      <c r="DN134" s="17"/>
      <c r="DO134" s="17"/>
      <c r="DP134" s="17"/>
      <c r="DQ134" s="17"/>
      <c r="DR134" s="17"/>
      <c r="DS134" s="17"/>
      <c r="DT134" s="17"/>
      <c r="DU134" s="17"/>
      <c r="DV134" s="17"/>
      <c r="DW134" s="17"/>
      <c r="DX134" s="17"/>
      <c r="DY134" s="17"/>
      <c r="DZ134" s="17"/>
      <c r="EA134" s="17"/>
      <c r="EB134" s="17"/>
      <c r="EC134" s="17"/>
      <c r="ED134" s="17"/>
      <c r="EE134" s="17"/>
      <c r="EF134" s="17"/>
      <c r="EG134" s="17"/>
      <c r="EH134" s="17"/>
      <c r="EI134" s="17"/>
      <c r="EJ134" s="17"/>
      <c r="EK134" s="17"/>
      <c r="EL134" s="17"/>
      <c r="EM134" s="17"/>
      <c r="EN134" s="17"/>
      <c r="EO134" s="17"/>
      <c r="EP134" s="17"/>
      <c r="EQ134" s="17"/>
      <c r="ER134" s="17"/>
      <c r="ES134" s="17"/>
      <c r="ET134" s="17"/>
      <c r="EU134" s="17"/>
      <c r="EV134" s="17"/>
      <c r="EW134" s="17"/>
      <c r="EX134" s="17"/>
      <c r="EY134" s="17"/>
      <c r="EZ134" s="17"/>
      <c r="FA134" s="17"/>
      <c r="FB134" s="17"/>
      <c r="FC134" s="17"/>
      <c r="FD134" s="17"/>
      <c r="FE134" s="17"/>
      <c r="FF134" s="17"/>
      <c r="FG134" s="17"/>
      <c r="FH134" s="17"/>
      <c r="FI134" s="17"/>
      <c r="FJ134" s="17"/>
      <c r="FK134" s="17"/>
      <c r="FL134" s="17"/>
      <c r="FM134" s="17"/>
      <c r="FN134" s="17"/>
      <c r="FO134" s="17"/>
      <c r="FP134" s="17"/>
      <c r="FQ134" s="17"/>
      <c r="FR134" s="17"/>
      <c r="FS134" s="17"/>
      <c r="FT134" s="17"/>
      <c r="FU134" s="17"/>
      <c r="FV134" s="17"/>
    </row>
    <row r="135" spans="1:178" s="46" customFormat="1" ht="20.25" customHeight="1" x14ac:dyDescent="0.35">
      <c r="A135" s="603">
        <f t="shared" si="15"/>
        <v>13</v>
      </c>
      <c r="B135" s="493" t="s">
        <v>49</v>
      </c>
      <c r="C135" s="62">
        <v>2008</v>
      </c>
      <c r="D135" s="117" t="s">
        <v>85</v>
      </c>
      <c r="E135" s="609">
        <f t="shared" si="18"/>
        <v>136.47</v>
      </c>
      <c r="F135" s="418"/>
      <c r="G135" s="443"/>
      <c r="H135" s="108">
        <v>163</v>
      </c>
      <c r="I135" s="637">
        <v>0</v>
      </c>
      <c r="J135" s="108">
        <v>72</v>
      </c>
      <c r="K135" s="176">
        <v>15.67</v>
      </c>
      <c r="L135" s="108">
        <v>221</v>
      </c>
      <c r="M135" s="112">
        <v>35</v>
      </c>
      <c r="N135" s="492">
        <v>79</v>
      </c>
      <c r="O135" s="282">
        <v>0</v>
      </c>
      <c r="P135" s="108">
        <v>79</v>
      </c>
      <c r="Q135" s="176">
        <v>1.5</v>
      </c>
      <c r="R135" s="108">
        <v>75</v>
      </c>
      <c r="S135" s="176">
        <v>70</v>
      </c>
      <c r="T135" s="108">
        <v>83</v>
      </c>
      <c r="U135" s="106">
        <v>0</v>
      </c>
      <c r="V135" s="108">
        <v>76</v>
      </c>
      <c r="W135" s="94">
        <v>14.3</v>
      </c>
      <c r="X135" s="108"/>
      <c r="Y135" s="176"/>
      <c r="Z135" s="108"/>
      <c r="AA135" s="176"/>
      <c r="AB135" s="108"/>
      <c r="AC135" s="176"/>
      <c r="AD135" s="108"/>
      <c r="AE135" s="176"/>
      <c r="AF135" s="108"/>
      <c r="AG135" s="176"/>
      <c r="AH135" s="108"/>
      <c r="AI135" s="176"/>
      <c r="AJ135" s="108"/>
      <c r="AK135" s="176"/>
      <c r="AL135" s="108"/>
      <c r="AM135" s="332"/>
      <c r="AN135" s="578">
        <f t="shared" si="16"/>
        <v>13</v>
      </c>
      <c r="AO135" s="297">
        <v>12</v>
      </c>
      <c r="AP135" s="176">
        <v>4</v>
      </c>
      <c r="AQ135" s="269">
        <f>AP135*AQ123</f>
        <v>-1.6</v>
      </c>
      <c r="AR135" s="94">
        <f t="shared" si="17"/>
        <v>2.4</v>
      </c>
      <c r="AS135" s="171">
        <f>AP135*AS123</f>
        <v>1.2</v>
      </c>
      <c r="AT135" s="94">
        <v>5.2</v>
      </c>
      <c r="AU135" s="128">
        <f>AP135*AU123</f>
        <v>2.4</v>
      </c>
      <c r="AV135" s="94">
        <v>6.4</v>
      </c>
      <c r="AW135" s="128">
        <f>AT135*AW123</f>
        <v>3.12</v>
      </c>
      <c r="AX135" s="94">
        <v>8</v>
      </c>
      <c r="FL135" s="17"/>
      <c r="FM135" s="17"/>
    </row>
    <row r="136" spans="1:178" s="46" customFormat="1" ht="20.25" customHeight="1" x14ac:dyDescent="0.35">
      <c r="A136" s="603">
        <f t="shared" si="15"/>
        <v>14</v>
      </c>
      <c r="B136" s="493" t="s">
        <v>102</v>
      </c>
      <c r="C136" s="62">
        <v>2008</v>
      </c>
      <c r="D136" s="477" t="s">
        <v>27</v>
      </c>
      <c r="E136" s="609">
        <f t="shared" si="18"/>
        <v>117.93</v>
      </c>
      <c r="F136" s="418"/>
      <c r="G136" s="443"/>
      <c r="H136" s="108">
        <v>144</v>
      </c>
      <c r="I136" s="250">
        <v>19.73</v>
      </c>
      <c r="J136" s="93">
        <v>75</v>
      </c>
      <c r="K136" s="626">
        <v>0</v>
      </c>
      <c r="L136" s="108">
        <v>220</v>
      </c>
      <c r="M136" s="94">
        <v>60</v>
      </c>
      <c r="N136" s="492">
        <v>75</v>
      </c>
      <c r="O136" s="176">
        <v>0.5</v>
      </c>
      <c r="P136" s="108">
        <v>78</v>
      </c>
      <c r="Q136" s="176">
        <v>3.5</v>
      </c>
      <c r="R136" s="108">
        <v>81</v>
      </c>
      <c r="S136" s="176">
        <v>3</v>
      </c>
      <c r="T136" s="108">
        <v>76</v>
      </c>
      <c r="U136" s="94">
        <v>11.7</v>
      </c>
      <c r="V136" s="108">
        <v>75</v>
      </c>
      <c r="W136" s="94">
        <v>19.5</v>
      </c>
      <c r="X136" s="93"/>
      <c r="Y136" s="176"/>
      <c r="Z136" s="93"/>
      <c r="AA136" s="176"/>
      <c r="AB136" s="93"/>
      <c r="AC136" s="176"/>
      <c r="AD136" s="93"/>
      <c r="AE136" s="176"/>
      <c r="AF136" s="93"/>
      <c r="AG136" s="176"/>
      <c r="AH136" s="93"/>
      <c r="AI136" s="176"/>
      <c r="AJ136" s="93"/>
      <c r="AK136" s="176"/>
      <c r="AL136" s="93"/>
      <c r="AM136" s="332"/>
      <c r="AN136" s="578">
        <f t="shared" si="16"/>
        <v>14</v>
      </c>
      <c r="AO136" s="296">
        <v>13</v>
      </c>
      <c r="AP136" s="176">
        <v>3</v>
      </c>
      <c r="AQ136" s="269">
        <f>AP136*AQ123</f>
        <v>-1.2000000000000002</v>
      </c>
      <c r="AR136" s="94">
        <f t="shared" si="17"/>
        <v>1.7999999999999998</v>
      </c>
      <c r="AS136" s="171">
        <f>AP136*AS123</f>
        <v>0.89999999999999991</v>
      </c>
      <c r="AT136" s="94">
        <v>3.9</v>
      </c>
      <c r="AU136" s="128">
        <f>AP136*AU123</f>
        <v>1.7999999999999998</v>
      </c>
      <c r="AV136" s="94">
        <v>4.8</v>
      </c>
      <c r="AW136" s="128">
        <f>AT136*AW123</f>
        <v>2.34</v>
      </c>
      <c r="AX136" s="94">
        <v>6</v>
      </c>
      <c r="FL136" s="17"/>
      <c r="FM136" s="17"/>
      <c r="FN136" s="17"/>
      <c r="FO136" s="17"/>
      <c r="FP136" s="17"/>
      <c r="FQ136" s="17"/>
      <c r="FR136" s="17"/>
      <c r="FS136" s="17"/>
      <c r="FT136" s="17"/>
      <c r="FU136" s="17"/>
      <c r="FV136" s="17"/>
    </row>
    <row r="137" spans="1:178" s="46" customFormat="1" ht="20.25" customHeight="1" x14ac:dyDescent="0.35">
      <c r="A137" s="603">
        <f t="shared" si="15"/>
        <v>15</v>
      </c>
      <c r="B137" s="493" t="s">
        <v>333</v>
      </c>
      <c r="C137" s="62">
        <v>2009</v>
      </c>
      <c r="D137" s="118" t="s">
        <v>157</v>
      </c>
      <c r="E137" s="609">
        <f t="shared" si="18"/>
        <v>105.37</v>
      </c>
      <c r="F137" s="418"/>
      <c r="G137" s="443"/>
      <c r="H137" s="108"/>
      <c r="I137" s="637"/>
      <c r="J137" s="108">
        <v>74</v>
      </c>
      <c r="K137" s="176">
        <v>2.5</v>
      </c>
      <c r="L137" s="108">
        <v>225</v>
      </c>
      <c r="M137" s="94">
        <v>6</v>
      </c>
      <c r="N137" s="492">
        <v>72</v>
      </c>
      <c r="O137" s="176">
        <v>8</v>
      </c>
      <c r="P137" s="108">
        <v>87</v>
      </c>
      <c r="Q137" s="282">
        <v>0</v>
      </c>
      <c r="R137" s="108">
        <v>76</v>
      </c>
      <c r="S137" s="176">
        <v>45</v>
      </c>
      <c r="T137" s="108">
        <v>77</v>
      </c>
      <c r="U137" s="112">
        <v>4.87</v>
      </c>
      <c r="V137" s="108">
        <v>73</v>
      </c>
      <c r="W137" s="94">
        <v>39</v>
      </c>
      <c r="X137" s="108"/>
      <c r="Y137" s="106"/>
      <c r="Z137" s="108"/>
      <c r="AA137" s="106"/>
      <c r="AB137" s="108"/>
      <c r="AC137" s="106"/>
      <c r="AD137" s="108"/>
      <c r="AE137" s="106"/>
      <c r="AF137" s="108"/>
      <c r="AG137" s="106"/>
      <c r="AH137" s="108"/>
      <c r="AI137" s="106"/>
      <c r="AJ137" s="108"/>
      <c r="AK137" s="106"/>
      <c r="AL137" s="108"/>
      <c r="AM137" s="334"/>
      <c r="AN137" s="578">
        <f t="shared" si="16"/>
        <v>15</v>
      </c>
      <c r="AO137" s="297">
        <v>14</v>
      </c>
      <c r="AP137" s="176">
        <v>2</v>
      </c>
      <c r="AQ137" s="269">
        <f>AP137*AQ123</f>
        <v>-0.8</v>
      </c>
      <c r="AR137" s="94">
        <f t="shared" si="17"/>
        <v>1.2</v>
      </c>
      <c r="AS137" s="171">
        <f>AP137*AS123</f>
        <v>0.6</v>
      </c>
      <c r="AT137" s="94">
        <v>2.6</v>
      </c>
      <c r="AU137" s="128">
        <f>AP137*AU123</f>
        <v>1.2</v>
      </c>
      <c r="AV137" s="94">
        <v>3.2</v>
      </c>
      <c r="AW137" s="128">
        <f>AT137*AW123</f>
        <v>1.56</v>
      </c>
      <c r="AX137" s="94">
        <v>4</v>
      </c>
    </row>
    <row r="138" spans="1:178" s="46" customFormat="1" ht="20.25" customHeight="1" x14ac:dyDescent="0.35">
      <c r="A138" s="603">
        <f t="shared" si="15"/>
        <v>16</v>
      </c>
      <c r="B138" s="493" t="s">
        <v>601</v>
      </c>
      <c r="C138" s="62">
        <v>2010</v>
      </c>
      <c r="D138" s="66" t="s">
        <v>37</v>
      </c>
      <c r="E138" s="609">
        <f t="shared" si="18"/>
        <v>88.87</v>
      </c>
      <c r="F138" s="418"/>
      <c r="G138" s="443"/>
      <c r="H138" s="108">
        <v>149</v>
      </c>
      <c r="I138" s="637">
        <v>0</v>
      </c>
      <c r="J138" s="108">
        <v>76</v>
      </c>
      <c r="K138" s="106">
        <v>0</v>
      </c>
      <c r="L138" s="108">
        <v>218</v>
      </c>
      <c r="M138" s="94">
        <v>80</v>
      </c>
      <c r="N138" s="492">
        <v>73</v>
      </c>
      <c r="O138" s="176">
        <v>2.5</v>
      </c>
      <c r="P138" s="108">
        <v>79</v>
      </c>
      <c r="Q138" s="106">
        <v>1.5</v>
      </c>
      <c r="R138" s="108"/>
      <c r="S138" s="94"/>
      <c r="T138" s="108">
        <v>77</v>
      </c>
      <c r="U138" s="112">
        <v>4.87</v>
      </c>
      <c r="V138" s="108"/>
      <c r="W138" s="106"/>
      <c r="X138" s="108"/>
      <c r="Y138" s="94"/>
      <c r="Z138" s="108"/>
      <c r="AA138" s="94"/>
      <c r="AB138" s="108"/>
      <c r="AC138" s="94"/>
      <c r="AD138" s="108"/>
      <c r="AE138" s="94"/>
      <c r="AF138" s="108"/>
      <c r="AG138" s="94"/>
      <c r="AH138" s="108"/>
      <c r="AI138" s="94"/>
      <c r="AJ138" s="108"/>
      <c r="AK138" s="94"/>
      <c r="AL138" s="108"/>
      <c r="AM138" s="47"/>
      <c r="AN138" s="578">
        <f t="shared" si="16"/>
        <v>16</v>
      </c>
      <c r="AO138" s="296">
        <v>15</v>
      </c>
      <c r="AP138" s="176">
        <v>1</v>
      </c>
      <c r="AQ138" s="269">
        <f>AP138*AQ123</f>
        <v>-0.4</v>
      </c>
      <c r="AR138" s="112">
        <f t="shared" si="17"/>
        <v>0.6</v>
      </c>
      <c r="AS138" s="171">
        <f>AP138*AS123</f>
        <v>0.3</v>
      </c>
      <c r="AT138" s="112">
        <v>1.3</v>
      </c>
      <c r="AU138" s="128">
        <f>AP138*AU123</f>
        <v>0.6</v>
      </c>
      <c r="AV138" s="112">
        <v>1.6</v>
      </c>
      <c r="AW138" s="128">
        <f>AT138*AW123</f>
        <v>0.78</v>
      </c>
      <c r="AX138" s="112">
        <v>2</v>
      </c>
      <c r="FN138" s="17"/>
      <c r="FO138" s="17"/>
      <c r="FP138" s="17"/>
      <c r="FQ138" s="17"/>
      <c r="FR138" s="17"/>
      <c r="FS138" s="17"/>
      <c r="FT138" s="17"/>
      <c r="FU138" s="17"/>
      <c r="FV138" s="17"/>
    </row>
    <row r="139" spans="1:178" ht="20.25" customHeight="1" thickBot="1" x14ac:dyDescent="0.4">
      <c r="A139" s="603">
        <f t="shared" si="15"/>
        <v>17</v>
      </c>
      <c r="B139" s="493" t="s">
        <v>141</v>
      </c>
      <c r="C139" s="62">
        <v>2010</v>
      </c>
      <c r="D139" s="66" t="s">
        <v>18</v>
      </c>
      <c r="E139" s="609">
        <f t="shared" si="18"/>
        <v>85.31</v>
      </c>
      <c r="F139" s="418"/>
      <c r="G139" s="443"/>
      <c r="H139" s="108">
        <v>147</v>
      </c>
      <c r="I139" s="250">
        <v>4</v>
      </c>
      <c r="J139" s="108">
        <v>74</v>
      </c>
      <c r="K139" s="106">
        <v>2.5</v>
      </c>
      <c r="L139" s="108">
        <v>229</v>
      </c>
      <c r="M139" s="112">
        <v>0.66</v>
      </c>
      <c r="N139" s="492">
        <v>77</v>
      </c>
      <c r="O139" s="637">
        <v>0</v>
      </c>
      <c r="P139" s="108">
        <v>82</v>
      </c>
      <c r="Q139" s="106">
        <v>0</v>
      </c>
      <c r="R139" s="108">
        <v>78</v>
      </c>
      <c r="S139" s="106">
        <v>19.25</v>
      </c>
      <c r="T139" s="108">
        <v>78</v>
      </c>
      <c r="U139" s="112">
        <v>0.4</v>
      </c>
      <c r="V139" s="108">
        <v>71</v>
      </c>
      <c r="W139" s="94">
        <v>58.5</v>
      </c>
      <c r="X139" s="108"/>
      <c r="Y139" s="94"/>
      <c r="Z139" s="108"/>
      <c r="AA139" s="94"/>
      <c r="AB139" s="108"/>
      <c r="AC139" s="94"/>
      <c r="AD139" s="108"/>
      <c r="AE139" s="94"/>
      <c r="AF139" s="108"/>
      <c r="AG139" s="94"/>
      <c r="AH139" s="108"/>
      <c r="AI139" s="94"/>
      <c r="AJ139" s="108"/>
      <c r="AK139" s="94"/>
      <c r="AL139" s="108"/>
      <c r="AM139" s="47"/>
      <c r="AN139" s="578">
        <f t="shared" si="16"/>
        <v>17</v>
      </c>
      <c r="AO139" s="298"/>
      <c r="AP139" s="195">
        <f>SUM(AP124:AP138)</f>
        <v>371</v>
      </c>
      <c r="AQ139" s="253"/>
      <c r="AR139" s="252">
        <f>SUM(AR124:AR138)</f>
        <v>222.6</v>
      </c>
      <c r="AS139" s="251"/>
      <c r="AT139" s="252">
        <f>SUM(AT124:AT138)</f>
        <v>482.3</v>
      </c>
      <c r="AU139" s="253"/>
      <c r="AV139" s="252">
        <f>SUM(AV124:AV138)</f>
        <v>593.6</v>
      </c>
      <c r="AW139" s="458"/>
      <c r="AX139" s="252">
        <f>SUM(AX124:AX138)</f>
        <v>742</v>
      </c>
    </row>
    <row r="140" spans="1:178" ht="20.25" customHeight="1" x14ac:dyDescent="0.35">
      <c r="A140" s="603">
        <f t="shared" si="15"/>
        <v>18</v>
      </c>
      <c r="B140" s="493" t="s">
        <v>604</v>
      </c>
      <c r="C140" s="62">
        <v>2010</v>
      </c>
      <c r="D140" s="66" t="s">
        <v>197</v>
      </c>
      <c r="E140" s="609">
        <f t="shared" si="18"/>
        <v>73</v>
      </c>
      <c r="F140" s="418"/>
      <c r="G140" s="443"/>
      <c r="H140" s="108">
        <v>165</v>
      </c>
      <c r="I140" s="637">
        <v>0</v>
      </c>
      <c r="J140" s="108">
        <v>73</v>
      </c>
      <c r="K140" s="106">
        <v>8</v>
      </c>
      <c r="L140" s="108">
        <v>236</v>
      </c>
      <c r="M140" s="106">
        <v>0</v>
      </c>
      <c r="N140" s="492">
        <v>76</v>
      </c>
      <c r="O140" s="94">
        <v>0</v>
      </c>
      <c r="P140" s="108">
        <v>75</v>
      </c>
      <c r="Q140" s="106">
        <v>20</v>
      </c>
      <c r="R140" s="108">
        <v>76</v>
      </c>
      <c r="S140" s="106">
        <v>45</v>
      </c>
      <c r="T140" s="108">
        <v>82</v>
      </c>
      <c r="U140" s="106">
        <v>0</v>
      </c>
      <c r="V140" s="108">
        <v>80</v>
      </c>
      <c r="W140" s="94">
        <v>0</v>
      </c>
      <c r="X140" s="108"/>
      <c r="Y140" s="94"/>
      <c r="Z140" s="108"/>
      <c r="AA140" s="94"/>
      <c r="AB140" s="108"/>
      <c r="AC140" s="94"/>
      <c r="AD140" s="108"/>
      <c r="AE140" s="94"/>
      <c r="AF140" s="108"/>
      <c r="AG140" s="94"/>
      <c r="AH140" s="108"/>
      <c r="AI140" s="94"/>
      <c r="AJ140" s="108"/>
      <c r="AK140" s="94"/>
      <c r="AL140" s="108"/>
      <c r="AM140" s="47"/>
      <c r="AN140" s="578">
        <f t="shared" si="16"/>
        <v>18</v>
      </c>
    </row>
    <row r="141" spans="1:178" ht="20.25" customHeight="1" x14ac:dyDescent="0.35">
      <c r="A141" s="603">
        <f t="shared" si="15"/>
        <v>19</v>
      </c>
      <c r="B141" s="493" t="s">
        <v>608</v>
      </c>
      <c r="C141" s="62">
        <v>2008</v>
      </c>
      <c r="D141" s="402" t="s">
        <v>11</v>
      </c>
      <c r="E141" s="609">
        <f t="shared" si="18"/>
        <v>72</v>
      </c>
      <c r="F141" s="418"/>
      <c r="G141" s="443"/>
      <c r="H141" s="108">
        <v>140</v>
      </c>
      <c r="I141" s="250">
        <v>64</v>
      </c>
      <c r="J141" s="108"/>
      <c r="K141" s="628"/>
      <c r="L141" s="108"/>
      <c r="M141" s="106"/>
      <c r="N141" s="492">
        <v>76</v>
      </c>
      <c r="O141" s="94">
        <v>0</v>
      </c>
      <c r="P141" s="93"/>
      <c r="Q141" s="106"/>
      <c r="R141" s="108">
        <v>80</v>
      </c>
      <c r="S141" s="106">
        <v>8</v>
      </c>
      <c r="T141" s="108">
        <v>84</v>
      </c>
      <c r="U141" s="106">
        <v>0</v>
      </c>
      <c r="V141" s="108"/>
      <c r="W141" s="94"/>
      <c r="X141" s="108"/>
      <c r="Y141" s="94"/>
      <c r="Z141" s="108"/>
      <c r="AA141" s="94"/>
      <c r="AB141" s="108"/>
      <c r="AC141" s="94"/>
      <c r="AD141" s="108"/>
      <c r="AE141" s="94"/>
      <c r="AF141" s="108"/>
      <c r="AG141" s="94"/>
      <c r="AH141" s="108"/>
      <c r="AI141" s="94"/>
      <c r="AJ141" s="108"/>
      <c r="AK141" s="94"/>
      <c r="AL141" s="108"/>
      <c r="AM141" s="47"/>
      <c r="AN141" s="578">
        <f t="shared" si="16"/>
        <v>19</v>
      </c>
    </row>
    <row r="142" spans="1:178" ht="20.25" customHeight="1" x14ac:dyDescent="0.35">
      <c r="A142" s="603">
        <f t="shared" si="15"/>
        <v>20</v>
      </c>
      <c r="B142" s="493" t="s">
        <v>175</v>
      </c>
      <c r="C142" s="62">
        <v>2008</v>
      </c>
      <c r="D142" s="126" t="s">
        <v>116</v>
      </c>
      <c r="E142" s="609">
        <f t="shared" si="18"/>
        <v>70</v>
      </c>
      <c r="F142" s="418"/>
      <c r="G142" s="443"/>
      <c r="H142" s="108"/>
      <c r="I142" s="637"/>
      <c r="J142" s="108"/>
      <c r="K142" s="94"/>
      <c r="L142" s="108"/>
      <c r="M142" s="94"/>
      <c r="N142" s="492">
        <v>69</v>
      </c>
      <c r="O142" s="106">
        <v>70</v>
      </c>
      <c r="P142" s="108"/>
      <c r="Q142" s="106"/>
      <c r="R142" s="108"/>
      <c r="S142" s="106"/>
      <c r="T142" s="108"/>
      <c r="U142" s="94"/>
      <c r="V142" s="108"/>
      <c r="W142" s="94"/>
      <c r="X142" s="108"/>
      <c r="Y142" s="94"/>
      <c r="Z142" s="108"/>
      <c r="AA142" s="94"/>
      <c r="AB142" s="108"/>
      <c r="AC142" s="94"/>
      <c r="AD142" s="108"/>
      <c r="AE142" s="94"/>
      <c r="AF142" s="108"/>
      <c r="AG142" s="94"/>
      <c r="AH142" s="108"/>
      <c r="AI142" s="94"/>
      <c r="AJ142" s="108"/>
      <c r="AK142" s="94"/>
      <c r="AL142" s="108"/>
      <c r="AM142" s="47"/>
      <c r="AN142" s="578">
        <f t="shared" si="16"/>
        <v>20</v>
      </c>
    </row>
    <row r="143" spans="1:178" ht="20.25" customHeight="1" x14ac:dyDescent="0.35">
      <c r="A143" s="603">
        <f t="shared" si="15"/>
        <v>21</v>
      </c>
      <c r="B143" s="493" t="s">
        <v>129</v>
      </c>
      <c r="C143" s="62">
        <v>2008</v>
      </c>
      <c r="D143" s="67" t="s">
        <v>8</v>
      </c>
      <c r="E143" s="609">
        <f t="shared" si="18"/>
        <v>56.029999999999994</v>
      </c>
      <c r="F143" s="418"/>
      <c r="G143" s="443"/>
      <c r="H143" s="108">
        <v>152</v>
      </c>
      <c r="I143" s="637">
        <v>0</v>
      </c>
      <c r="J143" s="108">
        <v>71</v>
      </c>
      <c r="K143" s="106">
        <v>35</v>
      </c>
      <c r="L143" s="93">
        <v>229</v>
      </c>
      <c r="M143" s="112">
        <v>0.66</v>
      </c>
      <c r="N143" s="492" t="str">
        <f>IFERROR(VLOOKUP(B143,#REF!,2,FALSE),"")</f>
        <v/>
      </c>
      <c r="O143" s="106"/>
      <c r="P143" s="108">
        <v>77</v>
      </c>
      <c r="Q143" s="106">
        <v>9</v>
      </c>
      <c r="R143" s="108"/>
      <c r="S143" s="94"/>
      <c r="T143" s="108">
        <v>77</v>
      </c>
      <c r="U143" s="112">
        <v>4.87</v>
      </c>
      <c r="V143" s="108">
        <v>78</v>
      </c>
      <c r="W143" s="112">
        <v>6.5</v>
      </c>
      <c r="X143" s="108"/>
      <c r="Y143" s="94"/>
      <c r="Z143" s="108"/>
      <c r="AA143" s="94"/>
      <c r="AB143" s="108"/>
      <c r="AC143" s="94"/>
      <c r="AD143" s="108"/>
      <c r="AE143" s="94"/>
      <c r="AF143" s="108"/>
      <c r="AG143" s="94"/>
      <c r="AH143" s="108"/>
      <c r="AI143" s="94"/>
      <c r="AJ143" s="108"/>
      <c r="AK143" s="94"/>
      <c r="AL143" s="108"/>
      <c r="AM143" s="47"/>
      <c r="AN143" s="578">
        <f t="shared" si="16"/>
        <v>21</v>
      </c>
    </row>
    <row r="144" spans="1:178" ht="20.25" customHeight="1" x14ac:dyDescent="0.35">
      <c r="A144" s="603">
        <f t="shared" si="15"/>
        <v>22</v>
      </c>
      <c r="B144" s="493" t="s">
        <v>602</v>
      </c>
      <c r="C144" s="62">
        <v>2009</v>
      </c>
      <c r="D144" s="404" t="s">
        <v>37</v>
      </c>
      <c r="E144" s="609">
        <f t="shared" si="18"/>
        <v>45.5</v>
      </c>
      <c r="F144" s="418"/>
      <c r="G144" s="443"/>
      <c r="H144" s="108">
        <v>164</v>
      </c>
      <c r="I144" s="637">
        <v>0</v>
      </c>
      <c r="J144" s="108">
        <v>77</v>
      </c>
      <c r="K144" s="106">
        <v>0</v>
      </c>
      <c r="L144" s="108">
        <v>242</v>
      </c>
      <c r="M144" s="106">
        <v>0</v>
      </c>
      <c r="N144" s="492">
        <v>71</v>
      </c>
      <c r="O144" s="106">
        <v>26.25</v>
      </c>
      <c r="P144" s="108"/>
      <c r="Q144" s="94"/>
      <c r="R144" s="108">
        <v>78</v>
      </c>
      <c r="S144" s="106">
        <v>19.25</v>
      </c>
      <c r="T144" s="108"/>
      <c r="U144" s="94"/>
      <c r="V144" s="108">
        <v>81</v>
      </c>
      <c r="W144" s="94">
        <v>0</v>
      </c>
      <c r="X144" s="108"/>
      <c r="Y144" s="94"/>
      <c r="Z144" s="108"/>
      <c r="AA144" s="94"/>
      <c r="AB144" s="108"/>
      <c r="AC144" s="94"/>
      <c r="AD144" s="108"/>
      <c r="AE144" s="94"/>
      <c r="AF144" s="108"/>
      <c r="AG144" s="94"/>
      <c r="AH144" s="108"/>
      <c r="AI144" s="94"/>
      <c r="AJ144" s="108"/>
      <c r="AK144" s="94"/>
      <c r="AL144" s="108"/>
      <c r="AM144" s="47"/>
      <c r="AN144" s="578">
        <f t="shared" si="16"/>
        <v>22</v>
      </c>
    </row>
    <row r="145" spans="1:16248" ht="20.25" customHeight="1" x14ac:dyDescent="0.35">
      <c r="A145" s="603">
        <f t="shared" si="15"/>
        <v>23</v>
      </c>
      <c r="B145" s="518" t="s">
        <v>716</v>
      </c>
      <c r="C145" s="62">
        <v>2010</v>
      </c>
      <c r="D145" s="622" t="s">
        <v>718</v>
      </c>
      <c r="E145" s="609">
        <f t="shared" si="18"/>
        <v>45.5</v>
      </c>
      <c r="F145" s="418"/>
      <c r="G145" s="443"/>
      <c r="H145" s="108"/>
      <c r="I145" s="637"/>
      <c r="J145" s="93"/>
      <c r="K145" s="94"/>
      <c r="L145" s="108"/>
      <c r="M145" s="94"/>
      <c r="N145" s="108"/>
      <c r="O145" s="94"/>
      <c r="P145" s="108"/>
      <c r="Q145" s="94"/>
      <c r="R145" s="108">
        <v>83</v>
      </c>
      <c r="S145" s="94">
        <v>0</v>
      </c>
      <c r="T145" s="108">
        <v>73</v>
      </c>
      <c r="U145" s="94">
        <v>45.5</v>
      </c>
      <c r="V145" s="108"/>
      <c r="W145" s="94"/>
      <c r="X145" s="93"/>
      <c r="Y145" s="94"/>
      <c r="Z145" s="93"/>
      <c r="AA145" s="94"/>
      <c r="AB145" s="93"/>
      <c r="AC145" s="94"/>
      <c r="AD145" s="93"/>
      <c r="AE145" s="94"/>
      <c r="AF145" s="93"/>
      <c r="AG145" s="94"/>
      <c r="AH145" s="93"/>
      <c r="AI145" s="94"/>
      <c r="AJ145" s="93"/>
      <c r="AK145" s="94"/>
      <c r="AL145" s="93"/>
      <c r="AM145" s="47"/>
      <c r="AN145" s="578">
        <f t="shared" si="16"/>
        <v>23</v>
      </c>
    </row>
    <row r="146" spans="1:16248" ht="20" customHeight="1" x14ac:dyDescent="0.35">
      <c r="A146" s="603">
        <f t="shared" si="15"/>
        <v>24</v>
      </c>
      <c r="B146" s="493" t="s">
        <v>105</v>
      </c>
      <c r="C146" s="62">
        <v>2008</v>
      </c>
      <c r="D146" s="511" t="s">
        <v>24</v>
      </c>
      <c r="E146" s="609">
        <f t="shared" si="18"/>
        <v>41.4</v>
      </c>
      <c r="F146" s="418"/>
      <c r="G146" s="443"/>
      <c r="H146" s="108">
        <v>148</v>
      </c>
      <c r="I146" s="250">
        <v>0.8</v>
      </c>
      <c r="J146" s="108"/>
      <c r="K146" s="628"/>
      <c r="L146" s="108">
        <v>236</v>
      </c>
      <c r="M146" s="106">
        <v>0</v>
      </c>
      <c r="N146" s="492">
        <v>72</v>
      </c>
      <c r="O146" s="106">
        <v>8</v>
      </c>
      <c r="P146" s="108">
        <v>74</v>
      </c>
      <c r="Q146" s="106">
        <v>30</v>
      </c>
      <c r="R146" s="108"/>
      <c r="S146" s="94"/>
      <c r="T146" s="108"/>
      <c r="U146" s="94"/>
      <c r="V146" s="108">
        <v>79</v>
      </c>
      <c r="W146" s="94">
        <v>2.6</v>
      </c>
      <c r="X146" s="108"/>
      <c r="Y146" s="94"/>
      <c r="Z146" s="108"/>
      <c r="AA146" s="94"/>
      <c r="AB146" s="108"/>
      <c r="AC146" s="94"/>
      <c r="AD146" s="108"/>
      <c r="AE146" s="94"/>
      <c r="AF146" s="108"/>
      <c r="AG146" s="94"/>
      <c r="AH146" s="108"/>
      <c r="AI146" s="94"/>
      <c r="AJ146" s="108"/>
      <c r="AK146" s="94"/>
      <c r="AL146" s="108"/>
      <c r="AM146" s="47"/>
      <c r="AN146" s="578">
        <f t="shared" si="16"/>
        <v>24</v>
      </c>
    </row>
    <row r="147" spans="1:16248" ht="20" customHeight="1" x14ac:dyDescent="0.35">
      <c r="A147" s="603">
        <f t="shared" si="15"/>
        <v>25</v>
      </c>
      <c r="B147" s="493" t="s">
        <v>46</v>
      </c>
      <c r="C147" s="62">
        <v>2008</v>
      </c>
      <c r="D147" s="117" t="s">
        <v>33</v>
      </c>
      <c r="E147" s="609">
        <f t="shared" si="18"/>
        <v>40.75</v>
      </c>
      <c r="F147" s="418"/>
      <c r="G147" s="443"/>
      <c r="H147" s="108">
        <v>150</v>
      </c>
      <c r="I147" s="637">
        <v>0</v>
      </c>
      <c r="J147" s="108">
        <v>74</v>
      </c>
      <c r="K147" s="106">
        <v>2.5</v>
      </c>
      <c r="L147" s="93">
        <v>223</v>
      </c>
      <c r="M147" s="94">
        <v>12</v>
      </c>
      <c r="N147" s="492">
        <v>71</v>
      </c>
      <c r="O147" s="106">
        <v>26.25</v>
      </c>
      <c r="P147" s="108">
        <v>81</v>
      </c>
      <c r="Q147" s="94">
        <v>0</v>
      </c>
      <c r="R147" s="108">
        <v>83</v>
      </c>
      <c r="S147" s="94">
        <v>0</v>
      </c>
      <c r="T147" s="93">
        <v>80</v>
      </c>
      <c r="U147" s="106">
        <v>0</v>
      </c>
      <c r="V147" s="93"/>
      <c r="W147" s="94"/>
      <c r="X147" s="108"/>
      <c r="Y147" s="94"/>
      <c r="Z147" s="108"/>
      <c r="AA147" s="94"/>
      <c r="AB147" s="108"/>
      <c r="AC147" s="94"/>
      <c r="AD147" s="108"/>
      <c r="AE147" s="94"/>
      <c r="AF147" s="108"/>
      <c r="AG147" s="94"/>
      <c r="AH147" s="108"/>
      <c r="AI147" s="94"/>
      <c r="AJ147" s="108"/>
      <c r="AK147" s="94"/>
      <c r="AL147" s="108"/>
      <c r="AM147" s="47"/>
      <c r="AN147" s="578">
        <f t="shared" si="16"/>
        <v>25</v>
      </c>
    </row>
    <row r="148" spans="1:16248" ht="20" customHeight="1" x14ac:dyDescent="0.35">
      <c r="A148" s="603">
        <f t="shared" si="15"/>
        <v>26</v>
      </c>
      <c r="B148" s="493" t="s">
        <v>336</v>
      </c>
      <c r="C148" s="62">
        <v>2009</v>
      </c>
      <c r="D148" s="438" t="s">
        <v>59</v>
      </c>
      <c r="E148" s="609">
        <f t="shared" si="18"/>
        <v>40</v>
      </c>
      <c r="F148" s="418"/>
      <c r="G148" s="443"/>
      <c r="H148" s="108">
        <v>142</v>
      </c>
      <c r="I148" s="250">
        <v>32</v>
      </c>
      <c r="J148" s="108"/>
      <c r="K148" s="628"/>
      <c r="L148" s="93"/>
      <c r="M148" s="106"/>
      <c r="N148" s="492">
        <v>72</v>
      </c>
      <c r="O148" s="106">
        <v>8</v>
      </c>
      <c r="P148" s="108"/>
      <c r="Q148" s="94"/>
      <c r="R148" s="108"/>
      <c r="S148" s="94"/>
      <c r="T148" s="108"/>
      <c r="U148" s="94"/>
      <c r="V148" s="108"/>
      <c r="W148" s="94"/>
      <c r="X148" s="108"/>
      <c r="Y148" s="94"/>
      <c r="Z148" s="108"/>
      <c r="AA148" s="94"/>
      <c r="AB148" s="108"/>
      <c r="AC148" s="94"/>
      <c r="AD148" s="108"/>
      <c r="AE148" s="94"/>
      <c r="AF148" s="108"/>
      <c r="AG148" s="94"/>
      <c r="AH148" s="108"/>
      <c r="AI148" s="94"/>
      <c r="AJ148" s="108"/>
      <c r="AK148" s="94"/>
      <c r="AL148" s="108"/>
      <c r="AM148" s="47"/>
      <c r="AN148" s="578">
        <f t="shared" si="16"/>
        <v>26</v>
      </c>
    </row>
    <row r="149" spans="1:16248" ht="20" customHeight="1" x14ac:dyDescent="0.35">
      <c r="A149" s="603">
        <f t="shared" si="15"/>
        <v>27</v>
      </c>
      <c r="B149" s="493" t="s">
        <v>609</v>
      </c>
      <c r="C149" s="62">
        <v>2008</v>
      </c>
      <c r="D149" s="339" t="s">
        <v>37</v>
      </c>
      <c r="E149" s="609">
        <f t="shared" si="18"/>
        <v>37.67</v>
      </c>
      <c r="F149" s="418"/>
      <c r="G149" s="443"/>
      <c r="H149" s="108"/>
      <c r="I149" s="637"/>
      <c r="J149" s="108">
        <v>72</v>
      </c>
      <c r="K149" s="106">
        <v>15.67</v>
      </c>
      <c r="L149" s="108">
        <v>222</v>
      </c>
      <c r="M149" s="94">
        <v>22</v>
      </c>
      <c r="N149" s="492">
        <v>80</v>
      </c>
      <c r="O149" s="94">
        <v>0</v>
      </c>
      <c r="P149" s="108"/>
      <c r="Q149" s="94"/>
      <c r="R149" s="108"/>
      <c r="S149" s="94"/>
      <c r="T149" s="108">
        <v>81</v>
      </c>
      <c r="U149" s="106">
        <v>0</v>
      </c>
      <c r="V149" s="108"/>
      <c r="W149" s="94"/>
      <c r="X149" s="108"/>
      <c r="Y149" s="94"/>
      <c r="Z149" s="108"/>
      <c r="AA149" s="94"/>
      <c r="AB149" s="108"/>
      <c r="AC149" s="94"/>
      <c r="AD149" s="108"/>
      <c r="AE149" s="94"/>
      <c r="AF149" s="108"/>
      <c r="AG149" s="94"/>
      <c r="AH149" s="108"/>
      <c r="AI149" s="94"/>
      <c r="AJ149" s="108"/>
      <c r="AK149" s="94"/>
      <c r="AL149" s="108"/>
      <c r="AM149" s="47"/>
      <c r="AN149" s="578">
        <f t="shared" si="16"/>
        <v>27</v>
      </c>
    </row>
    <row r="150" spans="1:16248" ht="20" customHeight="1" x14ac:dyDescent="0.35">
      <c r="A150" s="603">
        <f t="shared" si="15"/>
        <v>28</v>
      </c>
      <c r="B150" s="493" t="s">
        <v>603</v>
      </c>
      <c r="C150" s="62">
        <v>2009</v>
      </c>
      <c r="D150" s="126" t="s">
        <v>77</v>
      </c>
      <c r="E150" s="609">
        <f t="shared" si="18"/>
        <v>35.5</v>
      </c>
      <c r="F150" s="418"/>
      <c r="G150" s="443"/>
      <c r="H150" s="108"/>
      <c r="I150" s="637"/>
      <c r="J150" s="108"/>
      <c r="K150" s="94"/>
      <c r="L150" s="108">
        <v>221</v>
      </c>
      <c r="M150" s="94">
        <v>35</v>
      </c>
      <c r="N150" s="492">
        <v>75</v>
      </c>
      <c r="O150" s="106">
        <v>0.5</v>
      </c>
      <c r="P150" s="108">
        <v>80</v>
      </c>
      <c r="Q150" s="94">
        <v>0</v>
      </c>
      <c r="R150" s="93"/>
      <c r="S150" s="94"/>
      <c r="T150" s="108">
        <v>95</v>
      </c>
      <c r="U150" s="106">
        <v>0</v>
      </c>
      <c r="V150" s="108"/>
      <c r="W150" s="94"/>
      <c r="X150" s="108"/>
      <c r="Y150" s="94"/>
      <c r="Z150" s="108"/>
      <c r="AA150" s="94"/>
      <c r="AB150" s="108"/>
      <c r="AC150" s="94"/>
      <c r="AD150" s="108"/>
      <c r="AE150" s="94"/>
      <c r="AF150" s="108"/>
      <c r="AG150" s="94"/>
      <c r="AH150" s="108"/>
      <c r="AI150" s="94"/>
      <c r="AJ150" s="108"/>
      <c r="AK150" s="94"/>
      <c r="AL150" s="108"/>
      <c r="AM150" s="47"/>
      <c r="AN150" s="578">
        <f t="shared" si="16"/>
        <v>28</v>
      </c>
    </row>
    <row r="151" spans="1:16248" ht="20" customHeight="1" x14ac:dyDescent="0.35">
      <c r="A151" s="603">
        <f t="shared" si="15"/>
        <v>29</v>
      </c>
      <c r="B151" s="493" t="s">
        <v>103</v>
      </c>
      <c r="C151" s="62">
        <v>2009</v>
      </c>
      <c r="D151" s="72" t="s">
        <v>159</v>
      </c>
      <c r="E151" s="609">
        <f>I151+K151+M151+O151+Q253+S151+U151+W151+Y151+AA151+AC151+AE151+AG151+AI151+AK151+AM151</f>
        <v>31.040000000000003</v>
      </c>
      <c r="F151" s="418"/>
      <c r="G151" s="443"/>
      <c r="H151" s="108">
        <v>152</v>
      </c>
      <c r="I151" s="637">
        <v>0</v>
      </c>
      <c r="J151" s="108">
        <v>72</v>
      </c>
      <c r="K151" s="106">
        <v>15.67</v>
      </c>
      <c r="L151" s="93">
        <v>232</v>
      </c>
      <c r="M151" s="106">
        <v>0</v>
      </c>
      <c r="N151" s="492">
        <v>73</v>
      </c>
      <c r="O151" s="106">
        <v>2.5</v>
      </c>
      <c r="P151" s="226"/>
      <c r="Q151" s="227"/>
      <c r="R151" s="108">
        <v>80</v>
      </c>
      <c r="S151" s="106">
        <v>8</v>
      </c>
      <c r="T151" s="93">
        <v>77</v>
      </c>
      <c r="U151" s="112">
        <v>4.87</v>
      </c>
      <c r="V151" s="108">
        <v>80</v>
      </c>
      <c r="W151" s="94">
        <v>0</v>
      </c>
      <c r="X151" s="108"/>
      <c r="Y151" s="94"/>
      <c r="Z151" s="108"/>
      <c r="AA151" s="94"/>
      <c r="AB151" s="108"/>
      <c r="AC151" s="94"/>
      <c r="AD151" s="108"/>
      <c r="AE151" s="94"/>
      <c r="AF151" s="108"/>
      <c r="AG151" s="94"/>
      <c r="AH151" s="108"/>
      <c r="AI151" s="94"/>
      <c r="AJ151" s="108"/>
      <c r="AK151" s="94"/>
      <c r="AL151" s="108"/>
      <c r="AM151" s="47"/>
      <c r="AN151" s="578">
        <f t="shared" si="16"/>
        <v>29</v>
      </c>
    </row>
    <row r="152" spans="1:16248" ht="20" customHeight="1" x14ac:dyDescent="0.35">
      <c r="A152" s="603">
        <f t="shared" si="15"/>
        <v>30</v>
      </c>
      <c r="B152" s="493" t="s">
        <v>181</v>
      </c>
      <c r="C152" s="62">
        <v>2008</v>
      </c>
      <c r="D152" s="84" t="s">
        <v>21</v>
      </c>
      <c r="E152" s="609">
        <f t="shared" ref="E152:E169" si="19">I152+K152+M152+O152+Q152+S152+U152+W152+Y152+AA152+AC152+AE152+AG152+AI152+AK152+AM152</f>
        <v>20.36</v>
      </c>
      <c r="F152" s="418"/>
      <c r="G152" s="443"/>
      <c r="H152" s="108">
        <v>154</v>
      </c>
      <c r="I152" s="637">
        <v>0</v>
      </c>
      <c r="J152" s="108">
        <v>80</v>
      </c>
      <c r="K152" s="106">
        <v>0</v>
      </c>
      <c r="L152" s="108">
        <v>229</v>
      </c>
      <c r="M152" s="112">
        <v>0.66</v>
      </c>
      <c r="N152" s="492">
        <v>82</v>
      </c>
      <c r="O152" s="94">
        <v>0</v>
      </c>
      <c r="P152" s="108"/>
      <c r="Q152" s="94"/>
      <c r="R152" s="108">
        <v>80</v>
      </c>
      <c r="S152" s="106">
        <v>8</v>
      </c>
      <c r="T152" s="108">
        <v>76</v>
      </c>
      <c r="U152" s="94">
        <v>11.7</v>
      </c>
      <c r="V152" s="93"/>
      <c r="W152" s="94"/>
      <c r="X152" s="93"/>
      <c r="Y152" s="94"/>
      <c r="Z152" s="93"/>
      <c r="AA152" s="94"/>
      <c r="AB152" s="93"/>
      <c r="AC152" s="94"/>
      <c r="AD152" s="93"/>
      <c r="AE152" s="94"/>
      <c r="AF152" s="93"/>
      <c r="AG152" s="94"/>
      <c r="AH152" s="93"/>
      <c r="AI152" s="94"/>
      <c r="AJ152" s="93"/>
      <c r="AK152" s="94"/>
      <c r="AL152" s="93"/>
      <c r="AM152" s="47"/>
      <c r="AN152" s="578">
        <f t="shared" si="16"/>
        <v>30</v>
      </c>
    </row>
    <row r="153" spans="1:16248" ht="20" customHeight="1" x14ac:dyDescent="0.35">
      <c r="A153" s="603">
        <f t="shared" si="15"/>
        <v>31</v>
      </c>
      <c r="B153" s="493" t="s">
        <v>639</v>
      </c>
      <c r="C153" s="62">
        <v>2010</v>
      </c>
      <c r="D153" s="402" t="s">
        <v>544</v>
      </c>
      <c r="E153" s="609">
        <f t="shared" si="19"/>
        <v>18.3</v>
      </c>
      <c r="F153" s="418"/>
      <c r="G153" s="443"/>
      <c r="H153" s="108">
        <v>147</v>
      </c>
      <c r="I153" s="250">
        <v>4</v>
      </c>
      <c r="J153" s="93"/>
      <c r="K153" s="628"/>
      <c r="L153" s="108"/>
      <c r="M153" s="94"/>
      <c r="N153" s="492" t="str">
        <f>IFERROR(VLOOKUP(B153,#REF!,2,FALSE),"")</f>
        <v/>
      </c>
      <c r="O153" s="94"/>
      <c r="P153" s="108"/>
      <c r="Q153" s="94"/>
      <c r="R153" s="108"/>
      <c r="S153" s="94"/>
      <c r="T153" s="108"/>
      <c r="U153" s="94"/>
      <c r="V153" s="108">
        <v>76</v>
      </c>
      <c r="W153" s="94">
        <v>14.3</v>
      </c>
      <c r="X153" s="108"/>
      <c r="Y153" s="106"/>
      <c r="Z153" s="108"/>
      <c r="AA153" s="106"/>
      <c r="AB153" s="108"/>
      <c r="AC153" s="106"/>
      <c r="AD153" s="108"/>
      <c r="AE153" s="106"/>
      <c r="AF153" s="108"/>
      <c r="AG153" s="106"/>
      <c r="AH153" s="108"/>
      <c r="AI153" s="106"/>
      <c r="AJ153" s="108"/>
      <c r="AK153" s="106"/>
      <c r="AL153" s="108"/>
      <c r="AM153" s="334"/>
      <c r="AN153" s="578">
        <f t="shared" si="16"/>
        <v>31</v>
      </c>
    </row>
    <row r="154" spans="1:16248" ht="20" customHeight="1" x14ac:dyDescent="0.35">
      <c r="A154" s="603">
        <f t="shared" si="15"/>
        <v>32</v>
      </c>
      <c r="B154" s="493" t="s">
        <v>605</v>
      </c>
      <c r="C154" s="62">
        <v>2009</v>
      </c>
      <c r="D154" s="152" t="s">
        <v>18</v>
      </c>
      <c r="E154" s="609">
        <f t="shared" si="19"/>
        <v>17</v>
      </c>
      <c r="F154" s="418"/>
      <c r="G154" s="443"/>
      <c r="H154" s="108"/>
      <c r="I154" s="628"/>
      <c r="J154" s="108"/>
      <c r="K154" s="106"/>
      <c r="L154" s="108"/>
      <c r="M154" s="94"/>
      <c r="N154" s="492">
        <v>72</v>
      </c>
      <c r="O154" s="106">
        <v>8</v>
      </c>
      <c r="P154" s="108">
        <v>77</v>
      </c>
      <c r="Q154" s="106">
        <v>9</v>
      </c>
      <c r="R154" s="108">
        <v>87</v>
      </c>
      <c r="S154" s="94">
        <v>0</v>
      </c>
      <c r="T154" s="108"/>
      <c r="U154" s="94"/>
      <c r="V154" s="108"/>
      <c r="W154" s="106"/>
      <c r="X154" s="108"/>
      <c r="Y154" s="94"/>
      <c r="Z154" s="108"/>
      <c r="AA154" s="94"/>
      <c r="AB154" s="108"/>
      <c r="AC154" s="94"/>
      <c r="AD154" s="108"/>
      <c r="AE154" s="94"/>
      <c r="AF154" s="108"/>
      <c r="AG154" s="94"/>
      <c r="AH154" s="108"/>
      <c r="AI154" s="94"/>
      <c r="AJ154" s="108"/>
      <c r="AK154" s="94"/>
      <c r="AL154" s="108"/>
      <c r="AM154" s="47"/>
      <c r="AN154" s="578">
        <f t="shared" si="16"/>
        <v>32</v>
      </c>
    </row>
    <row r="155" spans="1:16248" ht="20" customHeight="1" x14ac:dyDescent="0.35">
      <c r="A155" s="603">
        <f t="shared" si="15"/>
        <v>33</v>
      </c>
      <c r="B155" s="493" t="s">
        <v>611</v>
      </c>
      <c r="C155" s="62">
        <v>2008</v>
      </c>
      <c r="D155" s="224" t="s">
        <v>398</v>
      </c>
      <c r="E155" s="609">
        <f t="shared" si="19"/>
        <v>15</v>
      </c>
      <c r="F155" s="418"/>
      <c r="G155" s="443"/>
      <c r="H155" s="108"/>
      <c r="I155" s="637"/>
      <c r="J155" s="108"/>
      <c r="K155" s="94"/>
      <c r="L155" s="108"/>
      <c r="M155" s="94"/>
      <c r="N155" s="492">
        <v>76</v>
      </c>
      <c r="O155" s="94">
        <v>0</v>
      </c>
      <c r="P155" s="108">
        <v>76</v>
      </c>
      <c r="Q155" s="106">
        <v>15</v>
      </c>
      <c r="R155" s="108"/>
      <c r="S155" s="94"/>
      <c r="T155" s="93"/>
      <c r="U155" s="94"/>
      <c r="V155" s="108"/>
      <c r="W155" s="94"/>
      <c r="X155" s="108"/>
      <c r="Y155" s="94"/>
      <c r="Z155" s="108"/>
      <c r="AA155" s="94"/>
      <c r="AB155" s="108"/>
      <c r="AC155" s="94"/>
      <c r="AD155" s="108"/>
      <c r="AE155" s="94"/>
      <c r="AF155" s="108"/>
      <c r="AG155" s="94"/>
      <c r="AH155" s="108"/>
      <c r="AI155" s="94"/>
      <c r="AJ155" s="108"/>
      <c r="AK155" s="94"/>
      <c r="AL155" s="108"/>
      <c r="AM155" s="47"/>
      <c r="AN155" s="578">
        <f t="shared" si="16"/>
        <v>33</v>
      </c>
    </row>
    <row r="156" spans="1:16248" ht="20" customHeight="1" x14ac:dyDescent="0.35">
      <c r="A156" s="603">
        <f t="shared" si="15"/>
        <v>34</v>
      </c>
      <c r="B156" s="493" t="s">
        <v>645</v>
      </c>
      <c r="C156" s="62">
        <v>2009</v>
      </c>
      <c r="D156" s="137" t="s">
        <v>12</v>
      </c>
      <c r="E156" s="609">
        <f t="shared" si="19"/>
        <v>9.6</v>
      </c>
      <c r="F156" s="418"/>
      <c r="G156" s="443"/>
      <c r="H156" s="108">
        <v>145</v>
      </c>
      <c r="I156" s="250">
        <v>9.6</v>
      </c>
      <c r="J156" s="108"/>
      <c r="K156" s="637"/>
      <c r="L156" s="108"/>
      <c r="M156" s="94"/>
      <c r="N156" s="492" t="str">
        <f>IFERROR(VLOOKUP(B156,#REF!,2,FALSE),"")</f>
        <v/>
      </c>
      <c r="O156" s="94"/>
      <c r="P156" s="108"/>
      <c r="Q156" s="94"/>
      <c r="R156" s="108"/>
      <c r="S156" s="94"/>
      <c r="T156" s="108"/>
      <c r="U156" s="106"/>
      <c r="V156" s="108"/>
      <c r="W156" s="94"/>
      <c r="X156" s="108"/>
      <c r="Y156" s="94"/>
      <c r="Z156" s="108"/>
      <c r="AA156" s="94"/>
      <c r="AB156" s="108"/>
      <c r="AC156" s="94"/>
      <c r="AD156" s="108"/>
      <c r="AE156" s="94"/>
      <c r="AF156" s="108"/>
      <c r="AG156" s="94"/>
      <c r="AH156" s="108"/>
      <c r="AI156" s="94"/>
      <c r="AJ156" s="108"/>
      <c r="AK156" s="94"/>
      <c r="AL156" s="108"/>
      <c r="AM156" s="47"/>
      <c r="AN156" s="578">
        <f t="shared" si="16"/>
        <v>34</v>
      </c>
    </row>
    <row r="157" spans="1:16248" ht="20" customHeight="1" x14ac:dyDescent="0.35">
      <c r="A157" s="603">
        <f t="shared" si="15"/>
        <v>35</v>
      </c>
      <c r="B157" s="493" t="s">
        <v>625</v>
      </c>
      <c r="C157" s="62">
        <v>2008</v>
      </c>
      <c r="D157" s="150" t="s">
        <v>37</v>
      </c>
      <c r="E157" s="609">
        <f t="shared" si="19"/>
        <v>9.5</v>
      </c>
      <c r="F157" s="418"/>
      <c r="G157" s="443"/>
      <c r="H157" s="93"/>
      <c r="I157" s="637"/>
      <c r="J157" s="108">
        <v>81</v>
      </c>
      <c r="K157" s="106">
        <v>0</v>
      </c>
      <c r="L157" s="108">
        <v>239</v>
      </c>
      <c r="M157" s="106">
        <v>0</v>
      </c>
      <c r="N157" s="492" t="str">
        <f>IFERROR(VLOOKUP(B157,#REF!,2,FALSE),"")</f>
        <v/>
      </c>
      <c r="O157" s="106"/>
      <c r="P157" s="108"/>
      <c r="Q157" s="94"/>
      <c r="R157" s="108">
        <v>81</v>
      </c>
      <c r="S157" s="106">
        <v>3</v>
      </c>
      <c r="T157" s="108"/>
      <c r="U157" s="94"/>
      <c r="V157" s="108">
        <v>78</v>
      </c>
      <c r="W157" s="112">
        <v>6.5</v>
      </c>
      <c r="X157" s="108"/>
      <c r="Y157" s="94"/>
      <c r="Z157" s="108"/>
      <c r="AA157" s="94"/>
      <c r="AB157" s="108"/>
      <c r="AC157" s="94"/>
      <c r="AD157" s="108"/>
      <c r="AE157" s="94"/>
      <c r="AF157" s="108"/>
      <c r="AG157" s="94"/>
      <c r="AH157" s="108"/>
      <c r="AI157" s="94"/>
      <c r="AJ157" s="108"/>
      <c r="AK157" s="94"/>
      <c r="AL157" s="108"/>
      <c r="AM157" s="47"/>
      <c r="AN157" s="578">
        <f t="shared" si="16"/>
        <v>35</v>
      </c>
      <c r="AO157" s="92"/>
      <c r="AP157" s="92"/>
    </row>
    <row r="158" spans="1:16248" s="29" customFormat="1" ht="20" customHeight="1" x14ac:dyDescent="0.35">
      <c r="A158" s="603">
        <f t="shared" si="15"/>
        <v>36</v>
      </c>
      <c r="B158" s="493" t="s">
        <v>631</v>
      </c>
      <c r="C158" s="62">
        <v>2008</v>
      </c>
      <c r="D158" s="310" t="s">
        <v>35</v>
      </c>
      <c r="E158" s="609">
        <f t="shared" si="19"/>
        <v>9</v>
      </c>
      <c r="F158" s="418"/>
      <c r="G158" s="443"/>
      <c r="H158" s="108"/>
      <c r="I158" s="637"/>
      <c r="J158" s="108"/>
      <c r="K158" s="94"/>
      <c r="L158" s="108"/>
      <c r="M158" s="94"/>
      <c r="N158" s="492" t="str">
        <f>IFERROR(VLOOKUP(B158,#REF!,2,FALSE),"")</f>
        <v/>
      </c>
      <c r="O158" s="94"/>
      <c r="P158" s="108">
        <v>77</v>
      </c>
      <c r="Q158" s="106">
        <v>9</v>
      </c>
      <c r="R158" s="93"/>
      <c r="S158" s="94"/>
      <c r="T158" s="108"/>
      <c r="U158" s="94"/>
      <c r="V158" s="108"/>
      <c r="W158" s="94"/>
      <c r="X158" s="108"/>
      <c r="Y158" s="94"/>
      <c r="Z158" s="108"/>
      <c r="AA158" s="94"/>
      <c r="AB158" s="108"/>
      <c r="AC158" s="94"/>
      <c r="AD158" s="108"/>
      <c r="AE158" s="94"/>
      <c r="AF158" s="108"/>
      <c r="AG158" s="94"/>
      <c r="AH158" s="108"/>
      <c r="AI158" s="94"/>
      <c r="AJ158" s="108"/>
      <c r="AK158" s="94"/>
      <c r="AL158" s="108"/>
      <c r="AM158" s="47"/>
      <c r="AN158" s="578">
        <f t="shared" si="16"/>
        <v>36</v>
      </c>
      <c r="AO158" s="17"/>
      <c r="AP158" s="17"/>
      <c r="AQ158" s="92"/>
      <c r="AR158" s="92"/>
      <c r="AS158" s="92"/>
      <c r="AT158" s="92"/>
      <c r="AU158" s="92"/>
      <c r="AV158" s="92"/>
      <c r="AW158" s="92"/>
      <c r="AX158" s="92"/>
      <c r="AY158" s="811"/>
      <c r="AZ158" s="812"/>
      <c r="BA158" s="812"/>
      <c r="BB158" s="812"/>
      <c r="BC158" s="812"/>
      <c r="BD158" s="812"/>
      <c r="BE158" s="812"/>
      <c r="BF158" s="812"/>
      <c r="BG158" s="812"/>
      <c r="BH158" s="812"/>
      <c r="BI158" s="812"/>
      <c r="BJ158" s="812"/>
      <c r="BK158" s="812"/>
      <c r="BL158" s="812"/>
      <c r="BM158" s="812"/>
      <c r="BN158" s="812"/>
      <c r="BO158" s="812"/>
      <c r="BP158" s="812"/>
      <c r="BQ158" s="812"/>
      <c r="BR158" s="812"/>
      <c r="BS158" s="812"/>
      <c r="BT158" s="812"/>
      <c r="BU158" s="812"/>
      <c r="BV158" s="812"/>
      <c r="BW158" s="812"/>
      <c r="BX158" s="812"/>
      <c r="BY158" s="812"/>
      <c r="BZ158" s="812"/>
      <c r="CA158" s="812"/>
      <c r="CB158" s="812"/>
      <c r="CC158" s="812"/>
      <c r="CD158" s="811"/>
      <c r="CE158" s="812"/>
      <c r="CF158" s="812"/>
      <c r="CG158" s="812"/>
      <c r="CH158" s="812"/>
      <c r="CI158" s="812"/>
      <c r="CJ158" s="812"/>
      <c r="CK158" s="812"/>
      <c r="CL158" s="812"/>
      <c r="CM158" s="812"/>
      <c r="CN158" s="812"/>
      <c r="CO158" s="812"/>
      <c r="CP158" s="812"/>
      <c r="CQ158" s="812"/>
      <c r="CR158" s="812"/>
      <c r="CS158" s="812"/>
      <c r="CT158" s="812"/>
      <c r="CU158" s="812"/>
      <c r="CV158" s="812"/>
      <c r="CW158" s="812"/>
      <c r="CX158" s="812"/>
      <c r="CY158" s="812"/>
      <c r="CZ158" s="812"/>
      <c r="DA158" s="812"/>
      <c r="DB158" s="812"/>
      <c r="DC158" s="812"/>
      <c r="DD158" s="812"/>
      <c r="DE158" s="812"/>
      <c r="DF158" s="812"/>
      <c r="DG158" s="812"/>
      <c r="DH158" s="812"/>
      <c r="DI158" s="811"/>
      <c r="DJ158" s="812"/>
      <c r="DK158" s="812"/>
      <c r="DL158" s="812"/>
      <c r="DM158" s="812"/>
      <c r="DN158" s="812"/>
      <c r="DO158" s="812"/>
      <c r="DP158" s="812"/>
      <c r="DQ158" s="812"/>
      <c r="DR158" s="812"/>
      <c r="DS158" s="812"/>
      <c r="DT158" s="812"/>
      <c r="DU158" s="812"/>
      <c r="DV158" s="812"/>
      <c r="DW158" s="812"/>
      <c r="DX158" s="812"/>
      <c r="DY158" s="812"/>
      <c r="DZ158" s="812"/>
      <c r="EA158" s="812"/>
      <c r="EB158" s="812"/>
      <c r="EC158" s="812"/>
      <c r="ED158" s="812"/>
      <c r="EE158" s="812"/>
      <c r="EF158" s="812"/>
      <c r="EG158" s="812"/>
      <c r="EH158" s="812"/>
      <c r="EI158" s="812"/>
      <c r="EJ158" s="812"/>
      <c r="EK158" s="812"/>
      <c r="EL158" s="812"/>
      <c r="EM158" s="812"/>
      <c r="EN158" s="811"/>
      <c r="EO158" s="812"/>
      <c r="EP158" s="812"/>
      <c r="EQ158" s="812"/>
      <c r="ER158" s="812"/>
      <c r="ES158" s="812"/>
      <c r="ET158" s="812"/>
      <c r="EU158" s="812"/>
      <c r="EV158" s="812"/>
      <c r="EW158" s="812"/>
      <c r="EX158" s="812"/>
      <c r="EY158" s="812"/>
      <c r="EZ158" s="812"/>
      <c r="FA158" s="812"/>
      <c r="FB158" s="812"/>
      <c r="FC158" s="812"/>
      <c r="FD158" s="812"/>
      <c r="FE158" s="812"/>
      <c r="FF158" s="812"/>
      <c r="FG158" s="812"/>
      <c r="FH158" s="812"/>
      <c r="FI158" s="812"/>
      <c r="FJ158" s="812"/>
      <c r="FK158" s="812"/>
      <c r="FL158" s="812"/>
      <c r="FM158" s="812"/>
      <c r="FN158" s="812"/>
      <c r="FO158" s="812"/>
      <c r="FP158" s="812"/>
      <c r="FQ158" s="812"/>
      <c r="FR158" s="812"/>
      <c r="FS158" s="811"/>
      <c r="FT158" s="812"/>
      <c r="FU158" s="812"/>
      <c r="FV158" s="812"/>
      <c r="FW158" s="812"/>
      <c r="FX158" s="812"/>
      <c r="FY158" s="812"/>
      <c r="FZ158" s="812"/>
      <c r="GA158" s="812"/>
      <c r="GB158" s="812"/>
      <c r="GC158" s="812"/>
      <c r="GD158" s="812"/>
      <c r="GE158" s="812"/>
      <c r="GF158" s="812"/>
      <c r="GG158" s="812"/>
      <c r="GH158" s="812"/>
      <c r="GI158" s="812"/>
      <c r="GJ158" s="812"/>
      <c r="GK158" s="812"/>
      <c r="GL158" s="812"/>
      <c r="GM158" s="812"/>
      <c r="GN158" s="812"/>
      <c r="GO158" s="812"/>
      <c r="GP158" s="812"/>
      <c r="GQ158" s="812"/>
      <c r="GR158" s="812"/>
      <c r="GS158" s="812"/>
      <c r="GT158" s="812"/>
      <c r="GU158" s="812"/>
      <c r="GV158" s="812"/>
      <c r="GW158" s="812"/>
      <c r="GX158" s="811"/>
      <c r="GY158" s="812"/>
      <c r="GZ158" s="812"/>
      <c r="HA158" s="812"/>
      <c r="HB158" s="812"/>
      <c r="HC158" s="812"/>
      <c r="HD158" s="812"/>
      <c r="HE158" s="812"/>
      <c r="HF158" s="812"/>
      <c r="HG158" s="812"/>
      <c r="HH158" s="812"/>
      <c r="HI158" s="812"/>
      <c r="HJ158" s="812"/>
      <c r="HK158" s="812"/>
      <c r="HL158" s="812"/>
      <c r="HM158" s="812"/>
      <c r="HN158" s="812"/>
      <c r="HO158" s="812"/>
      <c r="HP158" s="812"/>
      <c r="HQ158" s="812"/>
      <c r="HR158" s="812"/>
      <c r="HS158" s="812"/>
      <c r="HT158" s="812"/>
      <c r="HU158" s="812"/>
      <c r="HV158" s="812"/>
      <c r="HW158" s="812"/>
      <c r="HX158" s="812"/>
      <c r="HY158" s="812"/>
      <c r="HZ158" s="812"/>
      <c r="IA158" s="812"/>
      <c r="IB158" s="812"/>
      <c r="IC158" s="811"/>
      <c r="ID158" s="812"/>
      <c r="IE158" s="812"/>
      <c r="IF158" s="812"/>
      <c r="IG158" s="812"/>
      <c r="IH158" s="812"/>
      <c r="II158" s="812"/>
      <c r="IJ158" s="812"/>
      <c r="IK158" s="812"/>
      <c r="IL158" s="812"/>
      <c r="IM158" s="812"/>
      <c r="IN158" s="812"/>
      <c r="IO158" s="812"/>
      <c r="IP158" s="812"/>
      <c r="IQ158" s="812"/>
      <c r="IR158" s="812"/>
      <c r="IS158" s="812"/>
      <c r="IT158" s="812"/>
      <c r="IU158" s="812"/>
      <c r="IV158" s="812"/>
      <c r="IW158" s="812"/>
      <c r="IX158" s="812"/>
      <c r="IY158" s="812"/>
      <c r="IZ158" s="812"/>
      <c r="JA158" s="812"/>
      <c r="JB158" s="812"/>
      <c r="JC158" s="812"/>
      <c r="JD158" s="812"/>
      <c r="JE158" s="812"/>
      <c r="JF158" s="812"/>
      <c r="JG158" s="812"/>
      <c r="JH158" s="811"/>
      <c r="JI158" s="812"/>
      <c r="JJ158" s="812"/>
      <c r="JK158" s="812"/>
      <c r="JL158" s="812"/>
      <c r="JM158" s="812"/>
      <c r="JN158" s="812"/>
      <c r="JO158" s="812"/>
      <c r="JP158" s="812"/>
      <c r="JQ158" s="812"/>
      <c r="JR158" s="812"/>
      <c r="JS158" s="812"/>
      <c r="JT158" s="812"/>
      <c r="JU158" s="812"/>
      <c r="JV158" s="812"/>
      <c r="JW158" s="812"/>
      <c r="JX158" s="812"/>
      <c r="JY158" s="812"/>
      <c r="JZ158" s="812"/>
      <c r="KA158" s="812"/>
      <c r="KB158" s="812"/>
      <c r="KC158" s="812"/>
      <c r="KD158" s="812"/>
      <c r="KE158" s="812"/>
      <c r="KF158" s="812"/>
      <c r="KG158" s="812"/>
      <c r="KH158" s="812"/>
      <c r="KI158" s="812"/>
      <c r="KJ158" s="812"/>
      <c r="KK158" s="812"/>
      <c r="KL158" s="812"/>
      <c r="KM158" s="811"/>
      <c r="KN158" s="812"/>
      <c r="KO158" s="812"/>
      <c r="KP158" s="812"/>
      <c r="KQ158" s="812"/>
      <c r="KR158" s="812"/>
      <c r="KS158" s="812"/>
      <c r="KT158" s="812"/>
      <c r="KU158" s="812"/>
      <c r="KV158" s="812"/>
      <c r="KW158" s="812"/>
      <c r="KX158" s="812"/>
      <c r="KY158" s="812"/>
      <c r="KZ158" s="812"/>
      <c r="LA158" s="812"/>
      <c r="LB158" s="812"/>
      <c r="LC158" s="812"/>
      <c r="LD158" s="812"/>
      <c r="LE158" s="812"/>
      <c r="LF158" s="812"/>
      <c r="LG158" s="812"/>
      <c r="LH158" s="812"/>
      <c r="LI158" s="812"/>
      <c r="LJ158" s="812"/>
      <c r="LK158" s="812"/>
      <c r="LL158" s="812"/>
      <c r="LM158" s="812"/>
      <c r="LN158" s="812"/>
      <c r="LO158" s="812"/>
      <c r="LP158" s="812"/>
      <c r="LQ158" s="812"/>
      <c r="LR158" s="811"/>
      <c r="LS158" s="812"/>
      <c r="LT158" s="812"/>
      <c r="LU158" s="812"/>
      <c r="LV158" s="812"/>
      <c r="LW158" s="812"/>
      <c r="LX158" s="812"/>
      <c r="LY158" s="812"/>
      <c r="LZ158" s="812"/>
      <c r="MA158" s="812"/>
      <c r="MB158" s="812"/>
      <c r="MC158" s="812"/>
      <c r="MD158" s="812"/>
      <c r="ME158" s="812"/>
      <c r="MF158" s="812"/>
      <c r="MG158" s="812"/>
      <c r="MH158" s="812"/>
      <c r="MI158" s="812"/>
      <c r="MJ158" s="812"/>
      <c r="MK158" s="812"/>
      <c r="ML158" s="812"/>
      <c r="MM158" s="812"/>
      <c r="MN158" s="812"/>
      <c r="MO158" s="812"/>
      <c r="MP158" s="812"/>
      <c r="MQ158" s="812"/>
      <c r="MR158" s="812"/>
      <c r="MS158" s="812"/>
      <c r="MT158" s="812"/>
      <c r="MU158" s="812"/>
      <c r="MV158" s="812"/>
      <c r="MW158" s="811"/>
      <c r="MX158" s="812"/>
      <c r="MY158" s="812"/>
      <c r="MZ158" s="812"/>
      <c r="NA158" s="812"/>
      <c r="NB158" s="812"/>
      <c r="NC158" s="812"/>
      <c r="ND158" s="812"/>
      <c r="NE158" s="812"/>
      <c r="NF158" s="812"/>
      <c r="NG158" s="812"/>
      <c r="NH158" s="812"/>
      <c r="NI158" s="812"/>
      <c r="NJ158" s="812"/>
      <c r="NK158" s="812"/>
      <c r="NL158" s="812"/>
      <c r="NM158" s="812"/>
      <c r="NN158" s="812"/>
      <c r="NO158" s="812"/>
      <c r="NP158" s="812"/>
      <c r="NQ158" s="812"/>
      <c r="NR158" s="812"/>
      <c r="NS158" s="812"/>
      <c r="NT158" s="812"/>
      <c r="NU158" s="812"/>
      <c r="NV158" s="812"/>
      <c r="NW158" s="812"/>
      <c r="NX158" s="812"/>
      <c r="NY158" s="812"/>
      <c r="NZ158" s="812"/>
      <c r="OA158" s="812"/>
      <c r="OB158" s="811"/>
      <c r="OC158" s="812"/>
      <c r="OD158" s="812"/>
      <c r="OE158" s="812"/>
      <c r="OF158" s="812"/>
      <c r="OG158" s="812"/>
      <c r="OH158" s="812"/>
      <c r="OI158" s="812"/>
      <c r="OJ158" s="812"/>
      <c r="OK158" s="812"/>
      <c r="OL158" s="812"/>
      <c r="OM158" s="812"/>
      <c r="ON158" s="812"/>
      <c r="OO158" s="812"/>
      <c r="OP158" s="812"/>
      <c r="OQ158" s="812"/>
      <c r="OR158" s="812"/>
      <c r="OS158" s="812"/>
      <c r="OT158" s="812"/>
      <c r="OU158" s="812"/>
      <c r="OV158" s="812"/>
      <c r="OW158" s="812"/>
      <c r="OX158" s="812"/>
      <c r="OY158" s="812"/>
      <c r="OZ158" s="812"/>
      <c r="PA158" s="812"/>
      <c r="PB158" s="812"/>
      <c r="PC158" s="812"/>
      <c r="PD158" s="812"/>
      <c r="PE158" s="812"/>
      <c r="PF158" s="812"/>
      <c r="PG158" s="811"/>
      <c r="PH158" s="812"/>
      <c r="PI158" s="812"/>
      <c r="PJ158" s="812"/>
      <c r="PK158" s="812"/>
      <c r="PL158" s="812"/>
      <c r="PM158" s="812"/>
      <c r="PN158" s="812"/>
      <c r="PO158" s="812"/>
      <c r="PP158" s="812"/>
      <c r="PQ158" s="812"/>
      <c r="PR158" s="812"/>
      <c r="PS158" s="812"/>
      <c r="PT158" s="812"/>
      <c r="PU158" s="812"/>
      <c r="PV158" s="812"/>
      <c r="PW158" s="812"/>
      <c r="PX158" s="812"/>
      <c r="PY158" s="812"/>
      <c r="PZ158" s="812"/>
      <c r="QA158" s="812"/>
      <c r="QB158" s="812"/>
      <c r="QC158" s="812"/>
      <c r="QD158" s="812"/>
      <c r="QE158" s="812"/>
      <c r="QF158" s="812"/>
      <c r="QG158" s="812"/>
      <c r="QH158" s="812"/>
      <c r="QI158" s="812"/>
      <c r="QJ158" s="812"/>
      <c r="QK158" s="812"/>
      <c r="QL158" s="811"/>
      <c r="QM158" s="812"/>
      <c r="QN158" s="812"/>
      <c r="QO158" s="812"/>
      <c r="QP158" s="812"/>
      <c r="QQ158" s="812"/>
      <c r="QR158" s="812"/>
      <c r="QS158" s="812"/>
      <c r="QT158" s="812"/>
      <c r="QU158" s="812"/>
      <c r="QV158" s="812"/>
      <c r="QW158" s="812"/>
      <c r="QX158" s="812"/>
      <c r="QY158" s="812"/>
      <c r="QZ158" s="812"/>
      <c r="RA158" s="812"/>
      <c r="RB158" s="812"/>
      <c r="RC158" s="812"/>
      <c r="RD158" s="812"/>
      <c r="RE158" s="812"/>
      <c r="RF158" s="812"/>
      <c r="RG158" s="812"/>
      <c r="RH158" s="812"/>
      <c r="RI158" s="812"/>
      <c r="RJ158" s="812"/>
      <c r="RK158" s="812"/>
      <c r="RL158" s="812"/>
      <c r="RM158" s="812"/>
      <c r="RN158" s="812"/>
      <c r="RO158" s="812"/>
      <c r="RP158" s="812"/>
      <c r="RQ158" s="811"/>
      <c r="RR158" s="812"/>
      <c r="RS158" s="812"/>
      <c r="RT158" s="812"/>
      <c r="RU158" s="812"/>
      <c r="RV158" s="812"/>
      <c r="RW158" s="812"/>
      <c r="RX158" s="812"/>
      <c r="RY158" s="812"/>
      <c r="RZ158" s="812"/>
      <c r="SA158" s="812"/>
      <c r="SB158" s="812"/>
      <c r="SC158" s="812"/>
      <c r="SD158" s="812"/>
      <c r="SE158" s="812"/>
      <c r="SF158" s="812"/>
      <c r="SG158" s="812"/>
      <c r="SH158" s="812"/>
      <c r="SI158" s="812"/>
      <c r="SJ158" s="812"/>
      <c r="SK158" s="812"/>
      <c r="SL158" s="812"/>
      <c r="SM158" s="812"/>
      <c r="SN158" s="812"/>
      <c r="SO158" s="812"/>
      <c r="SP158" s="812"/>
      <c r="SQ158" s="812"/>
      <c r="SR158" s="812"/>
      <c r="SS158" s="812"/>
      <c r="ST158" s="812"/>
      <c r="SU158" s="812"/>
      <c r="SV158" s="811"/>
      <c r="SW158" s="812"/>
      <c r="SX158" s="812"/>
      <c r="SY158" s="812"/>
      <c r="SZ158" s="812"/>
      <c r="TA158" s="812"/>
      <c r="TB158" s="812"/>
      <c r="TC158" s="812"/>
      <c r="TD158" s="812"/>
      <c r="TE158" s="812"/>
      <c r="TF158" s="812"/>
      <c r="TG158" s="812"/>
      <c r="TH158" s="812"/>
      <c r="TI158" s="812"/>
      <c r="TJ158" s="812"/>
      <c r="TK158" s="812"/>
      <c r="TL158" s="812"/>
      <c r="TM158" s="812"/>
      <c r="TN158" s="812"/>
      <c r="TO158" s="812"/>
      <c r="TP158" s="812"/>
      <c r="TQ158" s="812"/>
      <c r="TR158" s="812"/>
      <c r="TS158" s="812"/>
      <c r="TT158" s="812"/>
      <c r="TU158" s="812"/>
      <c r="TV158" s="812"/>
      <c r="TW158" s="812"/>
      <c r="TX158" s="812"/>
      <c r="TY158" s="812"/>
      <c r="TZ158" s="812"/>
      <c r="UA158" s="811"/>
      <c r="UB158" s="812"/>
      <c r="UC158" s="812"/>
      <c r="UD158" s="812"/>
      <c r="UE158" s="812"/>
      <c r="UF158" s="812"/>
      <c r="UG158" s="812"/>
      <c r="UH158" s="812"/>
      <c r="UI158" s="812"/>
      <c r="UJ158" s="812"/>
      <c r="UK158" s="812"/>
      <c r="UL158" s="812"/>
      <c r="UM158" s="812"/>
      <c r="UN158" s="812"/>
      <c r="UO158" s="812"/>
      <c r="UP158" s="812"/>
      <c r="UQ158" s="812"/>
      <c r="UR158" s="812"/>
      <c r="US158" s="812"/>
      <c r="UT158" s="812"/>
      <c r="UU158" s="812"/>
      <c r="UV158" s="812"/>
      <c r="UW158" s="812"/>
      <c r="UX158" s="812"/>
      <c r="UY158" s="812"/>
      <c r="UZ158" s="812"/>
      <c r="VA158" s="812"/>
      <c r="VB158" s="812"/>
      <c r="VC158" s="812"/>
      <c r="VD158" s="812"/>
      <c r="VE158" s="812"/>
      <c r="VF158" s="811"/>
      <c r="VG158" s="812"/>
      <c r="VH158" s="812"/>
      <c r="VI158" s="812"/>
      <c r="VJ158" s="812"/>
      <c r="VK158" s="812"/>
      <c r="VL158" s="812"/>
      <c r="VM158" s="812"/>
      <c r="VN158" s="812"/>
      <c r="VO158" s="812"/>
      <c r="VP158" s="812"/>
      <c r="VQ158" s="812"/>
      <c r="VR158" s="812"/>
      <c r="VS158" s="812"/>
      <c r="VT158" s="812"/>
      <c r="VU158" s="812"/>
      <c r="VV158" s="812"/>
      <c r="VW158" s="812"/>
      <c r="VX158" s="812"/>
      <c r="VY158" s="812"/>
      <c r="VZ158" s="812"/>
      <c r="WA158" s="812"/>
      <c r="WB158" s="812"/>
      <c r="WC158" s="812"/>
      <c r="WD158" s="812"/>
      <c r="WE158" s="812"/>
      <c r="WF158" s="812"/>
      <c r="WG158" s="812"/>
      <c r="WH158" s="812"/>
      <c r="WI158" s="812"/>
      <c r="WJ158" s="812"/>
      <c r="WK158" s="811"/>
      <c r="WL158" s="812"/>
      <c r="WM158" s="812"/>
      <c r="WN158" s="812"/>
      <c r="WO158" s="812"/>
      <c r="WP158" s="812"/>
      <c r="WQ158" s="812"/>
      <c r="WR158" s="812"/>
      <c r="WS158" s="812"/>
      <c r="WT158" s="812"/>
      <c r="WU158" s="812"/>
      <c r="WV158" s="812"/>
      <c r="WW158" s="812"/>
      <c r="WX158" s="812"/>
      <c r="WY158" s="812"/>
      <c r="WZ158" s="812"/>
      <c r="XA158" s="812"/>
      <c r="XB158" s="812"/>
      <c r="XC158" s="812"/>
      <c r="XD158" s="812"/>
      <c r="XE158" s="812"/>
      <c r="XF158" s="812"/>
      <c r="XG158" s="812"/>
      <c r="XH158" s="812"/>
      <c r="XI158" s="812"/>
      <c r="XJ158" s="812"/>
      <c r="XK158" s="812"/>
      <c r="XL158" s="812"/>
      <c r="XM158" s="812"/>
      <c r="XN158" s="812"/>
      <c r="XO158" s="812"/>
      <c r="XP158" s="811"/>
      <c r="XQ158" s="812"/>
      <c r="XR158" s="812"/>
      <c r="XS158" s="812"/>
      <c r="XT158" s="812"/>
      <c r="XU158" s="812"/>
      <c r="XV158" s="812"/>
      <c r="XW158" s="812"/>
      <c r="XX158" s="812"/>
      <c r="XY158" s="812"/>
      <c r="XZ158" s="812"/>
      <c r="YA158" s="812"/>
      <c r="YB158" s="812"/>
      <c r="YC158" s="812"/>
      <c r="YD158" s="812"/>
      <c r="YE158" s="812"/>
      <c r="YF158" s="812"/>
      <c r="YG158" s="812"/>
      <c r="YH158" s="812"/>
      <c r="YI158" s="812"/>
      <c r="YJ158" s="812"/>
      <c r="YK158" s="812"/>
      <c r="YL158" s="812"/>
      <c r="YM158" s="812"/>
      <c r="YN158" s="812"/>
      <c r="YO158" s="812"/>
      <c r="YP158" s="812"/>
      <c r="YQ158" s="812"/>
      <c r="YR158" s="812"/>
      <c r="YS158" s="812"/>
      <c r="YT158" s="812"/>
      <c r="YU158" s="811"/>
      <c r="YV158" s="812"/>
      <c r="YW158" s="812"/>
      <c r="YX158" s="812"/>
      <c r="YY158" s="812"/>
      <c r="YZ158" s="812"/>
      <c r="ZA158" s="812"/>
      <c r="ZB158" s="812"/>
      <c r="ZC158" s="812"/>
      <c r="ZD158" s="812"/>
      <c r="ZE158" s="812"/>
      <c r="ZF158" s="812"/>
      <c r="ZG158" s="812"/>
      <c r="ZH158" s="812"/>
      <c r="ZI158" s="812"/>
      <c r="ZJ158" s="812"/>
      <c r="ZK158" s="812"/>
      <c r="ZL158" s="812"/>
      <c r="ZM158" s="812"/>
      <c r="ZN158" s="812"/>
      <c r="ZO158" s="812"/>
      <c r="ZP158" s="812"/>
      <c r="ZQ158" s="812"/>
      <c r="ZR158" s="812"/>
      <c r="ZS158" s="812"/>
      <c r="ZT158" s="812"/>
      <c r="ZU158" s="812"/>
      <c r="ZV158" s="812"/>
      <c r="ZW158" s="812"/>
      <c r="ZX158" s="812"/>
      <c r="ZY158" s="812"/>
      <c r="ZZ158" s="811"/>
      <c r="AAA158" s="812"/>
      <c r="AAB158" s="812"/>
      <c r="AAC158" s="812"/>
      <c r="AAD158" s="812"/>
      <c r="AAE158" s="812"/>
      <c r="AAF158" s="812"/>
      <c r="AAG158" s="812"/>
      <c r="AAH158" s="812"/>
      <c r="AAI158" s="812"/>
      <c r="AAJ158" s="812"/>
      <c r="AAK158" s="812"/>
      <c r="AAL158" s="812"/>
      <c r="AAM158" s="812"/>
      <c r="AAN158" s="812"/>
      <c r="AAO158" s="812"/>
      <c r="AAP158" s="812"/>
      <c r="AAQ158" s="812"/>
      <c r="AAR158" s="812"/>
      <c r="AAS158" s="812"/>
      <c r="AAT158" s="812"/>
      <c r="AAU158" s="812"/>
      <c r="AAV158" s="812"/>
      <c r="AAW158" s="812"/>
      <c r="AAX158" s="812"/>
      <c r="AAY158" s="812"/>
      <c r="AAZ158" s="812"/>
      <c r="ABA158" s="812"/>
      <c r="ABB158" s="812"/>
      <c r="ABC158" s="812"/>
      <c r="ABD158" s="812"/>
      <c r="ABE158" s="811"/>
      <c r="ABF158" s="812"/>
      <c r="ABG158" s="812"/>
      <c r="ABH158" s="812"/>
      <c r="ABI158" s="812"/>
      <c r="ABJ158" s="812"/>
      <c r="ABK158" s="812"/>
      <c r="ABL158" s="812"/>
      <c r="ABM158" s="812"/>
      <c r="ABN158" s="812"/>
      <c r="ABO158" s="812"/>
      <c r="ABP158" s="812"/>
      <c r="ABQ158" s="812"/>
      <c r="ABR158" s="812"/>
      <c r="ABS158" s="812"/>
      <c r="ABT158" s="812"/>
      <c r="ABU158" s="812"/>
      <c r="ABV158" s="812"/>
      <c r="ABW158" s="812"/>
      <c r="ABX158" s="812"/>
      <c r="ABY158" s="812"/>
      <c r="ABZ158" s="812"/>
      <c r="ACA158" s="812"/>
      <c r="ACB158" s="812"/>
      <c r="ACC158" s="812"/>
      <c r="ACD158" s="812"/>
      <c r="ACE158" s="812"/>
      <c r="ACF158" s="812"/>
      <c r="ACG158" s="812"/>
      <c r="ACH158" s="812"/>
      <c r="ACI158" s="812"/>
      <c r="ACJ158" s="811"/>
      <c r="ACK158" s="812"/>
      <c r="ACL158" s="812"/>
      <c r="ACM158" s="812"/>
      <c r="ACN158" s="812"/>
      <c r="ACO158" s="812"/>
      <c r="ACP158" s="812"/>
      <c r="ACQ158" s="812"/>
      <c r="ACR158" s="812"/>
      <c r="ACS158" s="812"/>
      <c r="ACT158" s="812"/>
      <c r="ACU158" s="812"/>
      <c r="ACV158" s="812"/>
      <c r="ACW158" s="812"/>
      <c r="ACX158" s="812"/>
      <c r="ACY158" s="812"/>
      <c r="ACZ158" s="812"/>
      <c r="ADA158" s="812"/>
      <c r="ADB158" s="812"/>
      <c r="ADC158" s="812"/>
      <c r="ADD158" s="812"/>
      <c r="ADE158" s="812"/>
      <c r="ADF158" s="812"/>
      <c r="ADG158" s="812"/>
      <c r="ADH158" s="812"/>
      <c r="ADI158" s="812"/>
      <c r="ADJ158" s="812"/>
      <c r="ADK158" s="812"/>
      <c r="ADL158" s="812"/>
      <c r="ADM158" s="812"/>
      <c r="ADN158" s="812"/>
      <c r="ADO158" s="811"/>
      <c r="ADP158" s="812"/>
      <c r="ADQ158" s="812"/>
      <c r="ADR158" s="812"/>
      <c r="ADS158" s="812"/>
      <c r="ADT158" s="812"/>
      <c r="ADU158" s="812"/>
      <c r="ADV158" s="812"/>
      <c r="ADW158" s="812"/>
      <c r="ADX158" s="812"/>
      <c r="ADY158" s="812"/>
      <c r="ADZ158" s="812"/>
      <c r="AEA158" s="812"/>
      <c r="AEB158" s="812"/>
      <c r="AEC158" s="812"/>
      <c r="AED158" s="812"/>
      <c r="AEE158" s="812"/>
      <c r="AEF158" s="812"/>
      <c r="AEG158" s="812"/>
      <c r="AEH158" s="812"/>
      <c r="AEI158" s="812"/>
      <c r="AEJ158" s="812"/>
      <c r="AEK158" s="812"/>
      <c r="AEL158" s="812"/>
      <c r="AEM158" s="812"/>
      <c r="AEN158" s="812"/>
      <c r="AEO158" s="812"/>
      <c r="AEP158" s="812"/>
      <c r="AEQ158" s="812"/>
      <c r="AER158" s="812"/>
      <c r="AES158" s="812"/>
      <c r="AET158" s="811"/>
      <c r="AEU158" s="812"/>
      <c r="AEV158" s="812"/>
      <c r="AEW158" s="812"/>
      <c r="AEX158" s="812"/>
      <c r="AEY158" s="812"/>
      <c r="AEZ158" s="812"/>
      <c r="AFA158" s="812"/>
      <c r="AFB158" s="812"/>
      <c r="AFC158" s="812"/>
      <c r="AFD158" s="812"/>
      <c r="AFE158" s="812"/>
      <c r="AFF158" s="812"/>
      <c r="AFG158" s="812"/>
      <c r="AFH158" s="812"/>
      <c r="AFI158" s="812"/>
      <c r="AFJ158" s="812"/>
      <c r="AFK158" s="812"/>
      <c r="AFL158" s="812"/>
      <c r="AFM158" s="812"/>
      <c r="AFN158" s="812"/>
      <c r="AFO158" s="812"/>
      <c r="AFP158" s="812"/>
      <c r="AFQ158" s="812"/>
      <c r="AFR158" s="812"/>
      <c r="AFS158" s="812"/>
      <c r="AFT158" s="812"/>
      <c r="AFU158" s="812"/>
      <c r="AFV158" s="812"/>
      <c r="AFW158" s="812"/>
      <c r="AFX158" s="812"/>
      <c r="AFY158" s="811"/>
      <c r="AFZ158" s="812"/>
      <c r="AGA158" s="812"/>
      <c r="AGB158" s="812"/>
      <c r="AGC158" s="812"/>
      <c r="AGD158" s="812"/>
      <c r="AGE158" s="812"/>
      <c r="AGF158" s="812"/>
      <c r="AGG158" s="812"/>
      <c r="AGH158" s="812"/>
      <c r="AGI158" s="812"/>
      <c r="AGJ158" s="812"/>
      <c r="AGK158" s="812"/>
      <c r="AGL158" s="812"/>
      <c r="AGM158" s="812"/>
      <c r="AGN158" s="812"/>
      <c r="AGO158" s="812"/>
      <c r="AGP158" s="812"/>
      <c r="AGQ158" s="812"/>
      <c r="AGR158" s="812"/>
      <c r="AGS158" s="812"/>
      <c r="AGT158" s="812"/>
      <c r="AGU158" s="812"/>
      <c r="AGV158" s="812"/>
      <c r="AGW158" s="812"/>
      <c r="AGX158" s="812"/>
      <c r="AGY158" s="812"/>
      <c r="AGZ158" s="812"/>
      <c r="AHA158" s="812"/>
      <c r="AHB158" s="812"/>
      <c r="AHC158" s="812"/>
      <c r="AHD158" s="811"/>
      <c r="AHE158" s="812"/>
      <c r="AHF158" s="812"/>
      <c r="AHG158" s="812"/>
      <c r="AHH158" s="812"/>
      <c r="AHI158" s="812"/>
      <c r="AHJ158" s="812"/>
      <c r="AHK158" s="812"/>
      <c r="AHL158" s="812"/>
      <c r="AHM158" s="812"/>
      <c r="AHN158" s="812"/>
      <c r="AHO158" s="812"/>
      <c r="AHP158" s="812"/>
      <c r="AHQ158" s="812"/>
      <c r="AHR158" s="812"/>
      <c r="AHS158" s="812"/>
      <c r="AHT158" s="812"/>
      <c r="AHU158" s="812"/>
      <c r="AHV158" s="812"/>
      <c r="AHW158" s="812"/>
      <c r="AHX158" s="812"/>
      <c r="AHY158" s="812"/>
      <c r="AHZ158" s="812"/>
      <c r="AIA158" s="812"/>
      <c r="AIB158" s="812"/>
      <c r="AIC158" s="812"/>
      <c r="AID158" s="812"/>
      <c r="AIE158" s="812"/>
      <c r="AIF158" s="812"/>
      <c r="AIG158" s="812"/>
      <c r="AIH158" s="812"/>
      <c r="AII158" s="811"/>
      <c r="AIJ158" s="812"/>
      <c r="AIK158" s="812"/>
      <c r="AIL158" s="812"/>
      <c r="AIM158" s="812"/>
      <c r="AIN158" s="812"/>
      <c r="AIO158" s="812"/>
      <c r="AIP158" s="812"/>
      <c r="AIQ158" s="812"/>
      <c r="AIR158" s="812"/>
      <c r="AIS158" s="812"/>
      <c r="AIT158" s="812"/>
      <c r="AIU158" s="812"/>
      <c r="AIV158" s="812"/>
      <c r="AIW158" s="812"/>
      <c r="AIX158" s="812"/>
      <c r="AIY158" s="812"/>
      <c r="AIZ158" s="812"/>
      <c r="AJA158" s="812"/>
      <c r="AJB158" s="812"/>
      <c r="AJC158" s="812"/>
      <c r="AJD158" s="812"/>
      <c r="AJE158" s="812"/>
      <c r="AJF158" s="812"/>
      <c r="AJG158" s="812"/>
      <c r="AJH158" s="812"/>
      <c r="AJI158" s="812"/>
      <c r="AJJ158" s="812"/>
      <c r="AJK158" s="812"/>
      <c r="AJL158" s="812"/>
      <c r="AJM158" s="812"/>
      <c r="AJN158" s="811"/>
      <c r="AJO158" s="812"/>
      <c r="AJP158" s="812"/>
      <c r="AJQ158" s="812"/>
      <c r="AJR158" s="812"/>
      <c r="AJS158" s="812"/>
      <c r="AJT158" s="812"/>
      <c r="AJU158" s="812"/>
      <c r="AJV158" s="812"/>
      <c r="AJW158" s="812"/>
      <c r="AJX158" s="812"/>
      <c r="AJY158" s="812"/>
      <c r="AJZ158" s="812"/>
      <c r="AKA158" s="812"/>
      <c r="AKB158" s="812"/>
      <c r="AKC158" s="812"/>
      <c r="AKD158" s="812"/>
      <c r="AKE158" s="812"/>
      <c r="AKF158" s="812"/>
      <c r="AKG158" s="812"/>
      <c r="AKH158" s="812"/>
      <c r="AKI158" s="812"/>
      <c r="AKJ158" s="812"/>
      <c r="AKK158" s="812"/>
      <c r="AKL158" s="812"/>
      <c r="AKM158" s="812"/>
      <c r="AKN158" s="812"/>
      <c r="AKO158" s="812"/>
      <c r="AKP158" s="812"/>
      <c r="AKQ158" s="812"/>
      <c r="AKR158" s="812"/>
      <c r="AKS158" s="811"/>
      <c r="AKT158" s="812"/>
      <c r="AKU158" s="812"/>
      <c r="AKV158" s="812"/>
      <c r="AKW158" s="812"/>
      <c r="AKX158" s="812"/>
      <c r="AKY158" s="812"/>
      <c r="AKZ158" s="812"/>
      <c r="ALA158" s="812"/>
      <c r="ALB158" s="812"/>
      <c r="ALC158" s="812"/>
      <c r="ALD158" s="812"/>
      <c r="ALE158" s="812"/>
      <c r="ALF158" s="812"/>
      <c r="ALG158" s="812"/>
      <c r="ALH158" s="812"/>
      <c r="ALI158" s="812"/>
      <c r="ALJ158" s="812"/>
      <c r="ALK158" s="812"/>
      <c r="ALL158" s="812"/>
      <c r="ALM158" s="812"/>
      <c r="ALN158" s="812"/>
      <c r="ALO158" s="812"/>
      <c r="ALP158" s="812"/>
      <c r="ALQ158" s="812"/>
      <c r="ALR158" s="812"/>
      <c r="ALS158" s="812"/>
      <c r="ALT158" s="812"/>
      <c r="ALU158" s="812"/>
      <c r="ALV158" s="812"/>
      <c r="ALW158" s="812"/>
      <c r="ALX158" s="811"/>
      <c r="ALY158" s="812"/>
      <c r="ALZ158" s="812"/>
      <c r="AMA158" s="812"/>
      <c r="AMB158" s="812"/>
      <c r="AMC158" s="812"/>
      <c r="AMD158" s="812"/>
      <c r="AME158" s="812"/>
      <c r="AMF158" s="812"/>
      <c r="AMG158" s="812"/>
      <c r="AMH158" s="812"/>
      <c r="AMI158" s="812"/>
      <c r="AMJ158" s="812"/>
      <c r="AMK158" s="812"/>
      <c r="AML158" s="812"/>
      <c r="AMM158" s="812"/>
      <c r="AMN158" s="812"/>
      <c r="AMO158" s="812"/>
      <c r="AMP158" s="812"/>
      <c r="AMQ158" s="812"/>
      <c r="AMR158" s="812"/>
      <c r="AMS158" s="812"/>
      <c r="AMT158" s="812"/>
      <c r="AMU158" s="812"/>
      <c r="AMV158" s="812"/>
      <c r="AMW158" s="812"/>
      <c r="AMX158" s="812"/>
      <c r="AMY158" s="812"/>
      <c r="AMZ158" s="812"/>
      <c r="ANA158" s="812"/>
      <c r="ANB158" s="812"/>
      <c r="ANC158" s="811"/>
      <c r="AND158" s="812"/>
      <c r="ANE158" s="812"/>
      <c r="ANF158" s="812"/>
      <c r="ANG158" s="812"/>
      <c r="ANH158" s="812"/>
      <c r="ANI158" s="812"/>
      <c r="ANJ158" s="812"/>
      <c r="ANK158" s="812"/>
      <c r="ANL158" s="812"/>
      <c r="ANM158" s="812"/>
      <c r="ANN158" s="812"/>
      <c r="ANO158" s="812"/>
      <c r="ANP158" s="812"/>
      <c r="ANQ158" s="812"/>
      <c r="ANR158" s="812"/>
      <c r="ANS158" s="812"/>
      <c r="ANT158" s="812"/>
      <c r="ANU158" s="812"/>
      <c r="ANV158" s="812"/>
      <c r="ANW158" s="812"/>
      <c r="ANX158" s="812"/>
      <c r="ANY158" s="812"/>
      <c r="ANZ158" s="812"/>
      <c r="AOA158" s="812"/>
      <c r="AOB158" s="812"/>
      <c r="AOC158" s="812"/>
      <c r="AOD158" s="812"/>
      <c r="AOE158" s="812"/>
      <c r="AOF158" s="812"/>
      <c r="AOG158" s="812"/>
      <c r="AOH158" s="811"/>
      <c r="AOI158" s="812"/>
      <c r="AOJ158" s="812"/>
      <c r="AOK158" s="812"/>
      <c r="AOL158" s="812"/>
      <c r="AOM158" s="812"/>
      <c r="AON158" s="812"/>
      <c r="AOO158" s="812"/>
      <c r="AOP158" s="812"/>
      <c r="AOQ158" s="812"/>
      <c r="AOR158" s="812"/>
      <c r="AOS158" s="812"/>
      <c r="AOT158" s="812"/>
      <c r="AOU158" s="812"/>
      <c r="AOV158" s="812"/>
      <c r="AOW158" s="812"/>
      <c r="AOX158" s="812"/>
      <c r="AOY158" s="812"/>
      <c r="AOZ158" s="812"/>
      <c r="APA158" s="812"/>
      <c r="APB158" s="812"/>
      <c r="APC158" s="812"/>
      <c r="APD158" s="812"/>
      <c r="APE158" s="812"/>
      <c r="APF158" s="812"/>
      <c r="APG158" s="812"/>
      <c r="APH158" s="812"/>
      <c r="API158" s="812"/>
      <c r="APJ158" s="812"/>
      <c r="APK158" s="812"/>
      <c r="APL158" s="812"/>
      <c r="APM158" s="811"/>
      <c r="APN158" s="812"/>
      <c r="APO158" s="812"/>
      <c r="APP158" s="812"/>
      <c r="APQ158" s="812"/>
      <c r="APR158" s="812"/>
      <c r="APS158" s="812"/>
      <c r="APT158" s="812"/>
      <c r="APU158" s="812"/>
      <c r="APV158" s="812"/>
      <c r="APW158" s="812"/>
      <c r="APX158" s="812"/>
      <c r="APY158" s="812"/>
      <c r="APZ158" s="812"/>
      <c r="AQA158" s="812"/>
      <c r="AQB158" s="812"/>
      <c r="AQC158" s="812"/>
      <c r="AQD158" s="812"/>
      <c r="AQE158" s="812"/>
      <c r="AQF158" s="812"/>
      <c r="AQG158" s="812"/>
      <c r="AQH158" s="812"/>
      <c r="AQI158" s="812"/>
      <c r="AQJ158" s="812"/>
      <c r="AQK158" s="812"/>
      <c r="AQL158" s="812"/>
      <c r="AQM158" s="812"/>
      <c r="AQN158" s="812"/>
      <c r="AQO158" s="812"/>
      <c r="AQP158" s="812"/>
      <c r="AQQ158" s="812"/>
      <c r="AQR158" s="811"/>
      <c r="AQS158" s="812"/>
      <c r="AQT158" s="812"/>
      <c r="AQU158" s="812"/>
      <c r="AQV158" s="812"/>
      <c r="AQW158" s="812"/>
      <c r="AQX158" s="812"/>
      <c r="AQY158" s="812"/>
      <c r="AQZ158" s="812"/>
      <c r="ARA158" s="812"/>
      <c r="ARB158" s="812"/>
      <c r="ARC158" s="812"/>
      <c r="ARD158" s="812"/>
      <c r="ARE158" s="812"/>
      <c r="ARF158" s="812"/>
      <c r="ARG158" s="812"/>
      <c r="ARH158" s="812"/>
      <c r="ARI158" s="812"/>
      <c r="ARJ158" s="812"/>
      <c r="ARK158" s="812"/>
      <c r="ARL158" s="812"/>
      <c r="ARM158" s="812"/>
      <c r="ARN158" s="812"/>
      <c r="ARO158" s="812"/>
      <c r="ARP158" s="812"/>
      <c r="ARQ158" s="812"/>
      <c r="ARR158" s="812"/>
      <c r="ARS158" s="812"/>
      <c r="ART158" s="812"/>
      <c r="ARU158" s="812"/>
      <c r="ARV158" s="812"/>
      <c r="ARW158" s="811"/>
      <c r="ARX158" s="812"/>
      <c r="ARY158" s="812"/>
      <c r="ARZ158" s="812"/>
      <c r="ASA158" s="812"/>
      <c r="ASB158" s="812"/>
      <c r="ASC158" s="812"/>
      <c r="ASD158" s="812"/>
      <c r="ASE158" s="812"/>
      <c r="ASF158" s="812"/>
      <c r="ASG158" s="812"/>
      <c r="ASH158" s="812"/>
      <c r="ASI158" s="812"/>
      <c r="ASJ158" s="812"/>
      <c r="ASK158" s="812"/>
      <c r="ASL158" s="812"/>
      <c r="ASM158" s="812"/>
      <c r="ASN158" s="812"/>
      <c r="ASO158" s="812"/>
      <c r="ASP158" s="812"/>
      <c r="ASQ158" s="812"/>
      <c r="ASR158" s="812"/>
      <c r="ASS158" s="812"/>
      <c r="AST158" s="812"/>
      <c r="ASU158" s="812"/>
      <c r="ASV158" s="812"/>
      <c r="ASW158" s="812"/>
      <c r="ASX158" s="812"/>
      <c r="ASY158" s="812"/>
      <c r="ASZ158" s="812"/>
      <c r="ATA158" s="812"/>
      <c r="ATB158" s="811"/>
      <c r="ATC158" s="812"/>
      <c r="ATD158" s="812"/>
      <c r="ATE158" s="812"/>
      <c r="ATF158" s="812"/>
      <c r="ATG158" s="812"/>
      <c r="ATH158" s="812"/>
      <c r="ATI158" s="812"/>
      <c r="ATJ158" s="812"/>
      <c r="ATK158" s="812"/>
      <c r="ATL158" s="812"/>
      <c r="ATM158" s="812"/>
      <c r="ATN158" s="812"/>
      <c r="ATO158" s="812"/>
      <c r="ATP158" s="812"/>
      <c r="ATQ158" s="812"/>
      <c r="ATR158" s="812"/>
      <c r="ATS158" s="812"/>
      <c r="ATT158" s="812"/>
      <c r="ATU158" s="812"/>
      <c r="ATV158" s="812"/>
      <c r="ATW158" s="812"/>
      <c r="ATX158" s="812"/>
      <c r="ATY158" s="812"/>
      <c r="ATZ158" s="812"/>
      <c r="AUA158" s="812"/>
      <c r="AUB158" s="812"/>
      <c r="AUC158" s="812"/>
      <c r="AUD158" s="812"/>
      <c r="AUE158" s="812"/>
      <c r="AUF158" s="812"/>
      <c r="AUG158" s="811"/>
      <c r="AUH158" s="812"/>
      <c r="AUI158" s="812"/>
      <c r="AUJ158" s="812"/>
      <c r="AUK158" s="812"/>
      <c r="AUL158" s="812"/>
      <c r="AUM158" s="812"/>
      <c r="AUN158" s="812"/>
      <c r="AUO158" s="812"/>
      <c r="AUP158" s="812"/>
      <c r="AUQ158" s="812"/>
      <c r="AUR158" s="812"/>
      <c r="AUS158" s="812"/>
      <c r="AUT158" s="812"/>
      <c r="AUU158" s="812"/>
      <c r="AUV158" s="812"/>
      <c r="AUW158" s="812"/>
      <c r="AUX158" s="812"/>
      <c r="AUY158" s="812"/>
      <c r="AUZ158" s="812"/>
      <c r="AVA158" s="812"/>
      <c r="AVB158" s="812"/>
      <c r="AVC158" s="812"/>
      <c r="AVD158" s="812"/>
      <c r="AVE158" s="812"/>
      <c r="AVF158" s="812"/>
      <c r="AVG158" s="812"/>
      <c r="AVH158" s="812"/>
      <c r="AVI158" s="812"/>
      <c r="AVJ158" s="812"/>
      <c r="AVK158" s="812"/>
      <c r="AVL158" s="811"/>
      <c r="AVM158" s="812"/>
      <c r="AVN158" s="812"/>
      <c r="AVO158" s="812"/>
      <c r="AVP158" s="812"/>
      <c r="AVQ158" s="812"/>
      <c r="AVR158" s="812"/>
      <c r="AVS158" s="812"/>
      <c r="AVT158" s="812"/>
      <c r="AVU158" s="812"/>
      <c r="AVV158" s="812"/>
      <c r="AVW158" s="812"/>
      <c r="AVX158" s="812"/>
      <c r="AVY158" s="812"/>
      <c r="AVZ158" s="812"/>
      <c r="AWA158" s="812"/>
      <c r="AWB158" s="812"/>
      <c r="AWC158" s="812"/>
      <c r="AWD158" s="812"/>
      <c r="AWE158" s="812"/>
      <c r="AWF158" s="812"/>
      <c r="AWG158" s="812"/>
      <c r="AWH158" s="812"/>
      <c r="AWI158" s="812"/>
      <c r="AWJ158" s="812"/>
      <c r="AWK158" s="812"/>
      <c r="AWL158" s="812"/>
      <c r="AWM158" s="812"/>
      <c r="AWN158" s="812"/>
      <c r="AWO158" s="812"/>
      <c r="AWP158" s="812"/>
      <c r="AWQ158" s="811"/>
      <c r="AWR158" s="812"/>
      <c r="AWS158" s="812"/>
      <c r="AWT158" s="812"/>
      <c r="AWU158" s="812"/>
      <c r="AWV158" s="812"/>
      <c r="AWW158" s="812"/>
      <c r="AWX158" s="812"/>
      <c r="AWY158" s="812"/>
      <c r="AWZ158" s="812"/>
      <c r="AXA158" s="812"/>
      <c r="AXB158" s="812"/>
      <c r="AXC158" s="812"/>
      <c r="AXD158" s="812"/>
      <c r="AXE158" s="812"/>
      <c r="AXF158" s="812"/>
      <c r="AXG158" s="812"/>
      <c r="AXH158" s="812"/>
      <c r="AXI158" s="812"/>
      <c r="AXJ158" s="812"/>
      <c r="AXK158" s="812"/>
      <c r="AXL158" s="812"/>
      <c r="AXM158" s="812"/>
      <c r="AXN158" s="812"/>
      <c r="AXO158" s="812"/>
      <c r="AXP158" s="812"/>
      <c r="AXQ158" s="812"/>
      <c r="AXR158" s="812"/>
      <c r="AXS158" s="812"/>
      <c r="AXT158" s="812"/>
      <c r="AXU158" s="812"/>
      <c r="AXV158" s="811"/>
      <c r="AXW158" s="812"/>
      <c r="AXX158" s="812"/>
      <c r="AXY158" s="812"/>
      <c r="AXZ158" s="812"/>
      <c r="AYA158" s="812"/>
      <c r="AYB158" s="812"/>
      <c r="AYC158" s="812"/>
      <c r="AYD158" s="812"/>
      <c r="AYE158" s="812"/>
      <c r="AYF158" s="812"/>
      <c r="AYG158" s="812"/>
      <c r="AYH158" s="812"/>
      <c r="AYI158" s="812"/>
      <c r="AYJ158" s="812"/>
      <c r="AYK158" s="812"/>
      <c r="AYL158" s="812"/>
      <c r="AYM158" s="812"/>
      <c r="AYN158" s="812"/>
      <c r="AYO158" s="812"/>
      <c r="AYP158" s="812"/>
      <c r="AYQ158" s="812"/>
      <c r="AYR158" s="812"/>
      <c r="AYS158" s="812"/>
      <c r="AYT158" s="812"/>
      <c r="AYU158" s="812"/>
      <c r="AYV158" s="812"/>
      <c r="AYW158" s="812"/>
      <c r="AYX158" s="812"/>
      <c r="AYY158" s="812"/>
      <c r="AYZ158" s="812"/>
      <c r="AZA158" s="811"/>
      <c r="AZB158" s="812"/>
      <c r="AZC158" s="812"/>
      <c r="AZD158" s="812"/>
      <c r="AZE158" s="812"/>
      <c r="AZF158" s="812"/>
      <c r="AZG158" s="812"/>
      <c r="AZH158" s="812"/>
      <c r="AZI158" s="812"/>
      <c r="AZJ158" s="812"/>
      <c r="AZK158" s="812"/>
      <c r="AZL158" s="812"/>
      <c r="AZM158" s="812"/>
      <c r="AZN158" s="812"/>
      <c r="AZO158" s="812"/>
      <c r="AZP158" s="812"/>
      <c r="AZQ158" s="812"/>
      <c r="AZR158" s="812"/>
      <c r="AZS158" s="812"/>
      <c r="AZT158" s="812"/>
      <c r="AZU158" s="812"/>
      <c r="AZV158" s="812"/>
      <c r="AZW158" s="812"/>
      <c r="AZX158" s="812"/>
      <c r="AZY158" s="812"/>
      <c r="AZZ158" s="812"/>
      <c r="BAA158" s="812"/>
      <c r="BAB158" s="812"/>
      <c r="BAC158" s="812"/>
      <c r="BAD158" s="812"/>
      <c r="BAE158" s="812"/>
      <c r="BAF158" s="811"/>
      <c r="BAG158" s="812"/>
      <c r="BAH158" s="812"/>
      <c r="BAI158" s="812"/>
      <c r="BAJ158" s="812"/>
      <c r="BAK158" s="812"/>
      <c r="BAL158" s="812"/>
      <c r="BAM158" s="812"/>
      <c r="BAN158" s="812"/>
      <c r="BAO158" s="812"/>
      <c r="BAP158" s="812"/>
      <c r="BAQ158" s="812"/>
      <c r="BAR158" s="812"/>
      <c r="BAS158" s="812"/>
      <c r="BAT158" s="812"/>
      <c r="BAU158" s="812"/>
      <c r="BAV158" s="812"/>
      <c r="BAW158" s="812"/>
      <c r="BAX158" s="812"/>
      <c r="BAY158" s="812"/>
      <c r="BAZ158" s="812"/>
      <c r="BBA158" s="812"/>
      <c r="BBB158" s="812"/>
      <c r="BBC158" s="812"/>
      <c r="BBD158" s="812"/>
      <c r="BBE158" s="812"/>
      <c r="BBF158" s="812"/>
      <c r="BBG158" s="812"/>
      <c r="BBH158" s="812"/>
      <c r="BBI158" s="812"/>
      <c r="BBJ158" s="812"/>
      <c r="BBK158" s="811"/>
      <c r="BBL158" s="812"/>
      <c r="BBM158" s="812"/>
      <c r="BBN158" s="812"/>
      <c r="BBO158" s="812"/>
      <c r="BBP158" s="812"/>
      <c r="BBQ158" s="812"/>
      <c r="BBR158" s="812"/>
      <c r="BBS158" s="812"/>
      <c r="BBT158" s="812"/>
      <c r="BBU158" s="812"/>
      <c r="BBV158" s="812"/>
      <c r="BBW158" s="812"/>
      <c r="BBX158" s="812"/>
      <c r="BBY158" s="812"/>
      <c r="BBZ158" s="812"/>
      <c r="BCA158" s="812"/>
      <c r="BCB158" s="812"/>
      <c r="BCC158" s="812"/>
      <c r="BCD158" s="812"/>
      <c r="BCE158" s="812"/>
      <c r="BCF158" s="812"/>
      <c r="BCG158" s="812"/>
      <c r="BCH158" s="812"/>
      <c r="BCI158" s="812"/>
      <c r="BCJ158" s="812"/>
      <c r="BCK158" s="812"/>
      <c r="BCL158" s="812"/>
      <c r="BCM158" s="812"/>
      <c r="BCN158" s="812"/>
      <c r="BCO158" s="812"/>
      <c r="BCP158" s="811"/>
      <c r="BCQ158" s="812"/>
      <c r="BCR158" s="812"/>
      <c r="BCS158" s="812"/>
      <c r="BCT158" s="812"/>
      <c r="BCU158" s="812"/>
      <c r="BCV158" s="812"/>
      <c r="BCW158" s="812"/>
      <c r="BCX158" s="812"/>
      <c r="BCY158" s="812"/>
      <c r="BCZ158" s="812"/>
      <c r="BDA158" s="812"/>
      <c r="BDB158" s="812"/>
      <c r="BDC158" s="812"/>
      <c r="BDD158" s="812"/>
      <c r="BDE158" s="812"/>
      <c r="BDF158" s="812"/>
      <c r="BDG158" s="812"/>
      <c r="BDH158" s="812"/>
      <c r="BDI158" s="812"/>
      <c r="BDJ158" s="812"/>
      <c r="BDK158" s="812"/>
      <c r="BDL158" s="812"/>
      <c r="BDM158" s="812"/>
      <c r="BDN158" s="812"/>
      <c r="BDO158" s="812"/>
      <c r="BDP158" s="812"/>
      <c r="BDQ158" s="812"/>
      <c r="BDR158" s="812"/>
      <c r="BDS158" s="812"/>
      <c r="BDT158" s="812"/>
      <c r="BDU158" s="811"/>
      <c r="BDV158" s="812"/>
      <c r="BDW158" s="812"/>
      <c r="BDX158" s="812"/>
      <c r="BDY158" s="812"/>
      <c r="BDZ158" s="812"/>
      <c r="BEA158" s="812"/>
      <c r="BEB158" s="812"/>
      <c r="BEC158" s="812"/>
      <c r="BED158" s="812"/>
      <c r="BEE158" s="812"/>
      <c r="BEF158" s="812"/>
      <c r="BEG158" s="812"/>
      <c r="BEH158" s="812"/>
      <c r="BEI158" s="812"/>
      <c r="BEJ158" s="812"/>
      <c r="BEK158" s="812"/>
      <c r="BEL158" s="812"/>
      <c r="BEM158" s="812"/>
      <c r="BEN158" s="812"/>
      <c r="BEO158" s="812"/>
      <c r="BEP158" s="812"/>
      <c r="BEQ158" s="812"/>
      <c r="BER158" s="812"/>
      <c r="BES158" s="812"/>
      <c r="BET158" s="812"/>
      <c r="BEU158" s="812"/>
      <c r="BEV158" s="812"/>
      <c r="BEW158" s="812"/>
      <c r="BEX158" s="812"/>
      <c r="BEY158" s="812"/>
      <c r="BEZ158" s="811"/>
      <c r="BFA158" s="812"/>
      <c r="BFB158" s="812"/>
      <c r="BFC158" s="812"/>
      <c r="BFD158" s="812"/>
      <c r="BFE158" s="812"/>
      <c r="BFF158" s="812"/>
      <c r="BFG158" s="812"/>
      <c r="BFH158" s="812"/>
      <c r="BFI158" s="812"/>
      <c r="BFJ158" s="812"/>
      <c r="BFK158" s="812"/>
      <c r="BFL158" s="812"/>
      <c r="BFM158" s="812"/>
      <c r="BFN158" s="812"/>
      <c r="BFO158" s="812"/>
      <c r="BFP158" s="812"/>
      <c r="BFQ158" s="812"/>
      <c r="BFR158" s="812"/>
      <c r="BFS158" s="812"/>
      <c r="BFT158" s="812"/>
      <c r="BFU158" s="812"/>
      <c r="BFV158" s="812"/>
      <c r="BFW158" s="812"/>
      <c r="BFX158" s="812"/>
      <c r="BFY158" s="812"/>
      <c r="BFZ158" s="812"/>
      <c r="BGA158" s="812"/>
      <c r="BGB158" s="812"/>
      <c r="BGC158" s="812"/>
      <c r="BGD158" s="812"/>
      <c r="BGE158" s="811"/>
      <c r="BGF158" s="812"/>
      <c r="BGG158" s="812"/>
      <c r="BGH158" s="812"/>
      <c r="BGI158" s="812"/>
      <c r="BGJ158" s="812"/>
      <c r="BGK158" s="812"/>
      <c r="BGL158" s="812"/>
      <c r="BGM158" s="812"/>
      <c r="BGN158" s="812"/>
      <c r="BGO158" s="812"/>
      <c r="BGP158" s="812"/>
      <c r="BGQ158" s="812"/>
      <c r="BGR158" s="812"/>
      <c r="BGS158" s="812"/>
      <c r="BGT158" s="812"/>
      <c r="BGU158" s="812"/>
      <c r="BGV158" s="812"/>
      <c r="BGW158" s="812"/>
      <c r="BGX158" s="812"/>
      <c r="BGY158" s="812"/>
      <c r="BGZ158" s="812"/>
      <c r="BHA158" s="812"/>
      <c r="BHB158" s="812"/>
      <c r="BHC158" s="812"/>
      <c r="BHD158" s="812"/>
      <c r="BHE158" s="812"/>
      <c r="BHF158" s="812"/>
      <c r="BHG158" s="812"/>
      <c r="BHH158" s="812"/>
      <c r="BHI158" s="812"/>
      <c r="BHJ158" s="811"/>
      <c r="BHK158" s="812"/>
      <c r="BHL158" s="812"/>
      <c r="BHM158" s="812"/>
      <c r="BHN158" s="812"/>
      <c r="BHO158" s="812"/>
      <c r="BHP158" s="812"/>
      <c r="BHQ158" s="812"/>
      <c r="BHR158" s="812"/>
      <c r="BHS158" s="812"/>
      <c r="BHT158" s="812"/>
      <c r="BHU158" s="812"/>
      <c r="BHV158" s="812"/>
      <c r="BHW158" s="812"/>
      <c r="BHX158" s="812"/>
      <c r="BHY158" s="812"/>
      <c r="BHZ158" s="812"/>
      <c r="BIA158" s="812"/>
      <c r="BIB158" s="812"/>
      <c r="BIC158" s="812"/>
      <c r="BID158" s="812"/>
      <c r="BIE158" s="812"/>
      <c r="BIF158" s="812"/>
      <c r="BIG158" s="812"/>
      <c r="BIH158" s="812"/>
      <c r="BII158" s="812"/>
      <c r="BIJ158" s="812"/>
      <c r="BIK158" s="812"/>
      <c r="BIL158" s="812"/>
      <c r="BIM158" s="812"/>
      <c r="BIN158" s="812"/>
      <c r="BIO158" s="811"/>
      <c r="BIP158" s="812"/>
      <c r="BIQ158" s="812"/>
      <c r="BIR158" s="812"/>
      <c r="BIS158" s="812"/>
      <c r="BIT158" s="812"/>
      <c r="BIU158" s="812"/>
      <c r="BIV158" s="812"/>
      <c r="BIW158" s="812"/>
      <c r="BIX158" s="812"/>
      <c r="BIY158" s="812"/>
      <c r="BIZ158" s="812"/>
      <c r="BJA158" s="812"/>
      <c r="BJB158" s="812"/>
      <c r="BJC158" s="812"/>
      <c r="BJD158" s="812"/>
      <c r="BJE158" s="812"/>
      <c r="BJF158" s="812"/>
      <c r="BJG158" s="812"/>
      <c r="BJH158" s="812"/>
      <c r="BJI158" s="812"/>
      <c r="BJJ158" s="812"/>
      <c r="BJK158" s="812"/>
      <c r="BJL158" s="812"/>
      <c r="BJM158" s="812"/>
      <c r="BJN158" s="812"/>
      <c r="BJO158" s="812"/>
      <c r="BJP158" s="812"/>
      <c r="BJQ158" s="812"/>
      <c r="BJR158" s="812"/>
      <c r="BJS158" s="812"/>
      <c r="BJT158" s="811"/>
      <c r="BJU158" s="812"/>
      <c r="BJV158" s="812"/>
      <c r="BJW158" s="812"/>
      <c r="BJX158" s="812"/>
      <c r="BJY158" s="812"/>
      <c r="BJZ158" s="812"/>
      <c r="BKA158" s="812"/>
      <c r="BKB158" s="812"/>
      <c r="BKC158" s="812"/>
      <c r="BKD158" s="812"/>
      <c r="BKE158" s="812"/>
      <c r="BKF158" s="812"/>
      <c r="BKG158" s="812"/>
      <c r="BKH158" s="812"/>
      <c r="BKI158" s="812"/>
      <c r="BKJ158" s="812"/>
      <c r="BKK158" s="812"/>
      <c r="BKL158" s="812"/>
      <c r="BKM158" s="812"/>
      <c r="BKN158" s="812"/>
      <c r="BKO158" s="812"/>
      <c r="BKP158" s="812"/>
      <c r="BKQ158" s="812"/>
      <c r="BKR158" s="812"/>
      <c r="BKS158" s="812"/>
      <c r="BKT158" s="812"/>
      <c r="BKU158" s="812"/>
      <c r="BKV158" s="812"/>
      <c r="BKW158" s="812"/>
      <c r="BKX158" s="812"/>
      <c r="BKY158" s="811"/>
      <c r="BKZ158" s="812"/>
      <c r="BLA158" s="812"/>
      <c r="BLB158" s="812"/>
      <c r="BLC158" s="812"/>
      <c r="BLD158" s="812"/>
      <c r="BLE158" s="812"/>
      <c r="BLF158" s="812"/>
      <c r="BLG158" s="812"/>
      <c r="BLH158" s="812"/>
      <c r="BLI158" s="812"/>
      <c r="BLJ158" s="812"/>
      <c r="BLK158" s="812"/>
      <c r="BLL158" s="812"/>
      <c r="BLM158" s="812"/>
      <c r="BLN158" s="812"/>
      <c r="BLO158" s="812"/>
      <c r="BLP158" s="812"/>
      <c r="BLQ158" s="812"/>
      <c r="BLR158" s="812"/>
      <c r="BLS158" s="812"/>
      <c r="BLT158" s="812"/>
      <c r="BLU158" s="812"/>
      <c r="BLV158" s="812"/>
      <c r="BLW158" s="812"/>
      <c r="BLX158" s="812"/>
      <c r="BLY158" s="812"/>
      <c r="BLZ158" s="812"/>
      <c r="BMA158" s="812"/>
      <c r="BMB158" s="812"/>
      <c r="BMC158" s="812"/>
      <c r="BMD158" s="811"/>
      <c r="BME158" s="812"/>
      <c r="BMF158" s="812"/>
      <c r="BMG158" s="812"/>
      <c r="BMH158" s="812"/>
      <c r="BMI158" s="812"/>
      <c r="BMJ158" s="812"/>
      <c r="BMK158" s="812"/>
      <c r="BML158" s="812"/>
      <c r="BMM158" s="812"/>
      <c r="BMN158" s="812"/>
      <c r="BMO158" s="812"/>
      <c r="BMP158" s="812"/>
      <c r="BMQ158" s="812"/>
      <c r="BMR158" s="812"/>
      <c r="BMS158" s="812"/>
      <c r="BMT158" s="812"/>
      <c r="BMU158" s="812"/>
      <c r="BMV158" s="812"/>
      <c r="BMW158" s="812"/>
      <c r="BMX158" s="812"/>
      <c r="BMY158" s="812"/>
      <c r="BMZ158" s="812"/>
      <c r="BNA158" s="812"/>
      <c r="BNB158" s="812"/>
      <c r="BNC158" s="812"/>
      <c r="BND158" s="812"/>
      <c r="BNE158" s="812"/>
      <c r="BNF158" s="812"/>
      <c r="BNG158" s="812"/>
      <c r="BNH158" s="812"/>
      <c r="BNI158" s="811"/>
      <c r="BNJ158" s="812"/>
      <c r="BNK158" s="812"/>
      <c r="BNL158" s="812"/>
      <c r="BNM158" s="812"/>
      <c r="BNN158" s="812"/>
      <c r="BNO158" s="812"/>
      <c r="BNP158" s="812"/>
      <c r="BNQ158" s="812"/>
      <c r="BNR158" s="812"/>
      <c r="BNS158" s="812"/>
      <c r="BNT158" s="812"/>
      <c r="BNU158" s="812"/>
      <c r="BNV158" s="812"/>
      <c r="BNW158" s="812"/>
      <c r="BNX158" s="812"/>
      <c r="BNY158" s="812"/>
      <c r="BNZ158" s="812"/>
      <c r="BOA158" s="812"/>
      <c r="BOB158" s="812"/>
      <c r="BOC158" s="812"/>
      <c r="BOD158" s="812"/>
      <c r="BOE158" s="812"/>
      <c r="BOF158" s="812"/>
      <c r="BOG158" s="812"/>
      <c r="BOH158" s="812"/>
      <c r="BOI158" s="812"/>
      <c r="BOJ158" s="812"/>
      <c r="BOK158" s="812"/>
      <c r="BOL158" s="812"/>
      <c r="BOM158" s="812"/>
      <c r="BON158" s="811"/>
      <c r="BOO158" s="812"/>
      <c r="BOP158" s="812"/>
      <c r="BOQ158" s="812"/>
      <c r="BOR158" s="812"/>
      <c r="BOS158" s="812"/>
      <c r="BOT158" s="812"/>
      <c r="BOU158" s="812"/>
      <c r="BOV158" s="812"/>
      <c r="BOW158" s="812"/>
      <c r="BOX158" s="812"/>
      <c r="BOY158" s="812"/>
      <c r="BOZ158" s="812"/>
      <c r="BPA158" s="812"/>
      <c r="BPB158" s="812"/>
      <c r="BPC158" s="812"/>
      <c r="BPD158" s="812"/>
      <c r="BPE158" s="812"/>
      <c r="BPF158" s="812"/>
      <c r="BPG158" s="812"/>
      <c r="BPH158" s="812"/>
      <c r="BPI158" s="812"/>
      <c r="BPJ158" s="812"/>
      <c r="BPK158" s="812"/>
      <c r="BPL158" s="812"/>
      <c r="BPM158" s="812"/>
      <c r="BPN158" s="812"/>
      <c r="BPO158" s="812"/>
      <c r="BPP158" s="812"/>
      <c r="BPQ158" s="812"/>
      <c r="BPR158" s="812"/>
      <c r="BPS158" s="811"/>
      <c r="BPT158" s="812"/>
      <c r="BPU158" s="812"/>
      <c r="BPV158" s="812"/>
      <c r="BPW158" s="812"/>
      <c r="BPX158" s="812"/>
      <c r="BPY158" s="812"/>
      <c r="BPZ158" s="812"/>
      <c r="BQA158" s="812"/>
      <c r="BQB158" s="812"/>
      <c r="BQC158" s="812"/>
      <c r="BQD158" s="812"/>
      <c r="BQE158" s="812"/>
      <c r="BQF158" s="812"/>
      <c r="BQG158" s="812"/>
      <c r="BQH158" s="812"/>
      <c r="BQI158" s="812"/>
      <c r="BQJ158" s="812"/>
      <c r="BQK158" s="812"/>
      <c r="BQL158" s="812"/>
      <c r="BQM158" s="812"/>
      <c r="BQN158" s="812"/>
      <c r="BQO158" s="812"/>
      <c r="BQP158" s="812"/>
      <c r="BQQ158" s="812"/>
      <c r="BQR158" s="812"/>
      <c r="BQS158" s="812"/>
      <c r="BQT158" s="812"/>
      <c r="BQU158" s="812"/>
      <c r="BQV158" s="812"/>
      <c r="BQW158" s="812"/>
      <c r="BQX158" s="811"/>
      <c r="BQY158" s="812"/>
      <c r="BQZ158" s="812"/>
      <c r="BRA158" s="812"/>
      <c r="BRB158" s="812"/>
      <c r="BRC158" s="812"/>
      <c r="BRD158" s="812"/>
      <c r="BRE158" s="812"/>
      <c r="BRF158" s="812"/>
      <c r="BRG158" s="812"/>
      <c r="BRH158" s="812"/>
      <c r="BRI158" s="812"/>
      <c r="BRJ158" s="812"/>
      <c r="BRK158" s="812"/>
      <c r="BRL158" s="812"/>
      <c r="BRM158" s="812"/>
      <c r="BRN158" s="812"/>
      <c r="BRO158" s="812"/>
      <c r="BRP158" s="812"/>
      <c r="BRQ158" s="812"/>
      <c r="BRR158" s="812"/>
      <c r="BRS158" s="812"/>
      <c r="BRT158" s="812"/>
      <c r="BRU158" s="812"/>
      <c r="BRV158" s="812"/>
      <c r="BRW158" s="812"/>
      <c r="BRX158" s="812"/>
      <c r="BRY158" s="812"/>
      <c r="BRZ158" s="812"/>
      <c r="BSA158" s="812"/>
      <c r="BSB158" s="812"/>
      <c r="BSC158" s="811"/>
      <c r="BSD158" s="812"/>
      <c r="BSE158" s="812"/>
      <c r="BSF158" s="812"/>
      <c r="BSG158" s="812"/>
      <c r="BSH158" s="812"/>
      <c r="BSI158" s="812"/>
      <c r="BSJ158" s="812"/>
      <c r="BSK158" s="812"/>
      <c r="BSL158" s="812"/>
      <c r="BSM158" s="812"/>
      <c r="BSN158" s="812"/>
      <c r="BSO158" s="812"/>
      <c r="BSP158" s="812"/>
      <c r="BSQ158" s="812"/>
      <c r="BSR158" s="812"/>
      <c r="BSS158" s="812"/>
      <c r="BST158" s="812"/>
      <c r="BSU158" s="812"/>
      <c r="BSV158" s="812"/>
      <c r="BSW158" s="812"/>
      <c r="BSX158" s="812"/>
      <c r="BSY158" s="812"/>
      <c r="BSZ158" s="812"/>
      <c r="BTA158" s="812"/>
      <c r="BTB158" s="812"/>
      <c r="BTC158" s="812"/>
      <c r="BTD158" s="812"/>
      <c r="BTE158" s="812"/>
      <c r="BTF158" s="812"/>
      <c r="BTG158" s="812"/>
      <c r="BTH158" s="811"/>
      <c r="BTI158" s="812"/>
      <c r="BTJ158" s="812"/>
      <c r="BTK158" s="812"/>
      <c r="BTL158" s="812"/>
      <c r="BTM158" s="812"/>
      <c r="BTN158" s="812"/>
      <c r="BTO158" s="812"/>
      <c r="BTP158" s="812"/>
      <c r="BTQ158" s="812"/>
      <c r="BTR158" s="812"/>
      <c r="BTS158" s="812"/>
      <c r="BTT158" s="812"/>
      <c r="BTU158" s="812"/>
      <c r="BTV158" s="812"/>
      <c r="BTW158" s="812"/>
      <c r="BTX158" s="812"/>
      <c r="BTY158" s="812"/>
      <c r="BTZ158" s="812"/>
      <c r="BUA158" s="812"/>
      <c r="BUB158" s="812"/>
      <c r="BUC158" s="812"/>
      <c r="BUD158" s="812"/>
      <c r="BUE158" s="812"/>
      <c r="BUF158" s="812"/>
      <c r="BUG158" s="812"/>
      <c r="BUH158" s="812"/>
      <c r="BUI158" s="812"/>
      <c r="BUJ158" s="812"/>
      <c r="BUK158" s="812"/>
      <c r="BUL158" s="812"/>
      <c r="BUM158" s="811"/>
      <c r="BUN158" s="812"/>
      <c r="BUO158" s="812"/>
      <c r="BUP158" s="812"/>
      <c r="BUQ158" s="812"/>
      <c r="BUR158" s="812"/>
      <c r="BUS158" s="812"/>
      <c r="BUT158" s="812"/>
      <c r="BUU158" s="812"/>
      <c r="BUV158" s="812"/>
      <c r="BUW158" s="812"/>
      <c r="BUX158" s="812"/>
      <c r="BUY158" s="812"/>
      <c r="BUZ158" s="812"/>
      <c r="BVA158" s="812"/>
      <c r="BVB158" s="812"/>
      <c r="BVC158" s="812"/>
      <c r="BVD158" s="812"/>
      <c r="BVE158" s="812"/>
      <c r="BVF158" s="812"/>
      <c r="BVG158" s="812"/>
      <c r="BVH158" s="812"/>
      <c r="BVI158" s="812"/>
      <c r="BVJ158" s="812"/>
      <c r="BVK158" s="812"/>
      <c r="BVL158" s="812"/>
      <c r="BVM158" s="812"/>
      <c r="BVN158" s="812"/>
      <c r="BVO158" s="812"/>
      <c r="BVP158" s="812"/>
      <c r="BVQ158" s="812"/>
      <c r="BVR158" s="811"/>
      <c r="BVS158" s="812"/>
      <c r="BVT158" s="812"/>
      <c r="BVU158" s="812"/>
      <c r="BVV158" s="812"/>
      <c r="BVW158" s="812"/>
      <c r="BVX158" s="812"/>
      <c r="BVY158" s="812"/>
      <c r="BVZ158" s="812"/>
      <c r="BWA158" s="812"/>
      <c r="BWB158" s="812"/>
      <c r="BWC158" s="812"/>
      <c r="BWD158" s="812"/>
      <c r="BWE158" s="812"/>
      <c r="BWF158" s="812"/>
      <c r="BWG158" s="812"/>
      <c r="BWH158" s="812"/>
      <c r="BWI158" s="812"/>
      <c r="BWJ158" s="812"/>
      <c r="BWK158" s="812"/>
      <c r="BWL158" s="812"/>
      <c r="BWM158" s="812"/>
      <c r="BWN158" s="812"/>
      <c r="BWO158" s="812"/>
      <c r="BWP158" s="812"/>
      <c r="BWQ158" s="812"/>
      <c r="BWR158" s="812"/>
      <c r="BWS158" s="812"/>
      <c r="BWT158" s="812"/>
      <c r="BWU158" s="812"/>
      <c r="BWV158" s="812"/>
      <c r="BWW158" s="811"/>
      <c r="BWX158" s="812"/>
      <c r="BWY158" s="812"/>
      <c r="BWZ158" s="812"/>
      <c r="BXA158" s="812"/>
      <c r="BXB158" s="812"/>
      <c r="BXC158" s="812"/>
      <c r="BXD158" s="812"/>
      <c r="BXE158" s="812"/>
      <c r="BXF158" s="812"/>
      <c r="BXG158" s="812"/>
      <c r="BXH158" s="812"/>
      <c r="BXI158" s="812"/>
      <c r="BXJ158" s="812"/>
      <c r="BXK158" s="812"/>
      <c r="BXL158" s="812"/>
      <c r="BXM158" s="812"/>
      <c r="BXN158" s="812"/>
      <c r="BXO158" s="812"/>
      <c r="BXP158" s="812"/>
      <c r="BXQ158" s="812"/>
      <c r="BXR158" s="812"/>
      <c r="BXS158" s="812"/>
      <c r="BXT158" s="812"/>
      <c r="BXU158" s="812"/>
      <c r="BXV158" s="812"/>
      <c r="BXW158" s="812"/>
      <c r="BXX158" s="812"/>
      <c r="BXY158" s="812"/>
      <c r="BXZ158" s="812"/>
      <c r="BYA158" s="812"/>
      <c r="BYB158" s="811"/>
      <c r="BYC158" s="812"/>
      <c r="BYD158" s="812"/>
      <c r="BYE158" s="812"/>
      <c r="BYF158" s="812"/>
      <c r="BYG158" s="812"/>
      <c r="BYH158" s="812"/>
      <c r="BYI158" s="812"/>
      <c r="BYJ158" s="812"/>
      <c r="BYK158" s="812"/>
      <c r="BYL158" s="812"/>
      <c r="BYM158" s="812"/>
      <c r="BYN158" s="812"/>
      <c r="BYO158" s="812"/>
      <c r="BYP158" s="812"/>
      <c r="BYQ158" s="812"/>
      <c r="BYR158" s="812"/>
      <c r="BYS158" s="812"/>
      <c r="BYT158" s="812"/>
      <c r="BYU158" s="812"/>
      <c r="BYV158" s="812"/>
      <c r="BYW158" s="812"/>
      <c r="BYX158" s="812"/>
      <c r="BYY158" s="812"/>
      <c r="BYZ158" s="812"/>
      <c r="BZA158" s="812"/>
      <c r="BZB158" s="812"/>
      <c r="BZC158" s="812"/>
      <c r="BZD158" s="812"/>
      <c r="BZE158" s="812"/>
      <c r="BZF158" s="812"/>
      <c r="BZG158" s="811"/>
      <c r="BZH158" s="812"/>
      <c r="BZI158" s="812"/>
      <c r="BZJ158" s="812"/>
      <c r="BZK158" s="812"/>
      <c r="BZL158" s="812"/>
      <c r="BZM158" s="812"/>
      <c r="BZN158" s="812"/>
      <c r="BZO158" s="812"/>
      <c r="BZP158" s="812"/>
      <c r="BZQ158" s="812"/>
      <c r="BZR158" s="812"/>
      <c r="BZS158" s="812"/>
      <c r="BZT158" s="812"/>
      <c r="BZU158" s="812"/>
      <c r="BZV158" s="812"/>
      <c r="BZW158" s="812"/>
      <c r="BZX158" s="812"/>
      <c r="BZY158" s="812"/>
      <c r="BZZ158" s="812"/>
      <c r="CAA158" s="812"/>
      <c r="CAB158" s="812"/>
      <c r="CAC158" s="812"/>
      <c r="CAD158" s="812"/>
      <c r="CAE158" s="812"/>
      <c r="CAF158" s="812"/>
      <c r="CAG158" s="812"/>
      <c r="CAH158" s="812"/>
      <c r="CAI158" s="812"/>
      <c r="CAJ158" s="812"/>
      <c r="CAK158" s="812"/>
      <c r="CAL158" s="811"/>
      <c r="CAM158" s="812"/>
      <c r="CAN158" s="812"/>
      <c r="CAO158" s="812"/>
      <c r="CAP158" s="812"/>
      <c r="CAQ158" s="812"/>
      <c r="CAR158" s="812"/>
      <c r="CAS158" s="812"/>
      <c r="CAT158" s="812"/>
      <c r="CAU158" s="812"/>
      <c r="CAV158" s="812"/>
      <c r="CAW158" s="812"/>
      <c r="CAX158" s="812"/>
      <c r="CAY158" s="812"/>
      <c r="CAZ158" s="812"/>
      <c r="CBA158" s="812"/>
      <c r="CBB158" s="812"/>
      <c r="CBC158" s="812"/>
      <c r="CBD158" s="812"/>
      <c r="CBE158" s="812"/>
      <c r="CBF158" s="812"/>
      <c r="CBG158" s="812"/>
      <c r="CBH158" s="812"/>
      <c r="CBI158" s="812"/>
      <c r="CBJ158" s="812"/>
      <c r="CBK158" s="812"/>
      <c r="CBL158" s="812"/>
      <c r="CBM158" s="812"/>
      <c r="CBN158" s="812"/>
      <c r="CBO158" s="812"/>
      <c r="CBP158" s="812"/>
      <c r="CBQ158" s="811"/>
      <c r="CBR158" s="812"/>
      <c r="CBS158" s="812"/>
      <c r="CBT158" s="812"/>
      <c r="CBU158" s="812"/>
      <c r="CBV158" s="812"/>
      <c r="CBW158" s="812"/>
      <c r="CBX158" s="812"/>
      <c r="CBY158" s="812"/>
      <c r="CBZ158" s="812"/>
      <c r="CCA158" s="812"/>
      <c r="CCB158" s="812"/>
      <c r="CCC158" s="812"/>
      <c r="CCD158" s="812"/>
      <c r="CCE158" s="812"/>
      <c r="CCF158" s="812"/>
      <c r="CCG158" s="812"/>
      <c r="CCH158" s="812"/>
      <c r="CCI158" s="812"/>
      <c r="CCJ158" s="812"/>
      <c r="CCK158" s="812"/>
      <c r="CCL158" s="812"/>
      <c r="CCM158" s="812"/>
      <c r="CCN158" s="812"/>
      <c r="CCO158" s="812"/>
      <c r="CCP158" s="812"/>
      <c r="CCQ158" s="812"/>
      <c r="CCR158" s="812"/>
      <c r="CCS158" s="812"/>
      <c r="CCT158" s="812"/>
      <c r="CCU158" s="812"/>
      <c r="CCV158" s="811"/>
      <c r="CCW158" s="812"/>
      <c r="CCX158" s="812"/>
      <c r="CCY158" s="812"/>
      <c r="CCZ158" s="812"/>
      <c r="CDA158" s="812"/>
      <c r="CDB158" s="812"/>
      <c r="CDC158" s="812"/>
      <c r="CDD158" s="812"/>
      <c r="CDE158" s="812"/>
      <c r="CDF158" s="812"/>
      <c r="CDG158" s="812"/>
      <c r="CDH158" s="812"/>
      <c r="CDI158" s="812"/>
      <c r="CDJ158" s="812"/>
      <c r="CDK158" s="812"/>
      <c r="CDL158" s="812"/>
      <c r="CDM158" s="812"/>
      <c r="CDN158" s="812"/>
      <c r="CDO158" s="812"/>
      <c r="CDP158" s="812"/>
      <c r="CDQ158" s="812"/>
      <c r="CDR158" s="812"/>
      <c r="CDS158" s="812"/>
      <c r="CDT158" s="812"/>
      <c r="CDU158" s="812"/>
      <c r="CDV158" s="812"/>
      <c r="CDW158" s="812"/>
      <c r="CDX158" s="812"/>
      <c r="CDY158" s="812"/>
      <c r="CDZ158" s="812"/>
      <c r="CEA158" s="811"/>
      <c r="CEB158" s="812"/>
      <c r="CEC158" s="812"/>
      <c r="CED158" s="812"/>
      <c r="CEE158" s="812"/>
      <c r="CEF158" s="812"/>
      <c r="CEG158" s="812"/>
      <c r="CEH158" s="812"/>
      <c r="CEI158" s="812"/>
      <c r="CEJ158" s="812"/>
      <c r="CEK158" s="812"/>
      <c r="CEL158" s="812"/>
      <c r="CEM158" s="812"/>
      <c r="CEN158" s="812"/>
      <c r="CEO158" s="812"/>
      <c r="CEP158" s="812"/>
      <c r="CEQ158" s="812"/>
      <c r="CER158" s="812"/>
      <c r="CES158" s="812"/>
      <c r="CET158" s="812"/>
      <c r="CEU158" s="812"/>
      <c r="CEV158" s="812"/>
      <c r="CEW158" s="812"/>
      <c r="CEX158" s="812"/>
      <c r="CEY158" s="812"/>
      <c r="CEZ158" s="812"/>
      <c r="CFA158" s="812"/>
      <c r="CFB158" s="812"/>
      <c r="CFC158" s="812"/>
      <c r="CFD158" s="812"/>
      <c r="CFE158" s="812"/>
      <c r="CFF158" s="811"/>
      <c r="CFG158" s="812"/>
      <c r="CFH158" s="812"/>
      <c r="CFI158" s="812"/>
      <c r="CFJ158" s="812"/>
      <c r="CFK158" s="812"/>
      <c r="CFL158" s="812"/>
      <c r="CFM158" s="812"/>
      <c r="CFN158" s="812"/>
      <c r="CFO158" s="812"/>
      <c r="CFP158" s="812"/>
      <c r="CFQ158" s="812"/>
      <c r="CFR158" s="812"/>
      <c r="CFS158" s="812"/>
      <c r="CFT158" s="812"/>
      <c r="CFU158" s="812"/>
      <c r="CFV158" s="812"/>
      <c r="CFW158" s="812"/>
      <c r="CFX158" s="812"/>
      <c r="CFY158" s="812"/>
      <c r="CFZ158" s="812"/>
      <c r="CGA158" s="812"/>
      <c r="CGB158" s="812"/>
      <c r="CGC158" s="812"/>
      <c r="CGD158" s="812"/>
      <c r="CGE158" s="812"/>
      <c r="CGF158" s="812"/>
      <c r="CGG158" s="812"/>
      <c r="CGH158" s="812"/>
      <c r="CGI158" s="812"/>
      <c r="CGJ158" s="812"/>
      <c r="CGK158" s="811"/>
      <c r="CGL158" s="812"/>
      <c r="CGM158" s="812"/>
      <c r="CGN158" s="812"/>
      <c r="CGO158" s="812"/>
      <c r="CGP158" s="812"/>
      <c r="CGQ158" s="812"/>
      <c r="CGR158" s="812"/>
      <c r="CGS158" s="812"/>
      <c r="CGT158" s="812"/>
      <c r="CGU158" s="812"/>
      <c r="CGV158" s="812"/>
      <c r="CGW158" s="812"/>
      <c r="CGX158" s="812"/>
      <c r="CGY158" s="812"/>
      <c r="CGZ158" s="812"/>
      <c r="CHA158" s="812"/>
      <c r="CHB158" s="812"/>
      <c r="CHC158" s="812"/>
      <c r="CHD158" s="812"/>
      <c r="CHE158" s="812"/>
      <c r="CHF158" s="812"/>
      <c r="CHG158" s="812"/>
      <c r="CHH158" s="812"/>
      <c r="CHI158" s="812"/>
      <c r="CHJ158" s="812"/>
      <c r="CHK158" s="812"/>
      <c r="CHL158" s="812"/>
      <c r="CHM158" s="812"/>
      <c r="CHN158" s="812"/>
      <c r="CHO158" s="812"/>
      <c r="CHP158" s="811"/>
      <c r="CHQ158" s="812"/>
      <c r="CHR158" s="812"/>
      <c r="CHS158" s="812"/>
      <c r="CHT158" s="812"/>
      <c r="CHU158" s="812"/>
      <c r="CHV158" s="812"/>
      <c r="CHW158" s="812"/>
      <c r="CHX158" s="812"/>
      <c r="CHY158" s="812"/>
      <c r="CHZ158" s="812"/>
      <c r="CIA158" s="812"/>
      <c r="CIB158" s="812"/>
      <c r="CIC158" s="812"/>
      <c r="CID158" s="812"/>
      <c r="CIE158" s="812"/>
      <c r="CIF158" s="812"/>
      <c r="CIG158" s="812"/>
      <c r="CIH158" s="812"/>
      <c r="CII158" s="812"/>
      <c r="CIJ158" s="812"/>
      <c r="CIK158" s="812"/>
      <c r="CIL158" s="812"/>
      <c r="CIM158" s="812"/>
      <c r="CIN158" s="812"/>
      <c r="CIO158" s="812"/>
      <c r="CIP158" s="812"/>
      <c r="CIQ158" s="812"/>
      <c r="CIR158" s="812"/>
      <c r="CIS158" s="812"/>
      <c r="CIT158" s="812"/>
      <c r="CIU158" s="811"/>
      <c r="CIV158" s="812"/>
      <c r="CIW158" s="812"/>
      <c r="CIX158" s="812"/>
      <c r="CIY158" s="812"/>
      <c r="CIZ158" s="812"/>
      <c r="CJA158" s="812"/>
      <c r="CJB158" s="812"/>
      <c r="CJC158" s="812"/>
      <c r="CJD158" s="812"/>
      <c r="CJE158" s="812"/>
      <c r="CJF158" s="812"/>
      <c r="CJG158" s="812"/>
      <c r="CJH158" s="812"/>
      <c r="CJI158" s="812"/>
      <c r="CJJ158" s="812"/>
      <c r="CJK158" s="812"/>
      <c r="CJL158" s="812"/>
      <c r="CJM158" s="812"/>
      <c r="CJN158" s="812"/>
      <c r="CJO158" s="812"/>
      <c r="CJP158" s="812"/>
      <c r="CJQ158" s="812"/>
      <c r="CJR158" s="812"/>
      <c r="CJS158" s="812"/>
      <c r="CJT158" s="812"/>
      <c r="CJU158" s="812"/>
      <c r="CJV158" s="812"/>
      <c r="CJW158" s="812"/>
      <c r="CJX158" s="812"/>
      <c r="CJY158" s="812"/>
      <c r="CJZ158" s="811"/>
      <c r="CKA158" s="812"/>
      <c r="CKB158" s="812"/>
      <c r="CKC158" s="812"/>
      <c r="CKD158" s="812"/>
      <c r="CKE158" s="812"/>
      <c r="CKF158" s="812"/>
      <c r="CKG158" s="812"/>
      <c r="CKH158" s="812"/>
      <c r="CKI158" s="812"/>
      <c r="CKJ158" s="812"/>
      <c r="CKK158" s="812"/>
      <c r="CKL158" s="812"/>
      <c r="CKM158" s="812"/>
      <c r="CKN158" s="812"/>
      <c r="CKO158" s="812"/>
      <c r="CKP158" s="812"/>
      <c r="CKQ158" s="812"/>
      <c r="CKR158" s="812"/>
      <c r="CKS158" s="812"/>
      <c r="CKT158" s="812"/>
      <c r="CKU158" s="812"/>
      <c r="CKV158" s="812"/>
      <c r="CKW158" s="812"/>
      <c r="CKX158" s="812"/>
      <c r="CKY158" s="812"/>
      <c r="CKZ158" s="812"/>
      <c r="CLA158" s="812"/>
      <c r="CLB158" s="812"/>
      <c r="CLC158" s="812"/>
      <c r="CLD158" s="812"/>
      <c r="CLE158" s="811"/>
      <c r="CLF158" s="812"/>
      <c r="CLG158" s="812"/>
      <c r="CLH158" s="812"/>
      <c r="CLI158" s="812"/>
      <c r="CLJ158" s="812"/>
      <c r="CLK158" s="812"/>
      <c r="CLL158" s="812"/>
      <c r="CLM158" s="812"/>
      <c r="CLN158" s="812"/>
      <c r="CLO158" s="812"/>
      <c r="CLP158" s="812"/>
      <c r="CLQ158" s="812"/>
      <c r="CLR158" s="812"/>
      <c r="CLS158" s="812"/>
      <c r="CLT158" s="812"/>
      <c r="CLU158" s="812"/>
      <c r="CLV158" s="812"/>
      <c r="CLW158" s="812"/>
      <c r="CLX158" s="812"/>
      <c r="CLY158" s="812"/>
      <c r="CLZ158" s="812"/>
      <c r="CMA158" s="812"/>
      <c r="CMB158" s="812"/>
      <c r="CMC158" s="812"/>
      <c r="CMD158" s="812"/>
      <c r="CME158" s="812"/>
      <c r="CMF158" s="812"/>
      <c r="CMG158" s="812"/>
      <c r="CMH158" s="812"/>
      <c r="CMI158" s="812"/>
      <c r="CMJ158" s="811"/>
      <c r="CMK158" s="812"/>
      <c r="CML158" s="812"/>
      <c r="CMM158" s="812"/>
      <c r="CMN158" s="812"/>
      <c r="CMO158" s="812"/>
      <c r="CMP158" s="812"/>
      <c r="CMQ158" s="812"/>
      <c r="CMR158" s="812"/>
      <c r="CMS158" s="812"/>
      <c r="CMT158" s="812"/>
      <c r="CMU158" s="812"/>
      <c r="CMV158" s="812"/>
      <c r="CMW158" s="812"/>
      <c r="CMX158" s="812"/>
      <c r="CMY158" s="812"/>
      <c r="CMZ158" s="812"/>
      <c r="CNA158" s="812"/>
      <c r="CNB158" s="812"/>
      <c r="CNC158" s="812"/>
      <c r="CND158" s="812"/>
      <c r="CNE158" s="812"/>
      <c r="CNF158" s="812"/>
      <c r="CNG158" s="812"/>
      <c r="CNH158" s="812"/>
      <c r="CNI158" s="812"/>
      <c r="CNJ158" s="812"/>
      <c r="CNK158" s="812"/>
      <c r="CNL158" s="812"/>
      <c r="CNM158" s="812"/>
      <c r="CNN158" s="812"/>
      <c r="CNO158" s="811"/>
      <c r="CNP158" s="812"/>
      <c r="CNQ158" s="812"/>
      <c r="CNR158" s="812"/>
      <c r="CNS158" s="812"/>
      <c r="CNT158" s="812"/>
      <c r="CNU158" s="812"/>
      <c r="CNV158" s="812"/>
      <c r="CNW158" s="812"/>
      <c r="CNX158" s="812"/>
      <c r="CNY158" s="812"/>
      <c r="CNZ158" s="812"/>
      <c r="COA158" s="812"/>
      <c r="COB158" s="812"/>
      <c r="COC158" s="812"/>
      <c r="COD158" s="812"/>
      <c r="COE158" s="812"/>
      <c r="COF158" s="812"/>
      <c r="COG158" s="812"/>
      <c r="COH158" s="812"/>
      <c r="COI158" s="812"/>
      <c r="COJ158" s="812"/>
      <c r="COK158" s="812"/>
      <c r="COL158" s="812"/>
      <c r="COM158" s="812"/>
      <c r="CON158" s="812"/>
      <c r="COO158" s="812"/>
      <c r="COP158" s="812"/>
      <c r="COQ158" s="812"/>
      <c r="COR158" s="812"/>
      <c r="COS158" s="812"/>
      <c r="COT158" s="811"/>
      <c r="COU158" s="812"/>
      <c r="COV158" s="812"/>
      <c r="COW158" s="812"/>
      <c r="COX158" s="812"/>
      <c r="COY158" s="812"/>
      <c r="COZ158" s="812"/>
      <c r="CPA158" s="812"/>
      <c r="CPB158" s="812"/>
      <c r="CPC158" s="812"/>
      <c r="CPD158" s="812"/>
      <c r="CPE158" s="812"/>
      <c r="CPF158" s="812"/>
      <c r="CPG158" s="812"/>
      <c r="CPH158" s="812"/>
      <c r="CPI158" s="812"/>
      <c r="CPJ158" s="812"/>
      <c r="CPK158" s="812"/>
      <c r="CPL158" s="812"/>
      <c r="CPM158" s="812"/>
      <c r="CPN158" s="812"/>
      <c r="CPO158" s="812"/>
      <c r="CPP158" s="812"/>
      <c r="CPQ158" s="812"/>
      <c r="CPR158" s="812"/>
      <c r="CPS158" s="812"/>
      <c r="CPT158" s="812"/>
      <c r="CPU158" s="812"/>
      <c r="CPV158" s="812"/>
      <c r="CPW158" s="812"/>
      <c r="CPX158" s="812"/>
      <c r="CPY158" s="811"/>
      <c r="CPZ158" s="812"/>
      <c r="CQA158" s="812"/>
      <c r="CQB158" s="812"/>
      <c r="CQC158" s="812"/>
      <c r="CQD158" s="812"/>
      <c r="CQE158" s="812"/>
      <c r="CQF158" s="812"/>
      <c r="CQG158" s="812"/>
      <c r="CQH158" s="812"/>
      <c r="CQI158" s="812"/>
      <c r="CQJ158" s="812"/>
      <c r="CQK158" s="812"/>
      <c r="CQL158" s="812"/>
      <c r="CQM158" s="812"/>
      <c r="CQN158" s="812"/>
      <c r="CQO158" s="812"/>
      <c r="CQP158" s="812"/>
      <c r="CQQ158" s="812"/>
      <c r="CQR158" s="812"/>
      <c r="CQS158" s="812"/>
      <c r="CQT158" s="812"/>
      <c r="CQU158" s="812"/>
      <c r="CQV158" s="812"/>
      <c r="CQW158" s="812"/>
      <c r="CQX158" s="812"/>
      <c r="CQY158" s="812"/>
      <c r="CQZ158" s="812"/>
      <c r="CRA158" s="812"/>
      <c r="CRB158" s="812"/>
      <c r="CRC158" s="812"/>
      <c r="CRD158" s="811"/>
      <c r="CRE158" s="812"/>
      <c r="CRF158" s="812"/>
      <c r="CRG158" s="812"/>
      <c r="CRH158" s="812"/>
      <c r="CRI158" s="812"/>
      <c r="CRJ158" s="812"/>
      <c r="CRK158" s="812"/>
      <c r="CRL158" s="812"/>
      <c r="CRM158" s="812"/>
      <c r="CRN158" s="812"/>
      <c r="CRO158" s="812"/>
      <c r="CRP158" s="812"/>
      <c r="CRQ158" s="812"/>
      <c r="CRR158" s="812"/>
      <c r="CRS158" s="812"/>
      <c r="CRT158" s="812"/>
      <c r="CRU158" s="812"/>
      <c r="CRV158" s="812"/>
      <c r="CRW158" s="812"/>
      <c r="CRX158" s="812"/>
      <c r="CRY158" s="812"/>
      <c r="CRZ158" s="812"/>
      <c r="CSA158" s="812"/>
      <c r="CSB158" s="812"/>
      <c r="CSC158" s="812"/>
      <c r="CSD158" s="812"/>
      <c r="CSE158" s="812"/>
      <c r="CSF158" s="812"/>
      <c r="CSG158" s="812"/>
      <c r="CSH158" s="812"/>
      <c r="CSI158" s="811"/>
      <c r="CSJ158" s="812"/>
      <c r="CSK158" s="812"/>
      <c r="CSL158" s="812"/>
      <c r="CSM158" s="812"/>
      <c r="CSN158" s="812"/>
      <c r="CSO158" s="812"/>
      <c r="CSP158" s="812"/>
      <c r="CSQ158" s="812"/>
      <c r="CSR158" s="812"/>
      <c r="CSS158" s="812"/>
      <c r="CST158" s="812"/>
      <c r="CSU158" s="812"/>
      <c r="CSV158" s="812"/>
      <c r="CSW158" s="812"/>
      <c r="CSX158" s="812"/>
      <c r="CSY158" s="812"/>
      <c r="CSZ158" s="812"/>
      <c r="CTA158" s="812"/>
      <c r="CTB158" s="812"/>
      <c r="CTC158" s="812"/>
      <c r="CTD158" s="812"/>
      <c r="CTE158" s="812"/>
      <c r="CTF158" s="812"/>
      <c r="CTG158" s="812"/>
      <c r="CTH158" s="812"/>
      <c r="CTI158" s="812"/>
      <c r="CTJ158" s="812"/>
      <c r="CTK158" s="812"/>
      <c r="CTL158" s="812"/>
      <c r="CTM158" s="812"/>
      <c r="CTN158" s="811"/>
      <c r="CTO158" s="812"/>
      <c r="CTP158" s="812"/>
      <c r="CTQ158" s="812"/>
      <c r="CTR158" s="812"/>
      <c r="CTS158" s="812"/>
      <c r="CTT158" s="812"/>
      <c r="CTU158" s="812"/>
      <c r="CTV158" s="812"/>
      <c r="CTW158" s="812"/>
      <c r="CTX158" s="812"/>
      <c r="CTY158" s="812"/>
      <c r="CTZ158" s="812"/>
      <c r="CUA158" s="812"/>
      <c r="CUB158" s="812"/>
      <c r="CUC158" s="812"/>
      <c r="CUD158" s="812"/>
      <c r="CUE158" s="812"/>
      <c r="CUF158" s="812"/>
      <c r="CUG158" s="812"/>
      <c r="CUH158" s="812"/>
      <c r="CUI158" s="812"/>
      <c r="CUJ158" s="812"/>
      <c r="CUK158" s="812"/>
      <c r="CUL158" s="812"/>
      <c r="CUM158" s="812"/>
      <c r="CUN158" s="812"/>
      <c r="CUO158" s="812"/>
      <c r="CUP158" s="812"/>
      <c r="CUQ158" s="812"/>
      <c r="CUR158" s="812"/>
      <c r="CUS158" s="811"/>
      <c r="CUT158" s="812"/>
      <c r="CUU158" s="812"/>
      <c r="CUV158" s="812"/>
      <c r="CUW158" s="812"/>
      <c r="CUX158" s="812"/>
      <c r="CUY158" s="812"/>
      <c r="CUZ158" s="812"/>
      <c r="CVA158" s="812"/>
      <c r="CVB158" s="812"/>
      <c r="CVC158" s="812"/>
      <c r="CVD158" s="812"/>
      <c r="CVE158" s="812"/>
      <c r="CVF158" s="812"/>
      <c r="CVG158" s="812"/>
      <c r="CVH158" s="812"/>
      <c r="CVI158" s="812"/>
      <c r="CVJ158" s="812"/>
      <c r="CVK158" s="812"/>
      <c r="CVL158" s="812"/>
      <c r="CVM158" s="812"/>
      <c r="CVN158" s="812"/>
      <c r="CVO158" s="812"/>
      <c r="CVP158" s="812"/>
      <c r="CVQ158" s="812"/>
      <c r="CVR158" s="812"/>
      <c r="CVS158" s="812"/>
      <c r="CVT158" s="812"/>
      <c r="CVU158" s="812"/>
      <c r="CVV158" s="812"/>
      <c r="CVW158" s="812"/>
      <c r="CVX158" s="811"/>
      <c r="CVY158" s="812"/>
      <c r="CVZ158" s="812"/>
      <c r="CWA158" s="812"/>
      <c r="CWB158" s="812"/>
      <c r="CWC158" s="812"/>
      <c r="CWD158" s="812"/>
      <c r="CWE158" s="812"/>
      <c r="CWF158" s="812"/>
      <c r="CWG158" s="812"/>
      <c r="CWH158" s="812"/>
      <c r="CWI158" s="812"/>
      <c r="CWJ158" s="812"/>
      <c r="CWK158" s="812"/>
      <c r="CWL158" s="812"/>
      <c r="CWM158" s="812"/>
      <c r="CWN158" s="812"/>
      <c r="CWO158" s="812"/>
      <c r="CWP158" s="812"/>
      <c r="CWQ158" s="812"/>
      <c r="CWR158" s="812"/>
      <c r="CWS158" s="812"/>
      <c r="CWT158" s="812"/>
      <c r="CWU158" s="812"/>
      <c r="CWV158" s="812"/>
      <c r="CWW158" s="812"/>
      <c r="CWX158" s="812"/>
      <c r="CWY158" s="812"/>
      <c r="CWZ158" s="812"/>
      <c r="CXA158" s="812"/>
      <c r="CXB158" s="812"/>
      <c r="CXC158" s="811"/>
      <c r="CXD158" s="812"/>
      <c r="CXE158" s="812"/>
      <c r="CXF158" s="812"/>
      <c r="CXG158" s="812"/>
      <c r="CXH158" s="812"/>
      <c r="CXI158" s="812"/>
      <c r="CXJ158" s="812"/>
      <c r="CXK158" s="812"/>
      <c r="CXL158" s="812"/>
      <c r="CXM158" s="812"/>
      <c r="CXN158" s="812"/>
      <c r="CXO158" s="812"/>
      <c r="CXP158" s="812"/>
      <c r="CXQ158" s="812"/>
      <c r="CXR158" s="812"/>
      <c r="CXS158" s="812"/>
      <c r="CXT158" s="812"/>
      <c r="CXU158" s="812"/>
      <c r="CXV158" s="812"/>
      <c r="CXW158" s="812"/>
      <c r="CXX158" s="812"/>
      <c r="CXY158" s="812"/>
      <c r="CXZ158" s="812"/>
      <c r="CYA158" s="812"/>
      <c r="CYB158" s="812"/>
      <c r="CYC158" s="812"/>
      <c r="CYD158" s="812"/>
      <c r="CYE158" s="812"/>
      <c r="CYF158" s="812"/>
      <c r="CYG158" s="812"/>
      <c r="CYH158" s="811"/>
      <c r="CYI158" s="812"/>
      <c r="CYJ158" s="812"/>
      <c r="CYK158" s="812"/>
      <c r="CYL158" s="812"/>
      <c r="CYM158" s="812"/>
      <c r="CYN158" s="812"/>
      <c r="CYO158" s="812"/>
      <c r="CYP158" s="812"/>
      <c r="CYQ158" s="812"/>
      <c r="CYR158" s="812"/>
      <c r="CYS158" s="812"/>
      <c r="CYT158" s="812"/>
      <c r="CYU158" s="812"/>
      <c r="CYV158" s="812"/>
      <c r="CYW158" s="812"/>
      <c r="CYX158" s="812"/>
      <c r="CYY158" s="812"/>
      <c r="CYZ158" s="812"/>
      <c r="CZA158" s="812"/>
      <c r="CZB158" s="812"/>
      <c r="CZC158" s="812"/>
      <c r="CZD158" s="812"/>
      <c r="CZE158" s="812"/>
      <c r="CZF158" s="812"/>
      <c r="CZG158" s="812"/>
      <c r="CZH158" s="812"/>
      <c r="CZI158" s="812"/>
      <c r="CZJ158" s="812"/>
      <c r="CZK158" s="812"/>
      <c r="CZL158" s="812"/>
      <c r="CZM158" s="811"/>
      <c r="CZN158" s="812"/>
      <c r="CZO158" s="812"/>
      <c r="CZP158" s="812"/>
      <c r="CZQ158" s="812"/>
      <c r="CZR158" s="812"/>
      <c r="CZS158" s="812"/>
      <c r="CZT158" s="812"/>
      <c r="CZU158" s="812"/>
      <c r="CZV158" s="812"/>
      <c r="CZW158" s="812"/>
      <c r="CZX158" s="812"/>
      <c r="CZY158" s="812"/>
      <c r="CZZ158" s="812"/>
      <c r="DAA158" s="812"/>
      <c r="DAB158" s="812"/>
      <c r="DAC158" s="812"/>
      <c r="DAD158" s="812"/>
      <c r="DAE158" s="812"/>
      <c r="DAF158" s="812"/>
      <c r="DAG158" s="812"/>
      <c r="DAH158" s="812"/>
      <c r="DAI158" s="812"/>
      <c r="DAJ158" s="812"/>
      <c r="DAK158" s="812"/>
      <c r="DAL158" s="812"/>
      <c r="DAM158" s="812"/>
      <c r="DAN158" s="812"/>
      <c r="DAO158" s="812"/>
      <c r="DAP158" s="812"/>
      <c r="DAQ158" s="812"/>
      <c r="DAR158" s="811"/>
      <c r="DAS158" s="812"/>
      <c r="DAT158" s="812"/>
      <c r="DAU158" s="812"/>
      <c r="DAV158" s="812"/>
      <c r="DAW158" s="812"/>
      <c r="DAX158" s="812"/>
      <c r="DAY158" s="812"/>
      <c r="DAZ158" s="812"/>
      <c r="DBA158" s="812"/>
      <c r="DBB158" s="812"/>
      <c r="DBC158" s="812"/>
      <c r="DBD158" s="812"/>
      <c r="DBE158" s="812"/>
      <c r="DBF158" s="812"/>
      <c r="DBG158" s="812"/>
      <c r="DBH158" s="812"/>
      <c r="DBI158" s="812"/>
      <c r="DBJ158" s="812"/>
      <c r="DBK158" s="812"/>
      <c r="DBL158" s="812"/>
      <c r="DBM158" s="812"/>
      <c r="DBN158" s="812"/>
      <c r="DBO158" s="812"/>
      <c r="DBP158" s="812"/>
      <c r="DBQ158" s="812"/>
      <c r="DBR158" s="812"/>
      <c r="DBS158" s="812"/>
      <c r="DBT158" s="812"/>
      <c r="DBU158" s="812"/>
      <c r="DBV158" s="812"/>
      <c r="DBW158" s="811"/>
      <c r="DBX158" s="812"/>
      <c r="DBY158" s="812"/>
      <c r="DBZ158" s="812"/>
      <c r="DCA158" s="812"/>
      <c r="DCB158" s="812"/>
      <c r="DCC158" s="812"/>
      <c r="DCD158" s="812"/>
      <c r="DCE158" s="812"/>
      <c r="DCF158" s="812"/>
      <c r="DCG158" s="812"/>
      <c r="DCH158" s="812"/>
      <c r="DCI158" s="812"/>
      <c r="DCJ158" s="812"/>
      <c r="DCK158" s="812"/>
      <c r="DCL158" s="812"/>
      <c r="DCM158" s="812"/>
      <c r="DCN158" s="812"/>
      <c r="DCO158" s="812"/>
      <c r="DCP158" s="812"/>
      <c r="DCQ158" s="812"/>
      <c r="DCR158" s="812"/>
      <c r="DCS158" s="812"/>
      <c r="DCT158" s="812"/>
      <c r="DCU158" s="812"/>
      <c r="DCV158" s="812"/>
      <c r="DCW158" s="812"/>
      <c r="DCX158" s="812"/>
      <c r="DCY158" s="812"/>
      <c r="DCZ158" s="812"/>
      <c r="DDA158" s="812"/>
      <c r="DDB158" s="811"/>
      <c r="DDC158" s="812"/>
      <c r="DDD158" s="812"/>
      <c r="DDE158" s="812"/>
      <c r="DDF158" s="812"/>
      <c r="DDG158" s="812"/>
      <c r="DDH158" s="812"/>
      <c r="DDI158" s="812"/>
      <c r="DDJ158" s="812"/>
      <c r="DDK158" s="812"/>
      <c r="DDL158" s="812"/>
      <c r="DDM158" s="812"/>
      <c r="DDN158" s="812"/>
      <c r="DDO158" s="812"/>
      <c r="DDP158" s="812"/>
      <c r="DDQ158" s="812"/>
      <c r="DDR158" s="812"/>
      <c r="DDS158" s="812"/>
      <c r="DDT158" s="812"/>
      <c r="DDU158" s="812"/>
      <c r="DDV158" s="812"/>
      <c r="DDW158" s="812"/>
      <c r="DDX158" s="812"/>
      <c r="DDY158" s="812"/>
      <c r="DDZ158" s="812"/>
      <c r="DEA158" s="812"/>
      <c r="DEB158" s="812"/>
      <c r="DEC158" s="812"/>
      <c r="DED158" s="812"/>
      <c r="DEE158" s="812"/>
      <c r="DEF158" s="812"/>
      <c r="DEG158" s="811"/>
      <c r="DEH158" s="812"/>
      <c r="DEI158" s="812"/>
      <c r="DEJ158" s="812"/>
      <c r="DEK158" s="812"/>
      <c r="DEL158" s="812"/>
      <c r="DEM158" s="812"/>
      <c r="DEN158" s="812"/>
      <c r="DEO158" s="812"/>
      <c r="DEP158" s="812"/>
      <c r="DEQ158" s="812"/>
      <c r="DER158" s="812"/>
      <c r="DES158" s="812"/>
      <c r="DET158" s="812"/>
      <c r="DEU158" s="812"/>
      <c r="DEV158" s="812"/>
      <c r="DEW158" s="812"/>
      <c r="DEX158" s="812"/>
      <c r="DEY158" s="812"/>
      <c r="DEZ158" s="812"/>
      <c r="DFA158" s="812"/>
      <c r="DFB158" s="812"/>
      <c r="DFC158" s="812"/>
      <c r="DFD158" s="812"/>
      <c r="DFE158" s="812"/>
      <c r="DFF158" s="812"/>
      <c r="DFG158" s="812"/>
      <c r="DFH158" s="812"/>
      <c r="DFI158" s="812"/>
      <c r="DFJ158" s="812"/>
      <c r="DFK158" s="812"/>
      <c r="DFL158" s="811"/>
      <c r="DFM158" s="812"/>
      <c r="DFN158" s="812"/>
      <c r="DFO158" s="812"/>
      <c r="DFP158" s="812"/>
      <c r="DFQ158" s="812"/>
      <c r="DFR158" s="812"/>
      <c r="DFS158" s="812"/>
      <c r="DFT158" s="812"/>
      <c r="DFU158" s="812"/>
      <c r="DFV158" s="812"/>
      <c r="DFW158" s="812"/>
      <c r="DFX158" s="812"/>
      <c r="DFY158" s="812"/>
      <c r="DFZ158" s="812"/>
      <c r="DGA158" s="812"/>
      <c r="DGB158" s="812"/>
      <c r="DGC158" s="812"/>
      <c r="DGD158" s="812"/>
      <c r="DGE158" s="812"/>
      <c r="DGF158" s="812"/>
      <c r="DGG158" s="812"/>
      <c r="DGH158" s="812"/>
      <c r="DGI158" s="812"/>
      <c r="DGJ158" s="812"/>
      <c r="DGK158" s="812"/>
      <c r="DGL158" s="812"/>
      <c r="DGM158" s="812"/>
      <c r="DGN158" s="812"/>
      <c r="DGO158" s="812"/>
      <c r="DGP158" s="812"/>
      <c r="DGQ158" s="811"/>
      <c r="DGR158" s="812"/>
      <c r="DGS158" s="812"/>
      <c r="DGT158" s="812"/>
      <c r="DGU158" s="812"/>
      <c r="DGV158" s="812"/>
      <c r="DGW158" s="812"/>
      <c r="DGX158" s="812"/>
      <c r="DGY158" s="812"/>
      <c r="DGZ158" s="812"/>
      <c r="DHA158" s="812"/>
      <c r="DHB158" s="812"/>
      <c r="DHC158" s="812"/>
      <c r="DHD158" s="812"/>
      <c r="DHE158" s="812"/>
      <c r="DHF158" s="812"/>
      <c r="DHG158" s="812"/>
      <c r="DHH158" s="812"/>
      <c r="DHI158" s="812"/>
      <c r="DHJ158" s="812"/>
      <c r="DHK158" s="812"/>
      <c r="DHL158" s="812"/>
      <c r="DHM158" s="812"/>
      <c r="DHN158" s="812"/>
      <c r="DHO158" s="812"/>
      <c r="DHP158" s="812"/>
      <c r="DHQ158" s="812"/>
      <c r="DHR158" s="812"/>
      <c r="DHS158" s="812"/>
      <c r="DHT158" s="812"/>
      <c r="DHU158" s="812"/>
      <c r="DHV158" s="811"/>
      <c r="DHW158" s="812"/>
      <c r="DHX158" s="812"/>
      <c r="DHY158" s="812"/>
      <c r="DHZ158" s="812"/>
      <c r="DIA158" s="812"/>
      <c r="DIB158" s="812"/>
      <c r="DIC158" s="812"/>
      <c r="DID158" s="812"/>
      <c r="DIE158" s="812"/>
      <c r="DIF158" s="812"/>
      <c r="DIG158" s="812"/>
      <c r="DIH158" s="812"/>
      <c r="DII158" s="812"/>
      <c r="DIJ158" s="812"/>
      <c r="DIK158" s="812"/>
      <c r="DIL158" s="812"/>
      <c r="DIM158" s="812"/>
      <c r="DIN158" s="812"/>
      <c r="DIO158" s="812"/>
      <c r="DIP158" s="812"/>
      <c r="DIQ158" s="812"/>
      <c r="DIR158" s="812"/>
      <c r="DIS158" s="812"/>
      <c r="DIT158" s="812"/>
      <c r="DIU158" s="812"/>
      <c r="DIV158" s="812"/>
      <c r="DIW158" s="812"/>
      <c r="DIX158" s="812"/>
      <c r="DIY158" s="812"/>
      <c r="DIZ158" s="812"/>
      <c r="DJA158" s="811"/>
      <c r="DJB158" s="812"/>
      <c r="DJC158" s="812"/>
      <c r="DJD158" s="812"/>
      <c r="DJE158" s="812"/>
      <c r="DJF158" s="812"/>
      <c r="DJG158" s="812"/>
      <c r="DJH158" s="812"/>
      <c r="DJI158" s="812"/>
      <c r="DJJ158" s="812"/>
      <c r="DJK158" s="812"/>
      <c r="DJL158" s="812"/>
      <c r="DJM158" s="812"/>
      <c r="DJN158" s="812"/>
      <c r="DJO158" s="812"/>
      <c r="DJP158" s="812"/>
      <c r="DJQ158" s="812"/>
      <c r="DJR158" s="812"/>
      <c r="DJS158" s="812"/>
      <c r="DJT158" s="812"/>
      <c r="DJU158" s="812"/>
      <c r="DJV158" s="812"/>
      <c r="DJW158" s="812"/>
      <c r="DJX158" s="812"/>
      <c r="DJY158" s="812"/>
      <c r="DJZ158" s="812"/>
      <c r="DKA158" s="812"/>
      <c r="DKB158" s="812"/>
      <c r="DKC158" s="812"/>
      <c r="DKD158" s="812"/>
      <c r="DKE158" s="812"/>
      <c r="DKF158" s="811"/>
      <c r="DKG158" s="812"/>
      <c r="DKH158" s="812"/>
      <c r="DKI158" s="812"/>
      <c r="DKJ158" s="812"/>
      <c r="DKK158" s="812"/>
      <c r="DKL158" s="812"/>
      <c r="DKM158" s="812"/>
      <c r="DKN158" s="812"/>
      <c r="DKO158" s="812"/>
      <c r="DKP158" s="812"/>
      <c r="DKQ158" s="812"/>
      <c r="DKR158" s="812"/>
      <c r="DKS158" s="812"/>
      <c r="DKT158" s="812"/>
      <c r="DKU158" s="812"/>
      <c r="DKV158" s="812"/>
      <c r="DKW158" s="812"/>
      <c r="DKX158" s="812"/>
      <c r="DKY158" s="812"/>
      <c r="DKZ158" s="812"/>
      <c r="DLA158" s="812"/>
      <c r="DLB158" s="812"/>
      <c r="DLC158" s="812"/>
      <c r="DLD158" s="812"/>
      <c r="DLE158" s="812"/>
      <c r="DLF158" s="812"/>
      <c r="DLG158" s="812"/>
      <c r="DLH158" s="812"/>
      <c r="DLI158" s="812"/>
      <c r="DLJ158" s="812"/>
      <c r="DLK158" s="811"/>
      <c r="DLL158" s="812"/>
      <c r="DLM158" s="812"/>
      <c r="DLN158" s="812"/>
      <c r="DLO158" s="812"/>
      <c r="DLP158" s="812"/>
      <c r="DLQ158" s="812"/>
      <c r="DLR158" s="812"/>
      <c r="DLS158" s="812"/>
      <c r="DLT158" s="812"/>
      <c r="DLU158" s="812"/>
      <c r="DLV158" s="812"/>
      <c r="DLW158" s="812"/>
      <c r="DLX158" s="812"/>
      <c r="DLY158" s="812"/>
      <c r="DLZ158" s="812"/>
      <c r="DMA158" s="812"/>
      <c r="DMB158" s="812"/>
      <c r="DMC158" s="812"/>
      <c r="DMD158" s="812"/>
      <c r="DME158" s="812"/>
      <c r="DMF158" s="812"/>
      <c r="DMG158" s="812"/>
      <c r="DMH158" s="812"/>
      <c r="DMI158" s="812"/>
      <c r="DMJ158" s="812"/>
      <c r="DMK158" s="812"/>
      <c r="DML158" s="812"/>
      <c r="DMM158" s="812"/>
      <c r="DMN158" s="812"/>
      <c r="DMO158" s="812"/>
      <c r="DMP158" s="811"/>
      <c r="DMQ158" s="812"/>
      <c r="DMR158" s="812"/>
      <c r="DMS158" s="812"/>
      <c r="DMT158" s="812"/>
      <c r="DMU158" s="812"/>
      <c r="DMV158" s="812"/>
      <c r="DMW158" s="812"/>
      <c r="DMX158" s="812"/>
      <c r="DMY158" s="812"/>
      <c r="DMZ158" s="812"/>
      <c r="DNA158" s="812"/>
      <c r="DNB158" s="812"/>
      <c r="DNC158" s="812"/>
      <c r="DND158" s="812"/>
      <c r="DNE158" s="812"/>
      <c r="DNF158" s="812"/>
      <c r="DNG158" s="812"/>
      <c r="DNH158" s="812"/>
      <c r="DNI158" s="812"/>
      <c r="DNJ158" s="812"/>
      <c r="DNK158" s="812"/>
      <c r="DNL158" s="812"/>
      <c r="DNM158" s="812"/>
      <c r="DNN158" s="812"/>
      <c r="DNO158" s="812"/>
      <c r="DNP158" s="812"/>
      <c r="DNQ158" s="812"/>
      <c r="DNR158" s="812"/>
      <c r="DNS158" s="812"/>
      <c r="DNT158" s="812"/>
      <c r="DNU158" s="811"/>
      <c r="DNV158" s="812"/>
      <c r="DNW158" s="812"/>
      <c r="DNX158" s="812"/>
      <c r="DNY158" s="812"/>
      <c r="DNZ158" s="812"/>
      <c r="DOA158" s="812"/>
      <c r="DOB158" s="812"/>
      <c r="DOC158" s="812"/>
      <c r="DOD158" s="812"/>
      <c r="DOE158" s="812"/>
      <c r="DOF158" s="812"/>
      <c r="DOG158" s="812"/>
      <c r="DOH158" s="812"/>
      <c r="DOI158" s="812"/>
      <c r="DOJ158" s="812"/>
      <c r="DOK158" s="812"/>
      <c r="DOL158" s="812"/>
      <c r="DOM158" s="812"/>
      <c r="DON158" s="812"/>
      <c r="DOO158" s="812"/>
      <c r="DOP158" s="812"/>
      <c r="DOQ158" s="812"/>
      <c r="DOR158" s="812"/>
      <c r="DOS158" s="812"/>
      <c r="DOT158" s="812"/>
      <c r="DOU158" s="812"/>
      <c r="DOV158" s="812"/>
      <c r="DOW158" s="812"/>
      <c r="DOX158" s="812"/>
      <c r="DOY158" s="812"/>
      <c r="DOZ158" s="811"/>
      <c r="DPA158" s="812"/>
      <c r="DPB158" s="812"/>
      <c r="DPC158" s="812"/>
      <c r="DPD158" s="812"/>
      <c r="DPE158" s="812"/>
      <c r="DPF158" s="812"/>
      <c r="DPG158" s="812"/>
      <c r="DPH158" s="812"/>
      <c r="DPI158" s="812"/>
      <c r="DPJ158" s="812"/>
      <c r="DPK158" s="812"/>
      <c r="DPL158" s="812"/>
      <c r="DPM158" s="812"/>
      <c r="DPN158" s="812"/>
      <c r="DPO158" s="812"/>
      <c r="DPP158" s="812"/>
      <c r="DPQ158" s="812"/>
      <c r="DPR158" s="812"/>
      <c r="DPS158" s="812"/>
      <c r="DPT158" s="812"/>
      <c r="DPU158" s="812"/>
      <c r="DPV158" s="812"/>
      <c r="DPW158" s="812"/>
      <c r="DPX158" s="812"/>
      <c r="DPY158" s="812"/>
      <c r="DPZ158" s="812"/>
      <c r="DQA158" s="812"/>
      <c r="DQB158" s="812"/>
      <c r="DQC158" s="812"/>
      <c r="DQD158" s="812"/>
      <c r="DQE158" s="811"/>
      <c r="DQF158" s="812"/>
      <c r="DQG158" s="812"/>
      <c r="DQH158" s="812"/>
      <c r="DQI158" s="812"/>
      <c r="DQJ158" s="812"/>
      <c r="DQK158" s="812"/>
      <c r="DQL158" s="812"/>
      <c r="DQM158" s="812"/>
      <c r="DQN158" s="812"/>
      <c r="DQO158" s="812"/>
      <c r="DQP158" s="812"/>
      <c r="DQQ158" s="812"/>
      <c r="DQR158" s="812"/>
      <c r="DQS158" s="812"/>
      <c r="DQT158" s="812"/>
      <c r="DQU158" s="812"/>
      <c r="DQV158" s="812"/>
      <c r="DQW158" s="812"/>
      <c r="DQX158" s="812"/>
      <c r="DQY158" s="812"/>
      <c r="DQZ158" s="812"/>
      <c r="DRA158" s="812"/>
      <c r="DRB158" s="812"/>
      <c r="DRC158" s="812"/>
      <c r="DRD158" s="812"/>
      <c r="DRE158" s="812"/>
      <c r="DRF158" s="812"/>
      <c r="DRG158" s="812"/>
      <c r="DRH158" s="812"/>
      <c r="DRI158" s="812"/>
      <c r="DRJ158" s="811"/>
      <c r="DRK158" s="812"/>
      <c r="DRL158" s="812"/>
      <c r="DRM158" s="812"/>
      <c r="DRN158" s="812"/>
      <c r="DRO158" s="812"/>
      <c r="DRP158" s="812"/>
      <c r="DRQ158" s="812"/>
      <c r="DRR158" s="812"/>
      <c r="DRS158" s="812"/>
      <c r="DRT158" s="812"/>
      <c r="DRU158" s="812"/>
      <c r="DRV158" s="812"/>
      <c r="DRW158" s="812"/>
      <c r="DRX158" s="812"/>
      <c r="DRY158" s="812"/>
      <c r="DRZ158" s="812"/>
      <c r="DSA158" s="812"/>
      <c r="DSB158" s="812"/>
      <c r="DSC158" s="812"/>
      <c r="DSD158" s="812"/>
      <c r="DSE158" s="812"/>
      <c r="DSF158" s="812"/>
      <c r="DSG158" s="812"/>
      <c r="DSH158" s="812"/>
      <c r="DSI158" s="812"/>
      <c r="DSJ158" s="812"/>
      <c r="DSK158" s="812"/>
      <c r="DSL158" s="812"/>
      <c r="DSM158" s="812"/>
      <c r="DSN158" s="812"/>
      <c r="DSO158" s="811"/>
      <c r="DSP158" s="812"/>
      <c r="DSQ158" s="812"/>
      <c r="DSR158" s="812"/>
      <c r="DSS158" s="812"/>
      <c r="DST158" s="812"/>
      <c r="DSU158" s="812"/>
      <c r="DSV158" s="812"/>
      <c r="DSW158" s="812"/>
      <c r="DSX158" s="812"/>
      <c r="DSY158" s="812"/>
      <c r="DSZ158" s="812"/>
      <c r="DTA158" s="812"/>
      <c r="DTB158" s="812"/>
      <c r="DTC158" s="812"/>
      <c r="DTD158" s="812"/>
      <c r="DTE158" s="812"/>
      <c r="DTF158" s="812"/>
      <c r="DTG158" s="812"/>
      <c r="DTH158" s="812"/>
      <c r="DTI158" s="812"/>
      <c r="DTJ158" s="812"/>
      <c r="DTK158" s="812"/>
      <c r="DTL158" s="812"/>
      <c r="DTM158" s="812"/>
      <c r="DTN158" s="812"/>
      <c r="DTO158" s="812"/>
      <c r="DTP158" s="812"/>
      <c r="DTQ158" s="812"/>
      <c r="DTR158" s="812"/>
      <c r="DTS158" s="812"/>
      <c r="DTT158" s="811"/>
      <c r="DTU158" s="812"/>
      <c r="DTV158" s="812"/>
      <c r="DTW158" s="812"/>
      <c r="DTX158" s="812"/>
      <c r="DTY158" s="812"/>
      <c r="DTZ158" s="812"/>
      <c r="DUA158" s="812"/>
      <c r="DUB158" s="812"/>
      <c r="DUC158" s="812"/>
      <c r="DUD158" s="812"/>
      <c r="DUE158" s="812"/>
      <c r="DUF158" s="812"/>
      <c r="DUG158" s="812"/>
      <c r="DUH158" s="812"/>
      <c r="DUI158" s="812"/>
      <c r="DUJ158" s="812"/>
      <c r="DUK158" s="812"/>
      <c r="DUL158" s="812"/>
      <c r="DUM158" s="812"/>
      <c r="DUN158" s="812"/>
      <c r="DUO158" s="812"/>
      <c r="DUP158" s="812"/>
      <c r="DUQ158" s="812"/>
      <c r="DUR158" s="812"/>
      <c r="DUS158" s="812"/>
      <c r="DUT158" s="812"/>
      <c r="DUU158" s="812"/>
      <c r="DUV158" s="812"/>
      <c r="DUW158" s="812"/>
      <c r="DUX158" s="812"/>
      <c r="DUY158" s="811"/>
      <c r="DUZ158" s="812"/>
      <c r="DVA158" s="812"/>
      <c r="DVB158" s="812"/>
      <c r="DVC158" s="812"/>
      <c r="DVD158" s="812"/>
      <c r="DVE158" s="812"/>
      <c r="DVF158" s="812"/>
      <c r="DVG158" s="812"/>
      <c r="DVH158" s="812"/>
      <c r="DVI158" s="812"/>
      <c r="DVJ158" s="812"/>
      <c r="DVK158" s="812"/>
      <c r="DVL158" s="812"/>
      <c r="DVM158" s="812"/>
      <c r="DVN158" s="812"/>
      <c r="DVO158" s="812"/>
      <c r="DVP158" s="812"/>
      <c r="DVQ158" s="812"/>
      <c r="DVR158" s="812"/>
      <c r="DVS158" s="812"/>
      <c r="DVT158" s="812"/>
      <c r="DVU158" s="812"/>
      <c r="DVV158" s="812"/>
      <c r="DVW158" s="812"/>
      <c r="DVX158" s="812"/>
      <c r="DVY158" s="812"/>
      <c r="DVZ158" s="812"/>
      <c r="DWA158" s="812"/>
      <c r="DWB158" s="812"/>
      <c r="DWC158" s="812"/>
      <c r="DWD158" s="811"/>
      <c r="DWE158" s="812"/>
      <c r="DWF158" s="812"/>
      <c r="DWG158" s="812"/>
      <c r="DWH158" s="812"/>
      <c r="DWI158" s="812"/>
      <c r="DWJ158" s="812"/>
      <c r="DWK158" s="812"/>
      <c r="DWL158" s="812"/>
      <c r="DWM158" s="812"/>
      <c r="DWN158" s="812"/>
      <c r="DWO158" s="812"/>
      <c r="DWP158" s="812"/>
      <c r="DWQ158" s="812"/>
      <c r="DWR158" s="812"/>
      <c r="DWS158" s="812"/>
      <c r="DWT158" s="812"/>
      <c r="DWU158" s="812"/>
      <c r="DWV158" s="812"/>
      <c r="DWW158" s="812"/>
      <c r="DWX158" s="812"/>
      <c r="DWY158" s="812"/>
      <c r="DWZ158" s="812"/>
      <c r="DXA158" s="812"/>
      <c r="DXB158" s="812"/>
      <c r="DXC158" s="812"/>
      <c r="DXD158" s="812"/>
      <c r="DXE158" s="812"/>
      <c r="DXF158" s="812"/>
      <c r="DXG158" s="812"/>
      <c r="DXH158" s="812"/>
      <c r="DXI158" s="811"/>
      <c r="DXJ158" s="812"/>
      <c r="DXK158" s="812"/>
      <c r="DXL158" s="812"/>
      <c r="DXM158" s="812"/>
      <c r="DXN158" s="812"/>
      <c r="DXO158" s="812"/>
      <c r="DXP158" s="812"/>
      <c r="DXQ158" s="812"/>
      <c r="DXR158" s="812"/>
      <c r="DXS158" s="812"/>
      <c r="DXT158" s="812"/>
      <c r="DXU158" s="812"/>
      <c r="DXV158" s="812"/>
      <c r="DXW158" s="812"/>
      <c r="DXX158" s="812"/>
      <c r="DXY158" s="812"/>
      <c r="DXZ158" s="812"/>
      <c r="DYA158" s="812"/>
      <c r="DYB158" s="812"/>
      <c r="DYC158" s="812"/>
      <c r="DYD158" s="812"/>
      <c r="DYE158" s="812"/>
      <c r="DYF158" s="812"/>
      <c r="DYG158" s="812"/>
      <c r="DYH158" s="812"/>
      <c r="DYI158" s="812"/>
      <c r="DYJ158" s="812"/>
      <c r="DYK158" s="812"/>
      <c r="DYL158" s="812"/>
      <c r="DYM158" s="812"/>
      <c r="DYN158" s="811"/>
      <c r="DYO158" s="812"/>
      <c r="DYP158" s="812"/>
      <c r="DYQ158" s="812"/>
      <c r="DYR158" s="812"/>
      <c r="DYS158" s="812"/>
      <c r="DYT158" s="812"/>
      <c r="DYU158" s="812"/>
      <c r="DYV158" s="812"/>
      <c r="DYW158" s="812"/>
      <c r="DYX158" s="812"/>
      <c r="DYY158" s="812"/>
      <c r="DYZ158" s="812"/>
      <c r="DZA158" s="812"/>
      <c r="DZB158" s="812"/>
      <c r="DZC158" s="812"/>
      <c r="DZD158" s="812"/>
      <c r="DZE158" s="812"/>
      <c r="DZF158" s="812"/>
      <c r="DZG158" s="812"/>
      <c r="DZH158" s="812"/>
      <c r="DZI158" s="812"/>
      <c r="DZJ158" s="812"/>
      <c r="DZK158" s="812"/>
      <c r="DZL158" s="812"/>
      <c r="DZM158" s="812"/>
      <c r="DZN158" s="812"/>
      <c r="DZO158" s="812"/>
      <c r="DZP158" s="812"/>
      <c r="DZQ158" s="812"/>
      <c r="DZR158" s="812"/>
      <c r="DZS158" s="811"/>
      <c r="DZT158" s="812"/>
      <c r="DZU158" s="812"/>
      <c r="DZV158" s="812"/>
      <c r="DZW158" s="812"/>
      <c r="DZX158" s="812"/>
      <c r="DZY158" s="812"/>
      <c r="DZZ158" s="812"/>
      <c r="EAA158" s="812"/>
      <c r="EAB158" s="812"/>
      <c r="EAC158" s="812"/>
      <c r="EAD158" s="812"/>
      <c r="EAE158" s="812"/>
      <c r="EAF158" s="812"/>
      <c r="EAG158" s="812"/>
      <c r="EAH158" s="812"/>
      <c r="EAI158" s="812"/>
      <c r="EAJ158" s="812"/>
      <c r="EAK158" s="812"/>
      <c r="EAL158" s="812"/>
      <c r="EAM158" s="812"/>
      <c r="EAN158" s="812"/>
      <c r="EAO158" s="812"/>
      <c r="EAP158" s="812"/>
      <c r="EAQ158" s="812"/>
      <c r="EAR158" s="812"/>
      <c r="EAS158" s="812"/>
      <c r="EAT158" s="812"/>
      <c r="EAU158" s="812"/>
      <c r="EAV158" s="812"/>
      <c r="EAW158" s="812"/>
      <c r="EAX158" s="811"/>
      <c r="EAY158" s="812"/>
      <c r="EAZ158" s="812"/>
      <c r="EBA158" s="812"/>
      <c r="EBB158" s="812"/>
      <c r="EBC158" s="812"/>
      <c r="EBD158" s="812"/>
      <c r="EBE158" s="812"/>
      <c r="EBF158" s="812"/>
      <c r="EBG158" s="812"/>
      <c r="EBH158" s="812"/>
      <c r="EBI158" s="812"/>
      <c r="EBJ158" s="812"/>
      <c r="EBK158" s="812"/>
      <c r="EBL158" s="812"/>
      <c r="EBM158" s="812"/>
      <c r="EBN158" s="812"/>
      <c r="EBO158" s="812"/>
      <c r="EBP158" s="812"/>
      <c r="EBQ158" s="812"/>
      <c r="EBR158" s="812"/>
      <c r="EBS158" s="812"/>
      <c r="EBT158" s="812"/>
      <c r="EBU158" s="812"/>
      <c r="EBV158" s="812"/>
      <c r="EBW158" s="812"/>
      <c r="EBX158" s="812"/>
      <c r="EBY158" s="812"/>
      <c r="EBZ158" s="812"/>
      <c r="ECA158" s="812"/>
      <c r="ECB158" s="812"/>
      <c r="ECC158" s="811"/>
      <c r="ECD158" s="812"/>
      <c r="ECE158" s="812"/>
      <c r="ECF158" s="812"/>
      <c r="ECG158" s="812"/>
      <c r="ECH158" s="812"/>
      <c r="ECI158" s="812"/>
      <c r="ECJ158" s="812"/>
      <c r="ECK158" s="812"/>
      <c r="ECL158" s="812"/>
      <c r="ECM158" s="812"/>
      <c r="ECN158" s="812"/>
      <c r="ECO158" s="812"/>
      <c r="ECP158" s="812"/>
      <c r="ECQ158" s="812"/>
      <c r="ECR158" s="812"/>
      <c r="ECS158" s="812"/>
      <c r="ECT158" s="812"/>
      <c r="ECU158" s="812"/>
      <c r="ECV158" s="812"/>
      <c r="ECW158" s="812"/>
      <c r="ECX158" s="812"/>
      <c r="ECY158" s="812"/>
      <c r="ECZ158" s="812"/>
      <c r="EDA158" s="812"/>
      <c r="EDB158" s="812"/>
      <c r="EDC158" s="812"/>
      <c r="EDD158" s="812"/>
      <c r="EDE158" s="812"/>
      <c r="EDF158" s="812"/>
      <c r="EDG158" s="812"/>
      <c r="EDH158" s="811"/>
      <c r="EDI158" s="812"/>
      <c r="EDJ158" s="812"/>
      <c r="EDK158" s="812"/>
      <c r="EDL158" s="812"/>
      <c r="EDM158" s="812"/>
      <c r="EDN158" s="812"/>
      <c r="EDO158" s="812"/>
      <c r="EDP158" s="812"/>
      <c r="EDQ158" s="812"/>
      <c r="EDR158" s="812"/>
      <c r="EDS158" s="812"/>
      <c r="EDT158" s="812"/>
      <c r="EDU158" s="812"/>
      <c r="EDV158" s="812"/>
      <c r="EDW158" s="812"/>
      <c r="EDX158" s="812"/>
      <c r="EDY158" s="812"/>
      <c r="EDZ158" s="812"/>
      <c r="EEA158" s="812"/>
      <c r="EEB158" s="812"/>
      <c r="EEC158" s="812"/>
      <c r="EED158" s="812"/>
      <c r="EEE158" s="812"/>
      <c r="EEF158" s="812"/>
      <c r="EEG158" s="812"/>
      <c r="EEH158" s="812"/>
      <c r="EEI158" s="812"/>
      <c r="EEJ158" s="812"/>
      <c r="EEK158" s="812"/>
      <c r="EEL158" s="812"/>
      <c r="EEM158" s="811"/>
      <c r="EEN158" s="812"/>
      <c r="EEO158" s="812"/>
      <c r="EEP158" s="812"/>
      <c r="EEQ158" s="812"/>
      <c r="EER158" s="812"/>
      <c r="EES158" s="812"/>
      <c r="EET158" s="812"/>
      <c r="EEU158" s="812"/>
      <c r="EEV158" s="812"/>
      <c r="EEW158" s="812"/>
      <c r="EEX158" s="812"/>
      <c r="EEY158" s="812"/>
      <c r="EEZ158" s="812"/>
      <c r="EFA158" s="812"/>
      <c r="EFB158" s="812"/>
      <c r="EFC158" s="812"/>
      <c r="EFD158" s="812"/>
      <c r="EFE158" s="812"/>
      <c r="EFF158" s="812"/>
      <c r="EFG158" s="812"/>
      <c r="EFH158" s="812"/>
      <c r="EFI158" s="812"/>
      <c r="EFJ158" s="812"/>
      <c r="EFK158" s="812"/>
      <c r="EFL158" s="812"/>
      <c r="EFM158" s="812"/>
      <c r="EFN158" s="812"/>
      <c r="EFO158" s="812"/>
      <c r="EFP158" s="812"/>
      <c r="EFQ158" s="812"/>
      <c r="EFR158" s="811"/>
      <c r="EFS158" s="812"/>
      <c r="EFT158" s="812"/>
      <c r="EFU158" s="812"/>
      <c r="EFV158" s="812"/>
      <c r="EFW158" s="812"/>
      <c r="EFX158" s="812"/>
      <c r="EFY158" s="812"/>
      <c r="EFZ158" s="812"/>
      <c r="EGA158" s="812"/>
      <c r="EGB158" s="812"/>
      <c r="EGC158" s="812"/>
      <c r="EGD158" s="812"/>
      <c r="EGE158" s="812"/>
      <c r="EGF158" s="812"/>
      <c r="EGG158" s="812"/>
      <c r="EGH158" s="812"/>
      <c r="EGI158" s="812"/>
      <c r="EGJ158" s="812"/>
      <c r="EGK158" s="812"/>
      <c r="EGL158" s="812"/>
      <c r="EGM158" s="812"/>
      <c r="EGN158" s="812"/>
      <c r="EGO158" s="812"/>
      <c r="EGP158" s="812"/>
      <c r="EGQ158" s="812"/>
      <c r="EGR158" s="812"/>
      <c r="EGS158" s="812"/>
      <c r="EGT158" s="812"/>
      <c r="EGU158" s="812"/>
      <c r="EGV158" s="812"/>
      <c r="EGW158" s="811"/>
      <c r="EGX158" s="812"/>
      <c r="EGY158" s="812"/>
      <c r="EGZ158" s="812"/>
      <c r="EHA158" s="812"/>
      <c r="EHB158" s="812"/>
      <c r="EHC158" s="812"/>
      <c r="EHD158" s="812"/>
      <c r="EHE158" s="812"/>
      <c r="EHF158" s="812"/>
      <c r="EHG158" s="812"/>
      <c r="EHH158" s="812"/>
      <c r="EHI158" s="812"/>
      <c r="EHJ158" s="812"/>
      <c r="EHK158" s="812"/>
      <c r="EHL158" s="812"/>
      <c r="EHM158" s="812"/>
      <c r="EHN158" s="812"/>
      <c r="EHO158" s="812"/>
      <c r="EHP158" s="812"/>
      <c r="EHQ158" s="812"/>
      <c r="EHR158" s="812"/>
      <c r="EHS158" s="812"/>
      <c r="EHT158" s="812"/>
      <c r="EHU158" s="812"/>
      <c r="EHV158" s="812"/>
      <c r="EHW158" s="812"/>
      <c r="EHX158" s="812"/>
      <c r="EHY158" s="812"/>
      <c r="EHZ158" s="812"/>
      <c r="EIA158" s="812"/>
      <c r="EIB158" s="811"/>
      <c r="EIC158" s="812"/>
      <c r="EID158" s="812"/>
      <c r="EIE158" s="812"/>
      <c r="EIF158" s="812"/>
      <c r="EIG158" s="812"/>
      <c r="EIH158" s="812"/>
      <c r="EII158" s="812"/>
      <c r="EIJ158" s="812"/>
      <c r="EIK158" s="812"/>
      <c r="EIL158" s="812"/>
      <c r="EIM158" s="812"/>
      <c r="EIN158" s="812"/>
      <c r="EIO158" s="812"/>
      <c r="EIP158" s="812"/>
      <c r="EIQ158" s="812"/>
      <c r="EIR158" s="812"/>
      <c r="EIS158" s="812"/>
      <c r="EIT158" s="812"/>
      <c r="EIU158" s="812"/>
      <c r="EIV158" s="812"/>
      <c r="EIW158" s="812"/>
      <c r="EIX158" s="812"/>
      <c r="EIY158" s="812"/>
      <c r="EIZ158" s="812"/>
      <c r="EJA158" s="812"/>
      <c r="EJB158" s="812"/>
      <c r="EJC158" s="812"/>
      <c r="EJD158" s="812"/>
      <c r="EJE158" s="812"/>
      <c r="EJF158" s="812"/>
      <c r="EJG158" s="811"/>
      <c r="EJH158" s="812"/>
      <c r="EJI158" s="812"/>
      <c r="EJJ158" s="812"/>
      <c r="EJK158" s="812"/>
      <c r="EJL158" s="812"/>
      <c r="EJM158" s="812"/>
      <c r="EJN158" s="812"/>
      <c r="EJO158" s="812"/>
      <c r="EJP158" s="812"/>
      <c r="EJQ158" s="812"/>
      <c r="EJR158" s="812"/>
      <c r="EJS158" s="812"/>
      <c r="EJT158" s="812"/>
      <c r="EJU158" s="812"/>
      <c r="EJV158" s="812"/>
      <c r="EJW158" s="812"/>
      <c r="EJX158" s="812"/>
      <c r="EJY158" s="812"/>
      <c r="EJZ158" s="812"/>
      <c r="EKA158" s="812"/>
      <c r="EKB158" s="812"/>
      <c r="EKC158" s="812"/>
      <c r="EKD158" s="812"/>
      <c r="EKE158" s="812"/>
      <c r="EKF158" s="812"/>
      <c r="EKG158" s="812"/>
      <c r="EKH158" s="812"/>
      <c r="EKI158" s="812"/>
      <c r="EKJ158" s="812"/>
      <c r="EKK158" s="812"/>
      <c r="EKL158" s="811"/>
      <c r="EKM158" s="812"/>
      <c r="EKN158" s="812"/>
      <c r="EKO158" s="812"/>
      <c r="EKP158" s="812"/>
      <c r="EKQ158" s="812"/>
      <c r="EKR158" s="812"/>
      <c r="EKS158" s="812"/>
      <c r="EKT158" s="812"/>
      <c r="EKU158" s="812"/>
      <c r="EKV158" s="812"/>
      <c r="EKW158" s="812"/>
      <c r="EKX158" s="812"/>
      <c r="EKY158" s="812"/>
      <c r="EKZ158" s="812"/>
      <c r="ELA158" s="812"/>
      <c r="ELB158" s="812"/>
      <c r="ELC158" s="812"/>
      <c r="ELD158" s="812"/>
      <c r="ELE158" s="812"/>
      <c r="ELF158" s="812"/>
      <c r="ELG158" s="812"/>
      <c r="ELH158" s="812"/>
      <c r="ELI158" s="812"/>
      <c r="ELJ158" s="812"/>
      <c r="ELK158" s="812"/>
      <c r="ELL158" s="812"/>
      <c r="ELM158" s="812"/>
      <c r="ELN158" s="812"/>
      <c r="ELO158" s="812"/>
      <c r="ELP158" s="812"/>
      <c r="ELQ158" s="811"/>
      <c r="ELR158" s="812"/>
      <c r="ELS158" s="812"/>
      <c r="ELT158" s="812"/>
      <c r="ELU158" s="812"/>
      <c r="ELV158" s="812"/>
      <c r="ELW158" s="812"/>
      <c r="ELX158" s="812"/>
      <c r="ELY158" s="812"/>
      <c r="ELZ158" s="812"/>
      <c r="EMA158" s="812"/>
      <c r="EMB158" s="812"/>
      <c r="EMC158" s="812"/>
      <c r="EMD158" s="812"/>
      <c r="EME158" s="812"/>
      <c r="EMF158" s="812"/>
      <c r="EMG158" s="812"/>
      <c r="EMH158" s="812"/>
      <c r="EMI158" s="812"/>
      <c r="EMJ158" s="812"/>
      <c r="EMK158" s="812"/>
      <c r="EML158" s="812"/>
      <c r="EMM158" s="812"/>
      <c r="EMN158" s="812"/>
      <c r="EMO158" s="812"/>
      <c r="EMP158" s="812"/>
      <c r="EMQ158" s="812"/>
      <c r="EMR158" s="812"/>
      <c r="EMS158" s="812"/>
      <c r="EMT158" s="812"/>
      <c r="EMU158" s="812"/>
      <c r="EMV158" s="811"/>
      <c r="EMW158" s="812"/>
      <c r="EMX158" s="812"/>
      <c r="EMY158" s="812"/>
      <c r="EMZ158" s="812"/>
      <c r="ENA158" s="812"/>
      <c r="ENB158" s="812"/>
      <c r="ENC158" s="812"/>
      <c r="END158" s="812"/>
      <c r="ENE158" s="812"/>
      <c r="ENF158" s="812"/>
      <c r="ENG158" s="812"/>
      <c r="ENH158" s="812"/>
      <c r="ENI158" s="812"/>
      <c r="ENJ158" s="812"/>
      <c r="ENK158" s="812"/>
      <c r="ENL158" s="812"/>
      <c r="ENM158" s="812"/>
      <c r="ENN158" s="812"/>
      <c r="ENO158" s="812"/>
      <c r="ENP158" s="812"/>
      <c r="ENQ158" s="812"/>
      <c r="ENR158" s="812"/>
      <c r="ENS158" s="812"/>
      <c r="ENT158" s="812"/>
      <c r="ENU158" s="812"/>
      <c r="ENV158" s="812"/>
      <c r="ENW158" s="812"/>
      <c r="ENX158" s="812"/>
      <c r="ENY158" s="812"/>
      <c r="ENZ158" s="812"/>
      <c r="EOA158" s="811"/>
      <c r="EOB158" s="812"/>
      <c r="EOC158" s="812"/>
      <c r="EOD158" s="812"/>
      <c r="EOE158" s="812"/>
      <c r="EOF158" s="812"/>
      <c r="EOG158" s="812"/>
      <c r="EOH158" s="812"/>
      <c r="EOI158" s="812"/>
      <c r="EOJ158" s="812"/>
      <c r="EOK158" s="812"/>
      <c r="EOL158" s="812"/>
      <c r="EOM158" s="812"/>
      <c r="EON158" s="812"/>
      <c r="EOO158" s="812"/>
      <c r="EOP158" s="812"/>
      <c r="EOQ158" s="812"/>
      <c r="EOR158" s="812"/>
      <c r="EOS158" s="812"/>
      <c r="EOT158" s="812"/>
      <c r="EOU158" s="812"/>
      <c r="EOV158" s="812"/>
      <c r="EOW158" s="812"/>
      <c r="EOX158" s="812"/>
      <c r="EOY158" s="812"/>
      <c r="EOZ158" s="812"/>
      <c r="EPA158" s="812"/>
      <c r="EPB158" s="812"/>
      <c r="EPC158" s="812"/>
      <c r="EPD158" s="812"/>
      <c r="EPE158" s="812"/>
      <c r="EPF158" s="811"/>
      <c r="EPG158" s="812"/>
      <c r="EPH158" s="812"/>
      <c r="EPI158" s="812"/>
      <c r="EPJ158" s="812"/>
      <c r="EPK158" s="812"/>
      <c r="EPL158" s="812"/>
      <c r="EPM158" s="812"/>
      <c r="EPN158" s="812"/>
      <c r="EPO158" s="812"/>
      <c r="EPP158" s="812"/>
      <c r="EPQ158" s="812"/>
      <c r="EPR158" s="812"/>
      <c r="EPS158" s="812"/>
      <c r="EPT158" s="812"/>
      <c r="EPU158" s="812"/>
      <c r="EPV158" s="812"/>
      <c r="EPW158" s="812"/>
      <c r="EPX158" s="812"/>
      <c r="EPY158" s="812"/>
      <c r="EPZ158" s="812"/>
      <c r="EQA158" s="812"/>
      <c r="EQB158" s="812"/>
      <c r="EQC158" s="812"/>
      <c r="EQD158" s="812"/>
      <c r="EQE158" s="812"/>
      <c r="EQF158" s="812"/>
      <c r="EQG158" s="812"/>
      <c r="EQH158" s="812"/>
      <c r="EQI158" s="812"/>
      <c r="EQJ158" s="812"/>
      <c r="EQK158" s="811"/>
      <c r="EQL158" s="812"/>
      <c r="EQM158" s="812"/>
      <c r="EQN158" s="812"/>
      <c r="EQO158" s="812"/>
      <c r="EQP158" s="812"/>
      <c r="EQQ158" s="812"/>
      <c r="EQR158" s="812"/>
      <c r="EQS158" s="812"/>
      <c r="EQT158" s="812"/>
      <c r="EQU158" s="812"/>
      <c r="EQV158" s="812"/>
      <c r="EQW158" s="812"/>
      <c r="EQX158" s="812"/>
      <c r="EQY158" s="812"/>
      <c r="EQZ158" s="812"/>
      <c r="ERA158" s="812"/>
      <c r="ERB158" s="812"/>
      <c r="ERC158" s="812"/>
      <c r="ERD158" s="812"/>
      <c r="ERE158" s="812"/>
      <c r="ERF158" s="812"/>
      <c r="ERG158" s="812"/>
      <c r="ERH158" s="812"/>
      <c r="ERI158" s="812"/>
      <c r="ERJ158" s="812"/>
      <c r="ERK158" s="812"/>
      <c r="ERL158" s="812"/>
      <c r="ERM158" s="812"/>
      <c r="ERN158" s="812"/>
      <c r="ERO158" s="812"/>
      <c r="ERP158" s="811"/>
      <c r="ERQ158" s="812"/>
      <c r="ERR158" s="812"/>
      <c r="ERS158" s="812"/>
      <c r="ERT158" s="812"/>
      <c r="ERU158" s="812"/>
      <c r="ERV158" s="812"/>
      <c r="ERW158" s="812"/>
      <c r="ERX158" s="812"/>
      <c r="ERY158" s="812"/>
      <c r="ERZ158" s="812"/>
      <c r="ESA158" s="812"/>
      <c r="ESB158" s="812"/>
      <c r="ESC158" s="812"/>
      <c r="ESD158" s="812"/>
      <c r="ESE158" s="812"/>
      <c r="ESF158" s="812"/>
      <c r="ESG158" s="812"/>
      <c r="ESH158" s="812"/>
      <c r="ESI158" s="812"/>
      <c r="ESJ158" s="812"/>
      <c r="ESK158" s="812"/>
      <c r="ESL158" s="812"/>
      <c r="ESM158" s="812"/>
      <c r="ESN158" s="812"/>
      <c r="ESO158" s="812"/>
      <c r="ESP158" s="812"/>
      <c r="ESQ158" s="812"/>
      <c r="ESR158" s="812"/>
      <c r="ESS158" s="812"/>
      <c r="EST158" s="812"/>
      <c r="ESU158" s="811"/>
      <c r="ESV158" s="812"/>
      <c r="ESW158" s="812"/>
      <c r="ESX158" s="812"/>
      <c r="ESY158" s="812"/>
      <c r="ESZ158" s="812"/>
      <c r="ETA158" s="812"/>
      <c r="ETB158" s="812"/>
      <c r="ETC158" s="812"/>
      <c r="ETD158" s="812"/>
      <c r="ETE158" s="812"/>
      <c r="ETF158" s="812"/>
      <c r="ETG158" s="812"/>
      <c r="ETH158" s="812"/>
      <c r="ETI158" s="812"/>
      <c r="ETJ158" s="812"/>
      <c r="ETK158" s="812"/>
      <c r="ETL158" s="812"/>
      <c r="ETM158" s="812"/>
      <c r="ETN158" s="812"/>
      <c r="ETO158" s="812"/>
      <c r="ETP158" s="812"/>
      <c r="ETQ158" s="812"/>
      <c r="ETR158" s="812"/>
      <c r="ETS158" s="812"/>
      <c r="ETT158" s="812"/>
      <c r="ETU158" s="812"/>
      <c r="ETV158" s="812"/>
      <c r="ETW158" s="812"/>
      <c r="ETX158" s="812"/>
      <c r="ETY158" s="812"/>
      <c r="ETZ158" s="811"/>
      <c r="EUA158" s="812"/>
      <c r="EUB158" s="812"/>
      <c r="EUC158" s="812"/>
      <c r="EUD158" s="812"/>
      <c r="EUE158" s="812"/>
      <c r="EUF158" s="812"/>
      <c r="EUG158" s="812"/>
      <c r="EUH158" s="812"/>
      <c r="EUI158" s="812"/>
      <c r="EUJ158" s="812"/>
      <c r="EUK158" s="812"/>
      <c r="EUL158" s="812"/>
      <c r="EUM158" s="812"/>
      <c r="EUN158" s="812"/>
      <c r="EUO158" s="812"/>
      <c r="EUP158" s="812"/>
      <c r="EUQ158" s="812"/>
      <c r="EUR158" s="812"/>
      <c r="EUS158" s="812"/>
      <c r="EUT158" s="812"/>
      <c r="EUU158" s="812"/>
      <c r="EUV158" s="812"/>
      <c r="EUW158" s="812"/>
      <c r="EUX158" s="812"/>
      <c r="EUY158" s="812"/>
      <c r="EUZ158" s="812"/>
      <c r="EVA158" s="812"/>
      <c r="EVB158" s="812"/>
      <c r="EVC158" s="812"/>
      <c r="EVD158" s="812"/>
      <c r="EVE158" s="811"/>
      <c r="EVF158" s="812"/>
      <c r="EVG158" s="812"/>
      <c r="EVH158" s="812"/>
      <c r="EVI158" s="812"/>
      <c r="EVJ158" s="812"/>
      <c r="EVK158" s="812"/>
      <c r="EVL158" s="812"/>
      <c r="EVM158" s="812"/>
      <c r="EVN158" s="812"/>
      <c r="EVO158" s="812"/>
      <c r="EVP158" s="812"/>
      <c r="EVQ158" s="812"/>
      <c r="EVR158" s="812"/>
      <c r="EVS158" s="812"/>
      <c r="EVT158" s="812"/>
      <c r="EVU158" s="812"/>
      <c r="EVV158" s="812"/>
      <c r="EVW158" s="812"/>
      <c r="EVX158" s="812"/>
      <c r="EVY158" s="812"/>
      <c r="EVZ158" s="812"/>
      <c r="EWA158" s="812"/>
      <c r="EWB158" s="812"/>
      <c r="EWC158" s="812"/>
      <c r="EWD158" s="812"/>
      <c r="EWE158" s="812"/>
      <c r="EWF158" s="812"/>
      <c r="EWG158" s="812"/>
      <c r="EWH158" s="812"/>
      <c r="EWI158" s="812"/>
      <c r="EWJ158" s="811"/>
      <c r="EWK158" s="812"/>
      <c r="EWL158" s="812"/>
      <c r="EWM158" s="812"/>
      <c r="EWN158" s="812"/>
      <c r="EWO158" s="812"/>
      <c r="EWP158" s="812"/>
      <c r="EWQ158" s="812"/>
      <c r="EWR158" s="812"/>
      <c r="EWS158" s="812"/>
      <c r="EWT158" s="812"/>
      <c r="EWU158" s="812"/>
      <c r="EWV158" s="812"/>
      <c r="EWW158" s="812"/>
      <c r="EWX158" s="812"/>
      <c r="EWY158" s="812"/>
      <c r="EWZ158" s="812"/>
      <c r="EXA158" s="812"/>
      <c r="EXB158" s="812"/>
      <c r="EXC158" s="812"/>
      <c r="EXD158" s="812"/>
      <c r="EXE158" s="812"/>
      <c r="EXF158" s="812"/>
      <c r="EXG158" s="812"/>
      <c r="EXH158" s="812"/>
      <c r="EXI158" s="812"/>
      <c r="EXJ158" s="812"/>
      <c r="EXK158" s="812"/>
      <c r="EXL158" s="812"/>
      <c r="EXM158" s="812"/>
      <c r="EXN158" s="812"/>
      <c r="EXO158" s="811"/>
      <c r="EXP158" s="812"/>
      <c r="EXQ158" s="812"/>
      <c r="EXR158" s="812"/>
      <c r="EXS158" s="812"/>
      <c r="EXT158" s="812"/>
      <c r="EXU158" s="812"/>
      <c r="EXV158" s="812"/>
      <c r="EXW158" s="812"/>
      <c r="EXX158" s="812"/>
      <c r="EXY158" s="812"/>
      <c r="EXZ158" s="812"/>
      <c r="EYA158" s="812"/>
      <c r="EYB158" s="812"/>
      <c r="EYC158" s="812"/>
      <c r="EYD158" s="812"/>
      <c r="EYE158" s="812"/>
      <c r="EYF158" s="812"/>
      <c r="EYG158" s="812"/>
      <c r="EYH158" s="812"/>
      <c r="EYI158" s="812"/>
      <c r="EYJ158" s="812"/>
      <c r="EYK158" s="812"/>
      <c r="EYL158" s="812"/>
      <c r="EYM158" s="812"/>
      <c r="EYN158" s="812"/>
      <c r="EYO158" s="812"/>
      <c r="EYP158" s="812"/>
      <c r="EYQ158" s="812"/>
      <c r="EYR158" s="812"/>
      <c r="EYS158" s="812"/>
      <c r="EYT158" s="811"/>
      <c r="EYU158" s="812"/>
      <c r="EYV158" s="812"/>
      <c r="EYW158" s="812"/>
      <c r="EYX158" s="812"/>
      <c r="EYY158" s="812"/>
      <c r="EYZ158" s="812"/>
      <c r="EZA158" s="812"/>
      <c r="EZB158" s="812"/>
      <c r="EZC158" s="812"/>
      <c r="EZD158" s="812"/>
      <c r="EZE158" s="812"/>
      <c r="EZF158" s="812"/>
      <c r="EZG158" s="812"/>
      <c r="EZH158" s="812"/>
      <c r="EZI158" s="812"/>
      <c r="EZJ158" s="812"/>
      <c r="EZK158" s="812"/>
      <c r="EZL158" s="812"/>
      <c r="EZM158" s="812"/>
      <c r="EZN158" s="812"/>
      <c r="EZO158" s="812"/>
      <c r="EZP158" s="812"/>
      <c r="EZQ158" s="812"/>
      <c r="EZR158" s="812"/>
      <c r="EZS158" s="812"/>
      <c r="EZT158" s="812"/>
      <c r="EZU158" s="812"/>
      <c r="EZV158" s="812"/>
      <c r="EZW158" s="812"/>
      <c r="EZX158" s="812"/>
      <c r="EZY158" s="811"/>
      <c r="EZZ158" s="812"/>
      <c r="FAA158" s="812"/>
      <c r="FAB158" s="812"/>
      <c r="FAC158" s="812"/>
      <c r="FAD158" s="812"/>
      <c r="FAE158" s="812"/>
      <c r="FAF158" s="812"/>
      <c r="FAG158" s="812"/>
      <c r="FAH158" s="812"/>
      <c r="FAI158" s="812"/>
      <c r="FAJ158" s="812"/>
      <c r="FAK158" s="812"/>
      <c r="FAL158" s="812"/>
      <c r="FAM158" s="812"/>
      <c r="FAN158" s="812"/>
      <c r="FAO158" s="812"/>
      <c r="FAP158" s="812"/>
      <c r="FAQ158" s="812"/>
      <c r="FAR158" s="812"/>
      <c r="FAS158" s="812"/>
      <c r="FAT158" s="812"/>
      <c r="FAU158" s="812"/>
      <c r="FAV158" s="812"/>
      <c r="FAW158" s="812"/>
      <c r="FAX158" s="812"/>
      <c r="FAY158" s="812"/>
      <c r="FAZ158" s="812"/>
      <c r="FBA158" s="812"/>
      <c r="FBB158" s="812"/>
      <c r="FBC158" s="812"/>
      <c r="FBD158" s="811"/>
      <c r="FBE158" s="812"/>
      <c r="FBF158" s="812"/>
      <c r="FBG158" s="812"/>
      <c r="FBH158" s="812"/>
      <c r="FBI158" s="812"/>
      <c r="FBJ158" s="812"/>
      <c r="FBK158" s="812"/>
      <c r="FBL158" s="812"/>
      <c r="FBM158" s="812"/>
      <c r="FBN158" s="812"/>
      <c r="FBO158" s="812"/>
      <c r="FBP158" s="812"/>
      <c r="FBQ158" s="812"/>
      <c r="FBR158" s="812"/>
      <c r="FBS158" s="812"/>
      <c r="FBT158" s="812"/>
      <c r="FBU158" s="812"/>
      <c r="FBV158" s="812"/>
      <c r="FBW158" s="812"/>
      <c r="FBX158" s="812"/>
      <c r="FBY158" s="812"/>
      <c r="FBZ158" s="812"/>
      <c r="FCA158" s="812"/>
      <c r="FCB158" s="812"/>
      <c r="FCC158" s="812"/>
      <c r="FCD158" s="812"/>
      <c r="FCE158" s="812"/>
      <c r="FCF158" s="812"/>
      <c r="FCG158" s="812"/>
      <c r="FCH158" s="812"/>
      <c r="FCI158" s="811"/>
      <c r="FCJ158" s="812"/>
      <c r="FCK158" s="812"/>
      <c r="FCL158" s="812"/>
      <c r="FCM158" s="812"/>
      <c r="FCN158" s="812"/>
      <c r="FCO158" s="812"/>
      <c r="FCP158" s="812"/>
      <c r="FCQ158" s="812"/>
      <c r="FCR158" s="812"/>
      <c r="FCS158" s="812"/>
      <c r="FCT158" s="812"/>
      <c r="FCU158" s="812"/>
      <c r="FCV158" s="812"/>
      <c r="FCW158" s="812"/>
      <c r="FCX158" s="812"/>
      <c r="FCY158" s="812"/>
      <c r="FCZ158" s="812"/>
      <c r="FDA158" s="812"/>
      <c r="FDB158" s="812"/>
      <c r="FDC158" s="812"/>
      <c r="FDD158" s="812"/>
      <c r="FDE158" s="812"/>
      <c r="FDF158" s="812"/>
      <c r="FDG158" s="812"/>
      <c r="FDH158" s="812"/>
      <c r="FDI158" s="812"/>
      <c r="FDJ158" s="812"/>
      <c r="FDK158" s="812"/>
      <c r="FDL158" s="812"/>
      <c r="FDM158" s="812"/>
      <c r="FDN158" s="811"/>
      <c r="FDO158" s="812"/>
      <c r="FDP158" s="812"/>
      <c r="FDQ158" s="812"/>
      <c r="FDR158" s="812"/>
      <c r="FDS158" s="812"/>
      <c r="FDT158" s="812"/>
      <c r="FDU158" s="812"/>
      <c r="FDV158" s="812"/>
      <c r="FDW158" s="812"/>
      <c r="FDX158" s="812"/>
      <c r="FDY158" s="812"/>
      <c r="FDZ158" s="812"/>
      <c r="FEA158" s="812"/>
      <c r="FEB158" s="812"/>
      <c r="FEC158" s="812"/>
      <c r="FED158" s="812"/>
      <c r="FEE158" s="812"/>
      <c r="FEF158" s="812"/>
      <c r="FEG158" s="812"/>
      <c r="FEH158" s="812"/>
      <c r="FEI158" s="812"/>
      <c r="FEJ158" s="812"/>
      <c r="FEK158" s="812"/>
      <c r="FEL158" s="812"/>
      <c r="FEM158" s="812"/>
      <c r="FEN158" s="812"/>
      <c r="FEO158" s="812"/>
      <c r="FEP158" s="812"/>
      <c r="FEQ158" s="812"/>
      <c r="FER158" s="812"/>
      <c r="FES158" s="811"/>
      <c r="FET158" s="812"/>
      <c r="FEU158" s="812"/>
      <c r="FEV158" s="812"/>
      <c r="FEW158" s="812"/>
      <c r="FEX158" s="812"/>
      <c r="FEY158" s="812"/>
      <c r="FEZ158" s="812"/>
      <c r="FFA158" s="812"/>
      <c r="FFB158" s="812"/>
      <c r="FFC158" s="812"/>
      <c r="FFD158" s="812"/>
      <c r="FFE158" s="812"/>
      <c r="FFF158" s="812"/>
      <c r="FFG158" s="812"/>
      <c r="FFH158" s="812"/>
      <c r="FFI158" s="812"/>
      <c r="FFJ158" s="812"/>
      <c r="FFK158" s="812"/>
      <c r="FFL158" s="812"/>
      <c r="FFM158" s="812"/>
      <c r="FFN158" s="812"/>
      <c r="FFO158" s="812"/>
      <c r="FFP158" s="812"/>
      <c r="FFQ158" s="812"/>
      <c r="FFR158" s="812"/>
      <c r="FFS158" s="812"/>
      <c r="FFT158" s="812"/>
      <c r="FFU158" s="812"/>
      <c r="FFV158" s="812"/>
      <c r="FFW158" s="812"/>
      <c r="FFX158" s="811"/>
      <c r="FFY158" s="812"/>
      <c r="FFZ158" s="812"/>
      <c r="FGA158" s="812"/>
      <c r="FGB158" s="812"/>
      <c r="FGC158" s="812"/>
      <c r="FGD158" s="812"/>
      <c r="FGE158" s="812"/>
      <c r="FGF158" s="812"/>
      <c r="FGG158" s="812"/>
      <c r="FGH158" s="812"/>
      <c r="FGI158" s="812"/>
      <c r="FGJ158" s="812"/>
      <c r="FGK158" s="812"/>
      <c r="FGL158" s="812"/>
      <c r="FGM158" s="812"/>
      <c r="FGN158" s="812"/>
      <c r="FGO158" s="812"/>
      <c r="FGP158" s="812"/>
      <c r="FGQ158" s="812"/>
      <c r="FGR158" s="812"/>
      <c r="FGS158" s="812"/>
      <c r="FGT158" s="812"/>
      <c r="FGU158" s="812"/>
      <c r="FGV158" s="812"/>
      <c r="FGW158" s="812"/>
      <c r="FGX158" s="812"/>
      <c r="FGY158" s="812"/>
      <c r="FGZ158" s="812"/>
      <c r="FHA158" s="812"/>
      <c r="FHB158" s="812"/>
      <c r="FHC158" s="811"/>
      <c r="FHD158" s="812"/>
      <c r="FHE158" s="812"/>
      <c r="FHF158" s="812"/>
      <c r="FHG158" s="812"/>
      <c r="FHH158" s="812"/>
      <c r="FHI158" s="812"/>
      <c r="FHJ158" s="812"/>
      <c r="FHK158" s="812"/>
      <c r="FHL158" s="812"/>
      <c r="FHM158" s="812"/>
      <c r="FHN158" s="812"/>
      <c r="FHO158" s="812"/>
      <c r="FHP158" s="812"/>
      <c r="FHQ158" s="812"/>
      <c r="FHR158" s="812"/>
      <c r="FHS158" s="812"/>
      <c r="FHT158" s="812"/>
      <c r="FHU158" s="812"/>
      <c r="FHV158" s="812"/>
      <c r="FHW158" s="812"/>
      <c r="FHX158" s="812"/>
      <c r="FHY158" s="812"/>
      <c r="FHZ158" s="812"/>
      <c r="FIA158" s="812"/>
      <c r="FIB158" s="812"/>
      <c r="FIC158" s="812"/>
      <c r="FID158" s="812"/>
      <c r="FIE158" s="812"/>
      <c r="FIF158" s="812"/>
      <c r="FIG158" s="812"/>
      <c r="FIH158" s="811"/>
      <c r="FII158" s="812"/>
      <c r="FIJ158" s="812"/>
      <c r="FIK158" s="812"/>
      <c r="FIL158" s="812"/>
      <c r="FIM158" s="812"/>
      <c r="FIN158" s="812"/>
      <c r="FIO158" s="812"/>
      <c r="FIP158" s="812"/>
      <c r="FIQ158" s="812"/>
      <c r="FIR158" s="812"/>
      <c r="FIS158" s="812"/>
      <c r="FIT158" s="812"/>
      <c r="FIU158" s="812"/>
      <c r="FIV158" s="812"/>
      <c r="FIW158" s="812"/>
      <c r="FIX158" s="812"/>
      <c r="FIY158" s="812"/>
      <c r="FIZ158" s="812"/>
      <c r="FJA158" s="812"/>
      <c r="FJB158" s="812"/>
      <c r="FJC158" s="812"/>
      <c r="FJD158" s="812"/>
      <c r="FJE158" s="812"/>
      <c r="FJF158" s="812"/>
      <c r="FJG158" s="812"/>
      <c r="FJH158" s="812"/>
      <c r="FJI158" s="812"/>
      <c r="FJJ158" s="812"/>
      <c r="FJK158" s="812"/>
      <c r="FJL158" s="812"/>
      <c r="FJM158" s="811"/>
      <c r="FJN158" s="812"/>
      <c r="FJO158" s="812"/>
      <c r="FJP158" s="812"/>
      <c r="FJQ158" s="812"/>
      <c r="FJR158" s="812"/>
      <c r="FJS158" s="812"/>
      <c r="FJT158" s="812"/>
      <c r="FJU158" s="812"/>
      <c r="FJV158" s="812"/>
      <c r="FJW158" s="812"/>
      <c r="FJX158" s="812"/>
      <c r="FJY158" s="812"/>
      <c r="FJZ158" s="812"/>
      <c r="FKA158" s="812"/>
      <c r="FKB158" s="812"/>
      <c r="FKC158" s="812"/>
      <c r="FKD158" s="812"/>
      <c r="FKE158" s="812"/>
      <c r="FKF158" s="812"/>
      <c r="FKG158" s="812"/>
      <c r="FKH158" s="812"/>
      <c r="FKI158" s="812"/>
      <c r="FKJ158" s="812"/>
      <c r="FKK158" s="812"/>
      <c r="FKL158" s="812"/>
      <c r="FKM158" s="812"/>
      <c r="FKN158" s="812"/>
      <c r="FKO158" s="812"/>
      <c r="FKP158" s="812"/>
      <c r="FKQ158" s="812"/>
      <c r="FKR158" s="811"/>
      <c r="FKS158" s="812"/>
      <c r="FKT158" s="812"/>
      <c r="FKU158" s="812"/>
      <c r="FKV158" s="812"/>
      <c r="FKW158" s="812"/>
      <c r="FKX158" s="812"/>
      <c r="FKY158" s="812"/>
      <c r="FKZ158" s="812"/>
      <c r="FLA158" s="812"/>
      <c r="FLB158" s="812"/>
      <c r="FLC158" s="812"/>
      <c r="FLD158" s="812"/>
      <c r="FLE158" s="812"/>
      <c r="FLF158" s="812"/>
      <c r="FLG158" s="812"/>
      <c r="FLH158" s="812"/>
      <c r="FLI158" s="812"/>
      <c r="FLJ158" s="812"/>
      <c r="FLK158" s="812"/>
      <c r="FLL158" s="812"/>
      <c r="FLM158" s="812"/>
      <c r="FLN158" s="812"/>
      <c r="FLO158" s="812"/>
      <c r="FLP158" s="812"/>
      <c r="FLQ158" s="812"/>
      <c r="FLR158" s="812"/>
      <c r="FLS158" s="812"/>
      <c r="FLT158" s="812"/>
      <c r="FLU158" s="812"/>
      <c r="FLV158" s="812"/>
      <c r="FLW158" s="811"/>
      <c r="FLX158" s="812"/>
      <c r="FLY158" s="812"/>
      <c r="FLZ158" s="812"/>
      <c r="FMA158" s="812"/>
      <c r="FMB158" s="812"/>
      <c r="FMC158" s="812"/>
      <c r="FMD158" s="812"/>
      <c r="FME158" s="812"/>
      <c r="FMF158" s="812"/>
      <c r="FMG158" s="812"/>
      <c r="FMH158" s="812"/>
      <c r="FMI158" s="812"/>
      <c r="FMJ158" s="812"/>
      <c r="FMK158" s="812"/>
      <c r="FML158" s="812"/>
      <c r="FMM158" s="812"/>
      <c r="FMN158" s="812"/>
      <c r="FMO158" s="812"/>
      <c r="FMP158" s="812"/>
      <c r="FMQ158" s="812"/>
      <c r="FMR158" s="812"/>
      <c r="FMS158" s="812"/>
      <c r="FMT158" s="812"/>
      <c r="FMU158" s="812"/>
      <c r="FMV158" s="812"/>
      <c r="FMW158" s="812"/>
      <c r="FMX158" s="812"/>
      <c r="FMY158" s="812"/>
      <c r="FMZ158" s="812"/>
      <c r="FNA158" s="812"/>
      <c r="FNB158" s="811"/>
      <c r="FNC158" s="812"/>
      <c r="FND158" s="812"/>
      <c r="FNE158" s="812"/>
      <c r="FNF158" s="812"/>
      <c r="FNG158" s="812"/>
      <c r="FNH158" s="812"/>
      <c r="FNI158" s="812"/>
      <c r="FNJ158" s="812"/>
      <c r="FNK158" s="812"/>
      <c r="FNL158" s="812"/>
      <c r="FNM158" s="812"/>
      <c r="FNN158" s="812"/>
      <c r="FNO158" s="812"/>
      <c r="FNP158" s="812"/>
      <c r="FNQ158" s="812"/>
      <c r="FNR158" s="812"/>
      <c r="FNS158" s="812"/>
      <c r="FNT158" s="812"/>
      <c r="FNU158" s="812"/>
      <c r="FNV158" s="812"/>
      <c r="FNW158" s="812"/>
      <c r="FNX158" s="812"/>
      <c r="FNY158" s="812"/>
      <c r="FNZ158" s="812"/>
      <c r="FOA158" s="812"/>
      <c r="FOB158" s="812"/>
      <c r="FOC158" s="812"/>
      <c r="FOD158" s="812"/>
      <c r="FOE158" s="812"/>
      <c r="FOF158" s="812"/>
      <c r="FOG158" s="811"/>
      <c r="FOH158" s="812"/>
      <c r="FOI158" s="812"/>
      <c r="FOJ158" s="812"/>
      <c r="FOK158" s="812"/>
      <c r="FOL158" s="812"/>
      <c r="FOM158" s="812"/>
      <c r="FON158" s="812"/>
      <c r="FOO158" s="812"/>
      <c r="FOP158" s="812"/>
      <c r="FOQ158" s="812"/>
      <c r="FOR158" s="812"/>
      <c r="FOS158" s="812"/>
      <c r="FOT158" s="812"/>
      <c r="FOU158" s="812"/>
      <c r="FOV158" s="812"/>
      <c r="FOW158" s="812"/>
      <c r="FOX158" s="812"/>
      <c r="FOY158" s="812"/>
      <c r="FOZ158" s="812"/>
      <c r="FPA158" s="812"/>
      <c r="FPB158" s="812"/>
      <c r="FPC158" s="812"/>
      <c r="FPD158" s="812"/>
      <c r="FPE158" s="812"/>
      <c r="FPF158" s="812"/>
      <c r="FPG158" s="812"/>
      <c r="FPH158" s="812"/>
      <c r="FPI158" s="812"/>
      <c r="FPJ158" s="812"/>
      <c r="FPK158" s="812"/>
      <c r="FPL158" s="811"/>
      <c r="FPM158" s="812"/>
      <c r="FPN158" s="812"/>
      <c r="FPO158" s="812"/>
      <c r="FPP158" s="812"/>
      <c r="FPQ158" s="812"/>
      <c r="FPR158" s="812"/>
      <c r="FPS158" s="812"/>
      <c r="FPT158" s="812"/>
      <c r="FPU158" s="812"/>
      <c r="FPV158" s="812"/>
      <c r="FPW158" s="812"/>
      <c r="FPX158" s="812"/>
      <c r="FPY158" s="812"/>
      <c r="FPZ158" s="812"/>
      <c r="FQA158" s="812"/>
      <c r="FQB158" s="812"/>
      <c r="FQC158" s="812"/>
      <c r="FQD158" s="812"/>
      <c r="FQE158" s="812"/>
      <c r="FQF158" s="812"/>
      <c r="FQG158" s="812"/>
      <c r="FQH158" s="812"/>
      <c r="FQI158" s="812"/>
      <c r="FQJ158" s="812"/>
      <c r="FQK158" s="812"/>
      <c r="FQL158" s="812"/>
      <c r="FQM158" s="812"/>
      <c r="FQN158" s="812"/>
      <c r="FQO158" s="812"/>
      <c r="FQP158" s="812"/>
      <c r="FQQ158" s="811"/>
      <c r="FQR158" s="812"/>
      <c r="FQS158" s="812"/>
      <c r="FQT158" s="812"/>
      <c r="FQU158" s="812"/>
      <c r="FQV158" s="812"/>
      <c r="FQW158" s="812"/>
      <c r="FQX158" s="812"/>
      <c r="FQY158" s="812"/>
      <c r="FQZ158" s="812"/>
      <c r="FRA158" s="812"/>
      <c r="FRB158" s="812"/>
      <c r="FRC158" s="812"/>
      <c r="FRD158" s="812"/>
      <c r="FRE158" s="812"/>
      <c r="FRF158" s="812"/>
      <c r="FRG158" s="812"/>
      <c r="FRH158" s="812"/>
      <c r="FRI158" s="812"/>
      <c r="FRJ158" s="812"/>
      <c r="FRK158" s="812"/>
      <c r="FRL158" s="812"/>
      <c r="FRM158" s="812"/>
      <c r="FRN158" s="812"/>
      <c r="FRO158" s="812"/>
      <c r="FRP158" s="812"/>
      <c r="FRQ158" s="812"/>
      <c r="FRR158" s="812"/>
      <c r="FRS158" s="812"/>
      <c r="FRT158" s="812"/>
      <c r="FRU158" s="812"/>
      <c r="FRV158" s="811"/>
      <c r="FRW158" s="812"/>
      <c r="FRX158" s="812"/>
      <c r="FRY158" s="812"/>
      <c r="FRZ158" s="812"/>
      <c r="FSA158" s="812"/>
      <c r="FSB158" s="812"/>
      <c r="FSC158" s="812"/>
      <c r="FSD158" s="812"/>
      <c r="FSE158" s="812"/>
      <c r="FSF158" s="812"/>
      <c r="FSG158" s="812"/>
      <c r="FSH158" s="812"/>
      <c r="FSI158" s="812"/>
      <c r="FSJ158" s="812"/>
      <c r="FSK158" s="812"/>
      <c r="FSL158" s="812"/>
      <c r="FSM158" s="812"/>
      <c r="FSN158" s="812"/>
      <c r="FSO158" s="812"/>
      <c r="FSP158" s="812"/>
      <c r="FSQ158" s="812"/>
      <c r="FSR158" s="812"/>
      <c r="FSS158" s="812"/>
      <c r="FST158" s="812"/>
      <c r="FSU158" s="812"/>
      <c r="FSV158" s="812"/>
      <c r="FSW158" s="812"/>
      <c r="FSX158" s="812"/>
      <c r="FSY158" s="812"/>
      <c r="FSZ158" s="812"/>
      <c r="FTA158" s="811"/>
      <c r="FTB158" s="812"/>
      <c r="FTC158" s="812"/>
      <c r="FTD158" s="812"/>
      <c r="FTE158" s="812"/>
      <c r="FTF158" s="812"/>
      <c r="FTG158" s="812"/>
      <c r="FTH158" s="812"/>
      <c r="FTI158" s="812"/>
      <c r="FTJ158" s="812"/>
      <c r="FTK158" s="812"/>
      <c r="FTL158" s="812"/>
      <c r="FTM158" s="812"/>
      <c r="FTN158" s="812"/>
      <c r="FTO158" s="812"/>
      <c r="FTP158" s="812"/>
      <c r="FTQ158" s="812"/>
      <c r="FTR158" s="812"/>
      <c r="FTS158" s="812"/>
      <c r="FTT158" s="812"/>
      <c r="FTU158" s="812"/>
      <c r="FTV158" s="812"/>
      <c r="FTW158" s="812"/>
      <c r="FTX158" s="812"/>
      <c r="FTY158" s="812"/>
      <c r="FTZ158" s="812"/>
      <c r="FUA158" s="812"/>
      <c r="FUB158" s="812"/>
      <c r="FUC158" s="812"/>
      <c r="FUD158" s="812"/>
      <c r="FUE158" s="812"/>
      <c r="FUF158" s="811"/>
      <c r="FUG158" s="812"/>
      <c r="FUH158" s="812"/>
      <c r="FUI158" s="812"/>
      <c r="FUJ158" s="812"/>
      <c r="FUK158" s="812"/>
      <c r="FUL158" s="812"/>
      <c r="FUM158" s="812"/>
      <c r="FUN158" s="812"/>
      <c r="FUO158" s="812"/>
      <c r="FUP158" s="812"/>
      <c r="FUQ158" s="812"/>
      <c r="FUR158" s="812"/>
      <c r="FUS158" s="812"/>
      <c r="FUT158" s="812"/>
      <c r="FUU158" s="812"/>
      <c r="FUV158" s="812"/>
      <c r="FUW158" s="812"/>
      <c r="FUX158" s="812"/>
      <c r="FUY158" s="812"/>
      <c r="FUZ158" s="812"/>
      <c r="FVA158" s="812"/>
      <c r="FVB158" s="812"/>
      <c r="FVC158" s="812"/>
      <c r="FVD158" s="812"/>
      <c r="FVE158" s="812"/>
      <c r="FVF158" s="812"/>
      <c r="FVG158" s="812"/>
      <c r="FVH158" s="812"/>
      <c r="FVI158" s="812"/>
      <c r="FVJ158" s="812"/>
      <c r="FVK158" s="811"/>
      <c r="FVL158" s="812"/>
      <c r="FVM158" s="812"/>
      <c r="FVN158" s="812"/>
      <c r="FVO158" s="812"/>
      <c r="FVP158" s="812"/>
      <c r="FVQ158" s="812"/>
      <c r="FVR158" s="812"/>
      <c r="FVS158" s="812"/>
      <c r="FVT158" s="812"/>
      <c r="FVU158" s="812"/>
      <c r="FVV158" s="812"/>
      <c r="FVW158" s="812"/>
      <c r="FVX158" s="812"/>
      <c r="FVY158" s="812"/>
      <c r="FVZ158" s="812"/>
      <c r="FWA158" s="812"/>
      <c r="FWB158" s="812"/>
      <c r="FWC158" s="812"/>
      <c r="FWD158" s="812"/>
      <c r="FWE158" s="812"/>
      <c r="FWF158" s="812"/>
      <c r="FWG158" s="812"/>
      <c r="FWH158" s="812"/>
      <c r="FWI158" s="812"/>
      <c r="FWJ158" s="812"/>
      <c r="FWK158" s="812"/>
      <c r="FWL158" s="812"/>
      <c r="FWM158" s="812"/>
      <c r="FWN158" s="812"/>
      <c r="FWO158" s="812"/>
      <c r="FWP158" s="811"/>
      <c r="FWQ158" s="812"/>
      <c r="FWR158" s="812"/>
      <c r="FWS158" s="812"/>
      <c r="FWT158" s="812"/>
      <c r="FWU158" s="812"/>
      <c r="FWV158" s="812"/>
      <c r="FWW158" s="812"/>
      <c r="FWX158" s="812"/>
      <c r="FWY158" s="812"/>
      <c r="FWZ158" s="812"/>
      <c r="FXA158" s="812"/>
      <c r="FXB158" s="812"/>
      <c r="FXC158" s="812"/>
      <c r="FXD158" s="812"/>
      <c r="FXE158" s="812"/>
      <c r="FXF158" s="812"/>
      <c r="FXG158" s="812"/>
      <c r="FXH158" s="812"/>
      <c r="FXI158" s="812"/>
      <c r="FXJ158" s="812"/>
      <c r="FXK158" s="812"/>
      <c r="FXL158" s="812"/>
      <c r="FXM158" s="812"/>
      <c r="FXN158" s="812"/>
      <c r="FXO158" s="812"/>
      <c r="FXP158" s="812"/>
      <c r="FXQ158" s="812"/>
      <c r="FXR158" s="812"/>
      <c r="FXS158" s="812"/>
      <c r="FXT158" s="812"/>
      <c r="FXU158" s="811"/>
      <c r="FXV158" s="812"/>
      <c r="FXW158" s="812"/>
      <c r="FXX158" s="812"/>
      <c r="FXY158" s="812"/>
      <c r="FXZ158" s="812"/>
      <c r="FYA158" s="812"/>
      <c r="FYB158" s="812"/>
      <c r="FYC158" s="812"/>
      <c r="FYD158" s="812"/>
      <c r="FYE158" s="812"/>
      <c r="FYF158" s="812"/>
      <c r="FYG158" s="812"/>
      <c r="FYH158" s="812"/>
      <c r="FYI158" s="812"/>
      <c r="FYJ158" s="812"/>
      <c r="FYK158" s="812"/>
      <c r="FYL158" s="812"/>
      <c r="FYM158" s="812"/>
      <c r="FYN158" s="812"/>
      <c r="FYO158" s="812"/>
      <c r="FYP158" s="812"/>
      <c r="FYQ158" s="812"/>
      <c r="FYR158" s="812"/>
      <c r="FYS158" s="812"/>
      <c r="FYT158" s="812"/>
      <c r="FYU158" s="812"/>
      <c r="FYV158" s="812"/>
      <c r="FYW158" s="812"/>
      <c r="FYX158" s="812"/>
      <c r="FYY158" s="812"/>
      <c r="FYZ158" s="811"/>
      <c r="FZA158" s="812"/>
      <c r="FZB158" s="812"/>
      <c r="FZC158" s="812"/>
      <c r="FZD158" s="812"/>
      <c r="FZE158" s="812"/>
      <c r="FZF158" s="812"/>
      <c r="FZG158" s="812"/>
      <c r="FZH158" s="812"/>
      <c r="FZI158" s="812"/>
      <c r="FZJ158" s="812"/>
      <c r="FZK158" s="812"/>
      <c r="FZL158" s="812"/>
      <c r="FZM158" s="812"/>
      <c r="FZN158" s="812"/>
      <c r="FZO158" s="812"/>
      <c r="FZP158" s="812"/>
      <c r="FZQ158" s="812"/>
      <c r="FZR158" s="812"/>
      <c r="FZS158" s="812"/>
      <c r="FZT158" s="812"/>
      <c r="FZU158" s="812"/>
      <c r="FZV158" s="812"/>
      <c r="FZW158" s="812"/>
      <c r="FZX158" s="812"/>
      <c r="FZY158" s="812"/>
      <c r="FZZ158" s="812"/>
      <c r="GAA158" s="812"/>
      <c r="GAB158" s="812"/>
      <c r="GAC158" s="812"/>
      <c r="GAD158" s="812"/>
      <c r="GAE158" s="811"/>
      <c r="GAF158" s="812"/>
      <c r="GAG158" s="812"/>
      <c r="GAH158" s="812"/>
      <c r="GAI158" s="812"/>
      <c r="GAJ158" s="812"/>
      <c r="GAK158" s="812"/>
      <c r="GAL158" s="812"/>
      <c r="GAM158" s="812"/>
      <c r="GAN158" s="812"/>
      <c r="GAO158" s="812"/>
      <c r="GAP158" s="812"/>
      <c r="GAQ158" s="812"/>
      <c r="GAR158" s="812"/>
      <c r="GAS158" s="812"/>
      <c r="GAT158" s="812"/>
      <c r="GAU158" s="812"/>
      <c r="GAV158" s="812"/>
      <c r="GAW158" s="812"/>
      <c r="GAX158" s="812"/>
      <c r="GAY158" s="812"/>
      <c r="GAZ158" s="812"/>
      <c r="GBA158" s="812"/>
      <c r="GBB158" s="812"/>
      <c r="GBC158" s="812"/>
      <c r="GBD158" s="812"/>
      <c r="GBE158" s="812"/>
      <c r="GBF158" s="812"/>
      <c r="GBG158" s="812"/>
      <c r="GBH158" s="812"/>
      <c r="GBI158" s="812"/>
      <c r="GBJ158" s="811"/>
      <c r="GBK158" s="812"/>
      <c r="GBL158" s="812"/>
      <c r="GBM158" s="812"/>
      <c r="GBN158" s="812"/>
      <c r="GBO158" s="812"/>
      <c r="GBP158" s="812"/>
      <c r="GBQ158" s="812"/>
      <c r="GBR158" s="812"/>
      <c r="GBS158" s="812"/>
      <c r="GBT158" s="812"/>
      <c r="GBU158" s="812"/>
      <c r="GBV158" s="812"/>
      <c r="GBW158" s="812"/>
      <c r="GBX158" s="812"/>
      <c r="GBY158" s="812"/>
      <c r="GBZ158" s="812"/>
      <c r="GCA158" s="812"/>
      <c r="GCB158" s="812"/>
      <c r="GCC158" s="812"/>
      <c r="GCD158" s="812"/>
      <c r="GCE158" s="812"/>
      <c r="GCF158" s="812"/>
      <c r="GCG158" s="812"/>
      <c r="GCH158" s="812"/>
      <c r="GCI158" s="812"/>
      <c r="GCJ158" s="812"/>
      <c r="GCK158" s="812"/>
      <c r="GCL158" s="812"/>
      <c r="GCM158" s="812"/>
      <c r="GCN158" s="812"/>
      <c r="GCO158" s="811"/>
      <c r="GCP158" s="812"/>
      <c r="GCQ158" s="812"/>
      <c r="GCR158" s="812"/>
      <c r="GCS158" s="812"/>
      <c r="GCT158" s="812"/>
      <c r="GCU158" s="812"/>
      <c r="GCV158" s="812"/>
      <c r="GCW158" s="812"/>
      <c r="GCX158" s="812"/>
      <c r="GCY158" s="812"/>
      <c r="GCZ158" s="812"/>
      <c r="GDA158" s="812"/>
      <c r="GDB158" s="812"/>
      <c r="GDC158" s="812"/>
      <c r="GDD158" s="812"/>
      <c r="GDE158" s="812"/>
      <c r="GDF158" s="812"/>
      <c r="GDG158" s="812"/>
      <c r="GDH158" s="812"/>
      <c r="GDI158" s="812"/>
      <c r="GDJ158" s="812"/>
      <c r="GDK158" s="812"/>
      <c r="GDL158" s="812"/>
      <c r="GDM158" s="812"/>
      <c r="GDN158" s="812"/>
      <c r="GDO158" s="812"/>
      <c r="GDP158" s="812"/>
      <c r="GDQ158" s="812"/>
      <c r="GDR158" s="812"/>
      <c r="GDS158" s="812"/>
      <c r="GDT158" s="811"/>
      <c r="GDU158" s="812"/>
      <c r="GDV158" s="812"/>
      <c r="GDW158" s="812"/>
      <c r="GDX158" s="812"/>
      <c r="GDY158" s="812"/>
      <c r="GDZ158" s="812"/>
      <c r="GEA158" s="812"/>
      <c r="GEB158" s="812"/>
      <c r="GEC158" s="812"/>
      <c r="GED158" s="812"/>
      <c r="GEE158" s="812"/>
      <c r="GEF158" s="812"/>
      <c r="GEG158" s="812"/>
      <c r="GEH158" s="812"/>
      <c r="GEI158" s="812"/>
      <c r="GEJ158" s="812"/>
      <c r="GEK158" s="812"/>
      <c r="GEL158" s="812"/>
      <c r="GEM158" s="812"/>
      <c r="GEN158" s="812"/>
      <c r="GEO158" s="812"/>
      <c r="GEP158" s="812"/>
      <c r="GEQ158" s="812"/>
      <c r="GER158" s="812"/>
      <c r="GES158" s="812"/>
      <c r="GET158" s="812"/>
      <c r="GEU158" s="812"/>
      <c r="GEV158" s="812"/>
      <c r="GEW158" s="812"/>
      <c r="GEX158" s="812"/>
      <c r="GEY158" s="811"/>
      <c r="GEZ158" s="812"/>
      <c r="GFA158" s="812"/>
      <c r="GFB158" s="812"/>
      <c r="GFC158" s="812"/>
      <c r="GFD158" s="812"/>
      <c r="GFE158" s="812"/>
      <c r="GFF158" s="812"/>
      <c r="GFG158" s="812"/>
      <c r="GFH158" s="812"/>
      <c r="GFI158" s="812"/>
      <c r="GFJ158" s="812"/>
      <c r="GFK158" s="812"/>
      <c r="GFL158" s="812"/>
      <c r="GFM158" s="812"/>
      <c r="GFN158" s="812"/>
      <c r="GFO158" s="812"/>
      <c r="GFP158" s="812"/>
      <c r="GFQ158" s="812"/>
      <c r="GFR158" s="812"/>
      <c r="GFS158" s="812"/>
      <c r="GFT158" s="812"/>
      <c r="GFU158" s="812"/>
      <c r="GFV158" s="812"/>
      <c r="GFW158" s="812"/>
      <c r="GFX158" s="812"/>
      <c r="GFY158" s="812"/>
      <c r="GFZ158" s="812"/>
      <c r="GGA158" s="812"/>
      <c r="GGB158" s="812"/>
      <c r="GGC158" s="812"/>
      <c r="GGD158" s="811"/>
      <c r="GGE158" s="812"/>
      <c r="GGF158" s="812"/>
      <c r="GGG158" s="812"/>
      <c r="GGH158" s="812"/>
      <c r="GGI158" s="812"/>
      <c r="GGJ158" s="812"/>
      <c r="GGK158" s="812"/>
      <c r="GGL158" s="812"/>
      <c r="GGM158" s="812"/>
      <c r="GGN158" s="812"/>
      <c r="GGO158" s="812"/>
      <c r="GGP158" s="812"/>
      <c r="GGQ158" s="812"/>
      <c r="GGR158" s="812"/>
      <c r="GGS158" s="812"/>
      <c r="GGT158" s="812"/>
      <c r="GGU158" s="812"/>
      <c r="GGV158" s="812"/>
      <c r="GGW158" s="812"/>
      <c r="GGX158" s="812"/>
      <c r="GGY158" s="812"/>
      <c r="GGZ158" s="812"/>
      <c r="GHA158" s="812"/>
      <c r="GHB158" s="812"/>
      <c r="GHC158" s="812"/>
      <c r="GHD158" s="812"/>
      <c r="GHE158" s="812"/>
      <c r="GHF158" s="812"/>
      <c r="GHG158" s="812"/>
      <c r="GHH158" s="812"/>
      <c r="GHI158" s="811"/>
      <c r="GHJ158" s="812"/>
      <c r="GHK158" s="812"/>
      <c r="GHL158" s="812"/>
      <c r="GHM158" s="812"/>
      <c r="GHN158" s="812"/>
      <c r="GHO158" s="812"/>
      <c r="GHP158" s="812"/>
      <c r="GHQ158" s="812"/>
      <c r="GHR158" s="812"/>
      <c r="GHS158" s="812"/>
      <c r="GHT158" s="812"/>
      <c r="GHU158" s="812"/>
      <c r="GHV158" s="812"/>
      <c r="GHW158" s="812"/>
      <c r="GHX158" s="812"/>
      <c r="GHY158" s="812"/>
      <c r="GHZ158" s="812"/>
      <c r="GIA158" s="812"/>
      <c r="GIB158" s="812"/>
      <c r="GIC158" s="812"/>
      <c r="GID158" s="812"/>
      <c r="GIE158" s="812"/>
      <c r="GIF158" s="812"/>
      <c r="GIG158" s="812"/>
      <c r="GIH158" s="812"/>
      <c r="GII158" s="812"/>
      <c r="GIJ158" s="812"/>
      <c r="GIK158" s="812"/>
      <c r="GIL158" s="812"/>
      <c r="GIM158" s="812"/>
      <c r="GIN158" s="811"/>
      <c r="GIO158" s="812"/>
      <c r="GIP158" s="812"/>
      <c r="GIQ158" s="812"/>
      <c r="GIR158" s="812"/>
      <c r="GIS158" s="812"/>
      <c r="GIT158" s="812"/>
      <c r="GIU158" s="812"/>
      <c r="GIV158" s="812"/>
      <c r="GIW158" s="812"/>
      <c r="GIX158" s="812"/>
      <c r="GIY158" s="812"/>
      <c r="GIZ158" s="812"/>
      <c r="GJA158" s="812"/>
      <c r="GJB158" s="812"/>
      <c r="GJC158" s="812"/>
      <c r="GJD158" s="812"/>
      <c r="GJE158" s="812"/>
      <c r="GJF158" s="812"/>
      <c r="GJG158" s="812"/>
      <c r="GJH158" s="812"/>
      <c r="GJI158" s="812"/>
      <c r="GJJ158" s="812"/>
      <c r="GJK158" s="812"/>
      <c r="GJL158" s="812"/>
      <c r="GJM158" s="812"/>
      <c r="GJN158" s="812"/>
      <c r="GJO158" s="812"/>
      <c r="GJP158" s="812"/>
      <c r="GJQ158" s="812"/>
      <c r="GJR158" s="812"/>
      <c r="GJS158" s="811"/>
      <c r="GJT158" s="812"/>
      <c r="GJU158" s="812"/>
      <c r="GJV158" s="812"/>
      <c r="GJW158" s="812"/>
      <c r="GJX158" s="812"/>
      <c r="GJY158" s="812"/>
      <c r="GJZ158" s="812"/>
      <c r="GKA158" s="812"/>
      <c r="GKB158" s="812"/>
      <c r="GKC158" s="812"/>
      <c r="GKD158" s="812"/>
      <c r="GKE158" s="812"/>
      <c r="GKF158" s="812"/>
      <c r="GKG158" s="812"/>
      <c r="GKH158" s="812"/>
      <c r="GKI158" s="812"/>
      <c r="GKJ158" s="812"/>
      <c r="GKK158" s="812"/>
      <c r="GKL158" s="812"/>
      <c r="GKM158" s="812"/>
      <c r="GKN158" s="812"/>
      <c r="GKO158" s="812"/>
      <c r="GKP158" s="812"/>
      <c r="GKQ158" s="812"/>
      <c r="GKR158" s="812"/>
      <c r="GKS158" s="812"/>
      <c r="GKT158" s="812"/>
      <c r="GKU158" s="812"/>
      <c r="GKV158" s="812"/>
      <c r="GKW158" s="812"/>
      <c r="GKX158" s="811"/>
      <c r="GKY158" s="812"/>
      <c r="GKZ158" s="812"/>
      <c r="GLA158" s="812"/>
      <c r="GLB158" s="812"/>
      <c r="GLC158" s="812"/>
      <c r="GLD158" s="812"/>
      <c r="GLE158" s="812"/>
      <c r="GLF158" s="812"/>
      <c r="GLG158" s="812"/>
      <c r="GLH158" s="812"/>
      <c r="GLI158" s="812"/>
      <c r="GLJ158" s="812"/>
      <c r="GLK158" s="812"/>
      <c r="GLL158" s="812"/>
      <c r="GLM158" s="812"/>
      <c r="GLN158" s="812"/>
      <c r="GLO158" s="812"/>
      <c r="GLP158" s="812"/>
      <c r="GLQ158" s="812"/>
      <c r="GLR158" s="812"/>
      <c r="GLS158" s="812"/>
      <c r="GLT158" s="812"/>
      <c r="GLU158" s="812"/>
      <c r="GLV158" s="812"/>
      <c r="GLW158" s="812"/>
      <c r="GLX158" s="812"/>
      <c r="GLY158" s="812"/>
      <c r="GLZ158" s="812"/>
      <c r="GMA158" s="812"/>
      <c r="GMB158" s="812"/>
      <c r="GMC158" s="811"/>
      <c r="GMD158" s="812"/>
      <c r="GME158" s="812"/>
      <c r="GMF158" s="812"/>
      <c r="GMG158" s="812"/>
      <c r="GMH158" s="812"/>
      <c r="GMI158" s="812"/>
      <c r="GMJ158" s="812"/>
      <c r="GMK158" s="812"/>
      <c r="GML158" s="812"/>
      <c r="GMM158" s="812"/>
      <c r="GMN158" s="812"/>
      <c r="GMO158" s="812"/>
      <c r="GMP158" s="812"/>
      <c r="GMQ158" s="812"/>
      <c r="GMR158" s="812"/>
      <c r="GMS158" s="812"/>
      <c r="GMT158" s="812"/>
      <c r="GMU158" s="812"/>
      <c r="GMV158" s="812"/>
      <c r="GMW158" s="812"/>
      <c r="GMX158" s="812"/>
      <c r="GMY158" s="812"/>
      <c r="GMZ158" s="812"/>
      <c r="GNA158" s="812"/>
      <c r="GNB158" s="812"/>
      <c r="GNC158" s="812"/>
      <c r="GND158" s="812"/>
      <c r="GNE158" s="812"/>
      <c r="GNF158" s="812"/>
      <c r="GNG158" s="812"/>
      <c r="GNH158" s="811"/>
      <c r="GNI158" s="812"/>
      <c r="GNJ158" s="812"/>
      <c r="GNK158" s="812"/>
      <c r="GNL158" s="812"/>
      <c r="GNM158" s="812"/>
      <c r="GNN158" s="812"/>
      <c r="GNO158" s="812"/>
      <c r="GNP158" s="812"/>
      <c r="GNQ158" s="812"/>
      <c r="GNR158" s="812"/>
      <c r="GNS158" s="812"/>
      <c r="GNT158" s="812"/>
      <c r="GNU158" s="812"/>
      <c r="GNV158" s="812"/>
      <c r="GNW158" s="812"/>
      <c r="GNX158" s="812"/>
      <c r="GNY158" s="812"/>
      <c r="GNZ158" s="812"/>
      <c r="GOA158" s="812"/>
      <c r="GOB158" s="812"/>
      <c r="GOC158" s="812"/>
      <c r="GOD158" s="812"/>
      <c r="GOE158" s="812"/>
      <c r="GOF158" s="812"/>
      <c r="GOG158" s="812"/>
      <c r="GOH158" s="812"/>
      <c r="GOI158" s="812"/>
      <c r="GOJ158" s="812"/>
      <c r="GOK158" s="812"/>
      <c r="GOL158" s="812"/>
      <c r="GOM158" s="811"/>
      <c r="GON158" s="812"/>
      <c r="GOO158" s="812"/>
      <c r="GOP158" s="812"/>
      <c r="GOQ158" s="812"/>
      <c r="GOR158" s="812"/>
      <c r="GOS158" s="812"/>
      <c r="GOT158" s="812"/>
      <c r="GOU158" s="812"/>
      <c r="GOV158" s="812"/>
      <c r="GOW158" s="812"/>
      <c r="GOX158" s="812"/>
      <c r="GOY158" s="812"/>
      <c r="GOZ158" s="812"/>
      <c r="GPA158" s="812"/>
      <c r="GPB158" s="812"/>
      <c r="GPC158" s="812"/>
      <c r="GPD158" s="812"/>
      <c r="GPE158" s="812"/>
      <c r="GPF158" s="812"/>
      <c r="GPG158" s="812"/>
      <c r="GPH158" s="812"/>
      <c r="GPI158" s="812"/>
      <c r="GPJ158" s="812"/>
      <c r="GPK158" s="812"/>
      <c r="GPL158" s="812"/>
      <c r="GPM158" s="812"/>
      <c r="GPN158" s="812"/>
      <c r="GPO158" s="812"/>
      <c r="GPP158" s="812"/>
      <c r="GPQ158" s="812"/>
      <c r="GPR158" s="811"/>
      <c r="GPS158" s="812"/>
      <c r="GPT158" s="812"/>
      <c r="GPU158" s="812"/>
      <c r="GPV158" s="812"/>
      <c r="GPW158" s="812"/>
      <c r="GPX158" s="812"/>
      <c r="GPY158" s="812"/>
      <c r="GPZ158" s="812"/>
      <c r="GQA158" s="812"/>
      <c r="GQB158" s="812"/>
      <c r="GQC158" s="812"/>
      <c r="GQD158" s="812"/>
      <c r="GQE158" s="812"/>
      <c r="GQF158" s="812"/>
      <c r="GQG158" s="812"/>
      <c r="GQH158" s="812"/>
      <c r="GQI158" s="812"/>
      <c r="GQJ158" s="812"/>
      <c r="GQK158" s="812"/>
      <c r="GQL158" s="812"/>
      <c r="GQM158" s="812"/>
      <c r="GQN158" s="812"/>
      <c r="GQO158" s="812"/>
      <c r="GQP158" s="812"/>
      <c r="GQQ158" s="812"/>
      <c r="GQR158" s="812"/>
      <c r="GQS158" s="812"/>
      <c r="GQT158" s="812"/>
      <c r="GQU158" s="812"/>
      <c r="GQV158" s="812"/>
      <c r="GQW158" s="811"/>
      <c r="GQX158" s="812"/>
      <c r="GQY158" s="812"/>
      <c r="GQZ158" s="812"/>
      <c r="GRA158" s="812"/>
      <c r="GRB158" s="812"/>
      <c r="GRC158" s="812"/>
      <c r="GRD158" s="812"/>
      <c r="GRE158" s="812"/>
      <c r="GRF158" s="812"/>
      <c r="GRG158" s="812"/>
      <c r="GRH158" s="812"/>
      <c r="GRI158" s="812"/>
      <c r="GRJ158" s="812"/>
      <c r="GRK158" s="812"/>
      <c r="GRL158" s="812"/>
      <c r="GRM158" s="812"/>
      <c r="GRN158" s="812"/>
      <c r="GRO158" s="812"/>
      <c r="GRP158" s="812"/>
      <c r="GRQ158" s="812"/>
      <c r="GRR158" s="812"/>
      <c r="GRS158" s="812"/>
      <c r="GRT158" s="812"/>
      <c r="GRU158" s="812"/>
      <c r="GRV158" s="812"/>
      <c r="GRW158" s="812"/>
      <c r="GRX158" s="812"/>
      <c r="GRY158" s="812"/>
      <c r="GRZ158" s="812"/>
      <c r="GSA158" s="812"/>
      <c r="GSB158" s="811"/>
      <c r="GSC158" s="812"/>
      <c r="GSD158" s="812"/>
      <c r="GSE158" s="812"/>
      <c r="GSF158" s="812"/>
      <c r="GSG158" s="812"/>
      <c r="GSH158" s="812"/>
      <c r="GSI158" s="812"/>
      <c r="GSJ158" s="812"/>
      <c r="GSK158" s="812"/>
      <c r="GSL158" s="812"/>
      <c r="GSM158" s="812"/>
      <c r="GSN158" s="812"/>
      <c r="GSO158" s="812"/>
      <c r="GSP158" s="812"/>
      <c r="GSQ158" s="812"/>
      <c r="GSR158" s="812"/>
      <c r="GSS158" s="812"/>
      <c r="GST158" s="812"/>
      <c r="GSU158" s="812"/>
      <c r="GSV158" s="812"/>
      <c r="GSW158" s="812"/>
      <c r="GSX158" s="812"/>
      <c r="GSY158" s="812"/>
      <c r="GSZ158" s="812"/>
      <c r="GTA158" s="812"/>
      <c r="GTB158" s="812"/>
      <c r="GTC158" s="812"/>
      <c r="GTD158" s="812"/>
      <c r="GTE158" s="812"/>
      <c r="GTF158" s="812"/>
      <c r="GTG158" s="811"/>
      <c r="GTH158" s="812"/>
      <c r="GTI158" s="812"/>
      <c r="GTJ158" s="812"/>
      <c r="GTK158" s="812"/>
      <c r="GTL158" s="812"/>
      <c r="GTM158" s="812"/>
      <c r="GTN158" s="812"/>
      <c r="GTO158" s="812"/>
      <c r="GTP158" s="812"/>
      <c r="GTQ158" s="812"/>
      <c r="GTR158" s="812"/>
      <c r="GTS158" s="812"/>
      <c r="GTT158" s="812"/>
      <c r="GTU158" s="812"/>
      <c r="GTV158" s="812"/>
      <c r="GTW158" s="812"/>
      <c r="GTX158" s="812"/>
      <c r="GTY158" s="812"/>
      <c r="GTZ158" s="812"/>
      <c r="GUA158" s="812"/>
      <c r="GUB158" s="812"/>
      <c r="GUC158" s="812"/>
      <c r="GUD158" s="812"/>
      <c r="GUE158" s="812"/>
      <c r="GUF158" s="812"/>
      <c r="GUG158" s="812"/>
      <c r="GUH158" s="812"/>
      <c r="GUI158" s="812"/>
      <c r="GUJ158" s="812"/>
      <c r="GUK158" s="812"/>
      <c r="GUL158" s="811"/>
      <c r="GUM158" s="812"/>
      <c r="GUN158" s="812"/>
      <c r="GUO158" s="812"/>
      <c r="GUP158" s="812"/>
      <c r="GUQ158" s="812"/>
      <c r="GUR158" s="812"/>
      <c r="GUS158" s="812"/>
      <c r="GUT158" s="812"/>
      <c r="GUU158" s="812"/>
      <c r="GUV158" s="812"/>
      <c r="GUW158" s="812"/>
      <c r="GUX158" s="812"/>
      <c r="GUY158" s="812"/>
      <c r="GUZ158" s="812"/>
      <c r="GVA158" s="812"/>
      <c r="GVB158" s="812"/>
      <c r="GVC158" s="812"/>
      <c r="GVD158" s="812"/>
      <c r="GVE158" s="812"/>
      <c r="GVF158" s="812"/>
      <c r="GVG158" s="812"/>
      <c r="GVH158" s="812"/>
      <c r="GVI158" s="812"/>
      <c r="GVJ158" s="812"/>
      <c r="GVK158" s="812"/>
      <c r="GVL158" s="812"/>
      <c r="GVM158" s="812"/>
      <c r="GVN158" s="812"/>
      <c r="GVO158" s="812"/>
      <c r="GVP158" s="812"/>
      <c r="GVQ158" s="811"/>
      <c r="GVR158" s="812"/>
      <c r="GVS158" s="812"/>
      <c r="GVT158" s="812"/>
      <c r="GVU158" s="812"/>
      <c r="GVV158" s="812"/>
      <c r="GVW158" s="812"/>
      <c r="GVX158" s="812"/>
      <c r="GVY158" s="812"/>
      <c r="GVZ158" s="812"/>
      <c r="GWA158" s="812"/>
      <c r="GWB158" s="812"/>
      <c r="GWC158" s="812"/>
      <c r="GWD158" s="812"/>
      <c r="GWE158" s="812"/>
      <c r="GWF158" s="812"/>
      <c r="GWG158" s="812"/>
      <c r="GWH158" s="812"/>
      <c r="GWI158" s="812"/>
      <c r="GWJ158" s="812"/>
      <c r="GWK158" s="812"/>
      <c r="GWL158" s="812"/>
      <c r="GWM158" s="812"/>
      <c r="GWN158" s="812"/>
      <c r="GWO158" s="812"/>
      <c r="GWP158" s="812"/>
      <c r="GWQ158" s="812"/>
      <c r="GWR158" s="812"/>
      <c r="GWS158" s="812"/>
      <c r="GWT158" s="812"/>
      <c r="GWU158" s="812"/>
      <c r="GWV158" s="811"/>
      <c r="GWW158" s="812"/>
      <c r="GWX158" s="812"/>
      <c r="GWY158" s="812"/>
      <c r="GWZ158" s="812"/>
      <c r="GXA158" s="812"/>
      <c r="GXB158" s="812"/>
      <c r="GXC158" s="812"/>
      <c r="GXD158" s="812"/>
      <c r="GXE158" s="812"/>
      <c r="GXF158" s="812"/>
      <c r="GXG158" s="812"/>
      <c r="GXH158" s="812"/>
      <c r="GXI158" s="812"/>
      <c r="GXJ158" s="812"/>
      <c r="GXK158" s="812"/>
      <c r="GXL158" s="812"/>
      <c r="GXM158" s="812"/>
      <c r="GXN158" s="812"/>
      <c r="GXO158" s="812"/>
      <c r="GXP158" s="812"/>
      <c r="GXQ158" s="812"/>
      <c r="GXR158" s="812"/>
      <c r="GXS158" s="812"/>
      <c r="GXT158" s="812"/>
      <c r="GXU158" s="812"/>
      <c r="GXV158" s="812"/>
      <c r="GXW158" s="812"/>
      <c r="GXX158" s="812"/>
      <c r="GXY158" s="812"/>
      <c r="GXZ158" s="812"/>
      <c r="GYA158" s="811"/>
      <c r="GYB158" s="812"/>
      <c r="GYC158" s="812"/>
      <c r="GYD158" s="812"/>
      <c r="GYE158" s="812"/>
      <c r="GYF158" s="812"/>
      <c r="GYG158" s="812"/>
      <c r="GYH158" s="812"/>
      <c r="GYI158" s="812"/>
      <c r="GYJ158" s="812"/>
      <c r="GYK158" s="812"/>
      <c r="GYL158" s="812"/>
      <c r="GYM158" s="812"/>
      <c r="GYN158" s="812"/>
      <c r="GYO158" s="812"/>
      <c r="GYP158" s="812"/>
      <c r="GYQ158" s="812"/>
      <c r="GYR158" s="812"/>
      <c r="GYS158" s="812"/>
      <c r="GYT158" s="812"/>
      <c r="GYU158" s="812"/>
      <c r="GYV158" s="812"/>
      <c r="GYW158" s="812"/>
      <c r="GYX158" s="812"/>
      <c r="GYY158" s="812"/>
      <c r="GYZ158" s="812"/>
      <c r="GZA158" s="812"/>
      <c r="GZB158" s="812"/>
      <c r="GZC158" s="812"/>
      <c r="GZD158" s="812"/>
      <c r="GZE158" s="812"/>
      <c r="GZF158" s="811"/>
      <c r="GZG158" s="812"/>
      <c r="GZH158" s="812"/>
      <c r="GZI158" s="812"/>
      <c r="GZJ158" s="812"/>
      <c r="GZK158" s="812"/>
      <c r="GZL158" s="812"/>
      <c r="GZM158" s="812"/>
      <c r="GZN158" s="812"/>
      <c r="GZO158" s="812"/>
      <c r="GZP158" s="812"/>
      <c r="GZQ158" s="812"/>
      <c r="GZR158" s="812"/>
      <c r="GZS158" s="812"/>
      <c r="GZT158" s="812"/>
      <c r="GZU158" s="812"/>
      <c r="GZV158" s="812"/>
      <c r="GZW158" s="812"/>
      <c r="GZX158" s="812"/>
      <c r="GZY158" s="812"/>
      <c r="GZZ158" s="812"/>
      <c r="HAA158" s="812"/>
      <c r="HAB158" s="812"/>
      <c r="HAC158" s="812"/>
      <c r="HAD158" s="812"/>
      <c r="HAE158" s="812"/>
      <c r="HAF158" s="812"/>
      <c r="HAG158" s="812"/>
      <c r="HAH158" s="812"/>
      <c r="HAI158" s="812"/>
      <c r="HAJ158" s="812"/>
      <c r="HAK158" s="811"/>
      <c r="HAL158" s="812"/>
      <c r="HAM158" s="812"/>
      <c r="HAN158" s="812"/>
      <c r="HAO158" s="812"/>
      <c r="HAP158" s="812"/>
      <c r="HAQ158" s="812"/>
      <c r="HAR158" s="812"/>
      <c r="HAS158" s="812"/>
      <c r="HAT158" s="812"/>
      <c r="HAU158" s="812"/>
      <c r="HAV158" s="812"/>
      <c r="HAW158" s="812"/>
      <c r="HAX158" s="812"/>
      <c r="HAY158" s="812"/>
      <c r="HAZ158" s="812"/>
      <c r="HBA158" s="812"/>
      <c r="HBB158" s="812"/>
      <c r="HBC158" s="812"/>
      <c r="HBD158" s="812"/>
      <c r="HBE158" s="812"/>
      <c r="HBF158" s="812"/>
      <c r="HBG158" s="812"/>
      <c r="HBH158" s="812"/>
      <c r="HBI158" s="812"/>
      <c r="HBJ158" s="812"/>
      <c r="HBK158" s="812"/>
      <c r="HBL158" s="812"/>
      <c r="HBM158" s="812"/>
      <c r="HBN158" s="812"/>
      <c r="HBO158" s="812"/>
      <c r="HBP158" s="811"/>
      <c r="HBQ158" s="812"/>
      <c r="HBR158" s="812"/>
      <c r="HBS158" s="812"/>
      <c r="HBT158" s="812"/>
      <c r="HBU158" s="812"/>
      <c r="HBV158" s="812"/>
      <c r="HBW158" s="812"/>
      <c r="HBX158" s="812"/>
      <c r="HBY158" s="812"/>
      <c r="HBZ158" s="812"/>
      <c r="HCA158" s="812"/>
      <c r="HCB158" s="812"/>
      <c r="HCC158" s="812"/>
      <c r="HCD158" s="812"/>
      <c r="HCE158" s="812"/>
      <c r="HCF158" s="812"/>
      <c r="HCG158" s="812"/>
      <c r="HCH158" s="812"/>
      <c r="HCI158" s="812"/>
      <c r="HCJ158" s="812"/>
      <c r="HCK158" s="812"/>
      <c r="HCL158" s="812"/>
      <c r="HCM158" s="812"/>
      <c r="HCN158" s="812"/>
      <c r="HCO158" s="812"/>
      <c r="HCP158" s="812"/>
      <c r="HCQ158" s="812"/>
      <c r="HCR158" s="812"/>
      <c r="HCS158" s="812"/>
      <c r="HCT158" s="812"/>
      <c r="HCU158" s="811"/>
      <c r="HCV158" s="812"/>
      <c r="HCW158" s="812"/>
      <c r="HCX158" s="812"/>
      <c r="HCY158" s="812"/>
      <c r="HCZ158" s="812"/>
      <c r="HDA158" s="812"/>
      <c r="HDB158" s="812"/>
      <c r="HDC158" s="812"/>
      <c r="HDD158" s="812"/>
      <c r="HDE158" s="812"/>
      <c r="HDF158" s="812"/>
      <c r="HDG158" s="812"/>
      <c r="HDH158" s="812"/>
      <c r="HDI158" s="812"/>
      <c r="HDJ158" s="812"/>
      <c r="HDK158" s="812"/>
      <c r="HDL158" s="812"/>
      <c r="HDM158" s="812"/>
      <c r="HDN158" s="812"/>
      <c r="HDO158" s="812"/>
      <c r="HDP158" s="812"/>
      <c r="HDQ158" s="812"/>
      <c r="HDR158" s="812"/>
      <c r="HDS158" s="812"/>
      <c r="HDT158" s="812"/>
      <c r="HDU158" s="812"/>
      <c r="HDV158" s="812"/>
      <c r="HDW158" s="812"/>
      <c r="HDX158" s="812"/>
      <c r="HDY158" s="812"/>
      <c r="HDZ158" s="811"/>
      <c r="HEA158" s="812"/>
      <c r="HEB158" s="812"/>
      <c r="HEC158" s="812"/>
      <c r="HED158" s="812"/>
      <c r="HEE158" s="812"/>
      <c r="HEF158" s="812"/>
      <c r="HEG158" s="812"/>
      <c r="HEH158" s="812"/>
      <c r="HEI158" s="812"/>
      <c r="HEJ158" s="812"/>
      <c r="HEK158" s="812"/>
      <c r="HEL158" s="812"/>
      <c r="HEM158" s="812"/>
      <c r="HEN158" s="812"/>
      <c r="HEO158" s="812"/>
      <c r="HEP158" s="812"/>
      <c r="HEQ158" s="812"/>
      <c r="HER158" s="812"/>
      <c r="HES158" s="812"/>
      <c r="HET158" s="812"/>
      <c r="HEU158" s="812"/>
      <c r="HEV158" s="812"/>
      <c r="HEW158" s="812"/>
      <c r="HEX158" s="812"/>
      <c r="HEY158" s="812"/>
      <c r="HEZ158" s="812"/>
      <c r="HFA158" s="812"/>
      <c r="HFB158" s="812"/>
      <c r="HFC158" s="812"/>
      <c r="HFD158" s="812"/>
      <c r="HFE158" s="811"/>
      <c r="HFF158" s="812"/>
      <c r="HFG158" s="812"/>
      <c r="HFH158" s="812"/>
      <c r="HFI158" s="812"/>
      <c r="HFJ158" s="812"/>
      <c r="HFK158" s="812"/>
      <c r="HFL158" s="812"/>
      <c r="HFM158" s="812"/>
      <c r="HFN158" s="812"/>
      <c r="HFO158" s="812"/>
      <c r="HFP158" s="812"/>
      <c r="HFQ158" s="812"/>
      <c r="HFR158" s="812"/>
      <c r="HFS158" s="812"/>
      <c r="HFT158" s="812"/>
      <c r="HFU158" s="812"/>
      <c r="HFV158" s="812"/>
      <c r="HFW158" s="812"/>
      <c r="HFX158" s="812"/>
      <c r="HFY158" s="812"/>
      <c r="HFZ158" s="812"/>
      <c r="HGA158" s="812"/>
      <c r="HGB158" s="812"/>
      <c r="HGC158" s="812"/>
      <c r="HGD158" s="812"/>
      <c r="HGE158" s="812"/>
      <c r="HGF158" s="812"/>
      <c r="HGG158" s="812"/>
      <c r="HGH158" s="812"/>
      <c r="HGI158" s="812"/>
      <c r="HGJ158" s="811"/>
      <c r="HGK158" s="812"/>
      <c r="HGL158" s="812"/>
      <c r="HGM158" s="812"/>
      <c r="HGN158" s="812"/>
      <c r="HGO158" s="812"/>
      <c r="HGP158" s="812"/>
      <c r="HGQ158" s="812"/>
      <c r="HGR158" s="812"/>
      <c r="HGS158" s="812"/>
      <c r="HGT158" s="812"/>
      <c r="HGU158" s="812"/>
      <c r="HGV158" s="812"/>
      <c r="HGW158" s="812"/>
      <c r="HGX158" s="812"/>
      <c r="HGY158" s="812"/>
      <c r="HGZ158" s="812"/>
      <c r="HHA158" s="812"/>
      <c r="HHB158" s="812"/>
      <c r="HHC158" s="812"/>
      <c r="HHD158" s="812"/>
      <c r="HHE158" s="812"/>
      <c r="HHF158" s="812"/>
      <c r="HHG158" s="812"/>
      <c r="HHH158" s="812"/>
      <c r="HHI158" s="812"/>
      <c r="HHJ158" s="812"/>
      <c r="HHK158" s="812"/>
      <c r="HHL158" s="812"/>
      <c r="HHM158" s="812"/>
      <c r="HHN158" s="812"/>
      <c r="HHO158" s="811"/>
      <c r="HHP158" s="812"/>
      <c r="HHQ158" s="812"/>
      <c r="HHR158" s="812"/>
      <c r="HHS158" s="812"/>
      <c r="HHT158" s="812"/>
      <c r="HHU158" s="812"/>
      <c r="HHV158" s="812"/>
      <c r="HHW158" s="812"/>
      <c r="HHX158" s="812"/>
      <c r="HHY158" s="812"/>
      <c r="HHZ158" s="812"/>
      <c r="HIA158" s="812"/>
      <c r="HIB158" s="812"/>
      <c r="HIC158" s="812"/>
      <c r="HID158" s="812"/>
      <c r="HIE158" s="812"/>
      <c r="HIF158" s="812"/>
      <c r="HIG158" s="812"/>
      <c r="HIH158" s="812"/>
      <c r="HII158" s="812"/>
      <c r="HIJ158" s="812"/>
      <c r="HIK158" s="812"/>
      <c r="HIL158" s="812"/>
      <c r="HIM158" s="812"/>
      <c r="HIN158" s="812"/>
      <c r="HIO158" s="812"/>
      <c r="HIP158" s="812"/>
      <c r="HIQ158" s="812"/>
      <c r="HIR158" s="812"/>
      <c r="HIS158" s="812"/>
      <c r="HIT158" s="811"/>
      <c r="HIU158" s="812"/>
      <c r="HIV158" s="812"/>
      <c r="HIW158" s="812"/>
      <c r="HIX158" s="812"/>
      <c r="HIY158" s="812"/>
      <c r="HIZ158" s="812"/>
      <c r="HJA158" s="812"/>
      <c r="HJB158" s="812"/>
      <c r="HJC158" s="812"/>
      <c r="HJD158" s="812"/>
      <c r="HJE158" s="812"/>
      <c r="HJF158" s="812"/>
      <c r="HJG158" s="812"/>
      <c r="HJH158" s="812"/>
      <c r="HJI158" s="812"/>
      <c r="HJJ158" s="812"/>
      <c r="HJK158" s="812"/>
      <c r="HJL158" s="812"/>
      <c r="HJM158" s="812"/>
      <c r="HJN158" s="812"/>
      <c r="HJO158" s="812"/>
      <c r="HJP158" s="812"/>
      <c r="HJQ158" s="812"/>
      <c r="HJR158" s="812"/>
      <c r="HJS158" s="812"/>
      <c r="HJT158" s="812"/>
      <c r="HJU158" s="812"/>
      <c r="HJV158" s="812"/>
      <c r="HJW158" s="812"/>
      <c r="HJX158" s="812"/>
      <c r="HJY158" s="811"/>
      <c r="HJZ158" s="812"/>
      <c r="HKA158" s="812"/>
      <c r="HKB158" s="812"/>
      <c r="HKC158" s="812"/>
      <c r="HKD158" s="812"/>
      <c r="HKE158" s="812"/>
      <c r="HKF158" s="812"/>
      <c r="HKG158" s="812"/>
      <c r="HKH158" s="812"/>
      <c r="HKI158" s="812"/>
      <c r="HKJ158" s="812"/>
      <c r="HKK158" s="812"/>
      <c r="HKL158" s="812"/>
      <c r="HKM158" s="812"/>
      <c r="HKN158" s="812"/>
      <c r="HKO158" s="812"/>
      <c r="HKP158" s="812"/>
      <c r="HKQ158" s="812"/>
      <c r="HKR158" s="812"/>
      <c r="HKS158" s="812"/>
      <c r="HKT158" s="812"/>
      <c r="HKU158" s="812"/>
      <c r="HKV158" s="812"/>
      <c r="HKW158" s="812"/>
      <c r="HKX158" s="812"/>
      <c r="HKY158" s="812"/>
      <c r="HKZ158" s="812"/>
      <c r="HLA158" s="812"/>
      <c r="HLB158" s="812"/>
      <c r="HLC158" s="812"/>
      <c r="HLD158" s="811"/>
      <c r="HLE158" s="812"/>
      <c r="HLF158" s="812"/>
      <c r="HLG158" s="812"/>
      <c r="HLH158" s="812"/>
      <c r="HLI158" s="812"/>
      <c r="HLJ158" s="812"/>
      <c r="HLK158" s="812"/>
      <c r="HLL158" s="812"/>
      <c r="HLM158" s="812"/>
      <c r="HLN158" s="812"/>
      <c r="HLO158" s="812"/>
      <c r="HLP158" s="812"/>
      <c r="HLQ158" s="812"/>
      <c r="HLR158" s="812"/>
      <c r="HLS158" s="812"/>
      <c r="HLT158" s="812"/>
      <c r="HLU158" s="812"/>
      <c r="HLV158" s="812"/>
      <c r="HLW158" s="812"/>
      <c r="HLX158" s="812"/>
      <c r="HLY158" s="812"/>
      <c r="HLZ158" s="812"/>
      <c r="HMA158" s="812"/>
      <c r="HMB158" s="812"/>
      <c r="HMC158" s="812"/>
      <c r="HMD158" s="812"/>
      <c r="HME158" s="812"/>
      <c r="HMF158" s="812"/>
      <c r="HMG158" s="812"/>
      <c r="HMH158" s="812"/>
      <c r="HMI158" s="811"/>
      <c r="HMJ158" s="812"/>
      <c r="HMK158" s="812"/>
      <c r="HML158" s="812"/>
      <c r="HMM158" s="812"/>
      <c r="HMN158" s="812"/>
      <c r="HMO158" s="812"/>
      <c r="HMP158" s="812"/>
      <c r="HMQ158" s="812"/>
      <c r="HMR158" s="812"/>
      <c r="HMS158" s="812"/>
      <c r="HMT158" s="812"/>
      <c r="HMU158" s="812"/>
      <c r="HMV158" s="812"/>
      <c r="HMW158" s="812"/>
      <c r="HMX158" s="812"/>
      <c r="HMY158" s="812"/>
      <c r="HMZ158" s="812"/>
      <c r="HNA158" s="812"/>
      <c r="HNB158" s="812"/>
      <c r="HNC158" s="812"/>
      <c r="HND158" s="812"/>
      <c r="HNE158" s="812"/>
      <c r="HNF158" s="812"/>
      <c r="HNG158" s="812"/>
      <c r="HNH158" s="812"/>
      <c r="HNI158" s="812"/>
      <c r="HNJ158" s="812"/>
      <c r="HNK158" s="812"/>
      <c r="HNL158" s="812"/>
      <c r="HNM158" s="812"/>
      <c r="HNN158" s="811"/>
      <c r="HNO158" s="812"/>
      <c r="HNP158" s="812"/>
      <c r="HNQ158" s="812"/>
      <c r="HNR158" s="812"/>
      <c r="HNS158" s="812"/>
      <c r="HNT158" s="812"/>
      <c r="HNU158" s="812"/>
      <c r="HNV158" s="812"/>
      <c r="HNW158" s="812"/>
      <c r="HNX158" s="812"/>
      <c r="HNY158" s="812"/>
      <c r="HNZ158" s="812"/>
      <c r="HOA158" s="812"/>
      <c r="HOB158" s="812"/>
      <c r="HOC158" s="812"/>
      <c r="HOD158" s="812"/>
      <c r="HOE158" s="812"/>
      <c r="HOF158" s="812"/>
      <c r="HOG158" s="812"/>
      <c r="HOH158" s="812"/>
      <c r="HOI158" s="812"/>
      <c r="HOJ158" s="812"/>
      <c r="HOK158" s="812"/>
      <c r="HOL158" s="812"/>
      <c r="HOM158" s="812"/>
      <c r="HON158" s="812"/>
      <c r="HOO158" s="812"/>
      <c r="HOP158" s="812"/>
      <c r="HOQ158" s="812"/>
      <c r="HOR158" s="812"/>
      <c r="HOS158" s="811"/>
      <c r="HOT158" s="812"/>
      <c r="HOU158" s="812"/>
      <c r="HOV158" s="812"/>
      <c r="HOW158" s="812"/>
      <c r="HOX158" s="812"/>
      <c r="HOY158" s="812"/>
      <c r="HOZ158" s="812"/>
      <c r="HPA158" s="812"/>
      <c r="HPB158" s="812"/>
      <c r="HPC158" s="812"/>
      <c r="HPD158" s="812"/>
      <c r="HPE158" s="812"/>
      <c r="HPF158" s="812"/>
      <c r="HPG158" s="812"/>
      <c r="HPH158" s="812"/>
      <c r="HPI158" s="812"/>
      <c r="HPJ158" s="812"/>
      <c r="HPK158" s="812"/>
      <c r="HPL158" s="812"/>
      <c r="HPM158" s="812"/>
      <c r="HPN158" s="812"/>
      <c r="HPO158" s="812"/>
      <c r="HPP158" s="812"/>
      <c r="HPQ158" s="812"/>
      <c r="HPR158" s="812"/>
      <c r="HPS158" s="812"/>
      <c r="HPT158" s="812"/>
      <c r="HPU158" s="812"/>
      <c r="HPV158" s="812"/>
      <c r="HPW158" s="812"/>
      <c r="HPX158" s="811"/>
      <c r="HPY158" s="812"/>
      <c r="HPZ158" s="812"/>
      <c r="HQA158" s="812"/>
      <c r="HQB158" s="812"/>
      <c r="HQC158" s="812"/>
      <c r="HQD158" s="812"/>
      <c r="HQE158" s="812"/>
      <c r="HQF158" s="812"/>
      <c r="HQG158" s="812"/>
      <c r="HQH158" s="812"/>
      <c r="HQI158" s="812"/>
      <c r="HQJ158" s="812"/>
      <c r="HQK158" s="812"/>
      <c r="HQL158" s="812"/>
      <c r="HQM158" s="812"/>
      <c r="HQN158" s="812"/>
      <c r="HQO158" s="812"/>
      <c r="HQP158" s="812"/>
      <c r="HQQ158" s="812"/>
      <c r="HQR158" s="812"/>
      <c r="HQS158" s="812"/>
      <c r="HQT158" s="812"/>
      <c r="HQU158" s="812"/>
      <c r="HQV158" s="812"/>
      <c r="HQW158" s="812"/>
      <c r="HQX158" s="812"/>
      <c r="HQY158" s="812"/>
      <c r="HQZ158" s="812"/>
      <c r="HRA158" s="812"/>
      <c r="HRB158" s="812"/>
      <c r="HRC158" s="811"/>
      <c r="HRD158" s="812"/>
      <c r="HRE158" s="812"/>
      <c r="HRF158" s="812"/>
      <c r="HRG158" s="812"/>
      <c r="HRH158" s="812"/>
      <c r="HRI158" s="812"/>
      <c r="HRJ158" s="812"/>
      <c r="HRK158" s="812"/>
      <c r="HRL158" s="812"/>
      <c r="HRM158" s="812"/>
      <c r="HRN158" s="812"/>
      <c r="HRO158" s="812"/>
      <c r="HRP158" s="812"/>
      <c r="HRQ158" s="812"/>
      <c r="HRR158" s="812"/>
      <c r="HRS158" s="812"/>
      <c r="HRT158" s="812"/>
      <c r="HRU158" s="812"/>
      <c r="HRV158" s="812"/>
      <c r="HRW158" s="812"/>
      <c r="HRX158" s="812"/>
      <c r="HRY158" s="812"/>
      <c r="HRZ158" s="812"/>
      <c r="HSA158" s="812"/>
      <c r="HSB158" s="812"/>
      <c r="HSC158" s="812"/>
      <c r="HSD158" s="812"/>
      <c r="HSE158" s="812"/>
      <c r="HSF158" s="812"/>
      <c r="HSG158" s="812"/>
      <c r="HSH158" s="811"/>
      <c r="HSI158" s="812"/>
      <c r="HSJ158" s="812"/>
      <c r="HSK158" s="812"/>
      <c r="HSL158" s="812"/>
      <c r="HSM158" s="812"/>
      <c r="HSN158" s="812"/>
      <c r="HSO158" s="812"/>
      <c r="HSP158" s="812"/>
      <c r="HSQ158" s="812"/>
      <c r="HSR158" s="812"/>
      <c r="HSS158" s="812"/>
      <c r="HST158" s="812"/>
      <c r="HSU158" s="812"/>
      <c r="HSV158" s="812"/>
      <c r="HSW158" s="812"/>
      <c r="HSX158" s="812"/>
      <c r="HSY158" s="812"/>
      <c r="HSZ158" s="812"/>
      <c r="HTA158" s="812"/>
      <c r="HTB158" s="812"/>
      <c r="HTC158" s="812"/>
      <c r="HTD158" s="812"/>
      <c r="HTE158" s="812"/>
      <c r="HTF158" s="812"/>
      <c r="HTG158" s="812"/>
      <c r="HTH158" s="812"/>
      <c r="HTI158" s="812"/>
      <c r="HTJ158" s="812"/>
      <c r="HTK158" s="812"/>
      <c r="HTL158" s="812"/>
      <c r="HTM158" s="811"/>
      <c r="HTN158" s="812"/>
      <c r="HTO158" s="812"/>
      <c r="HTP158" s="812"/>
      <c r="HTQ158" s="812"/>
      <c r="HTR158" s="812"/>
      <c r="HTS158" s="812"/>
      <c r="HTT158" s="812"/>
      <c r="HTU158" s="812"/>
      <c r="HTV158" s="812"/>
      <c r="HTW158" s="812"/>
      <c r="HTX158" s="812"/>
      <c r="HTY158" s="812"/>
      <c r="HTZ158" s="812"/>
      <c r="HUA158" s="812"/>
      <c r="HUB158" s="812"/>
      <c r="HUC158" s="812"/>
      <c r="HUD158" s="812"/>
      <c r="HUE158" s="812"/>
      <c r="HUF158" s="812"/>
      <c r="HUG158" s="812"/>
      <c r="HUH158" s="812"/>
      <c r="HUI158" s="812"/>
      <c r="HUJ158" s="812"/>
      <c r="HUK158" s="812"/>
      <c r="HUL158" s="812"/>
      <c r="HUM158" s="812"/>
      <c r="HUN158" s="812"/>
      <c r="HUO158" s="812"/>
      <c r="HUP158" s="812"/>
      <c r="HUQ158" s="812"/>
      <c r="HUR158" s="811"/>
      <c r="HUS158" s="812"/>
      <c r="HUT158" s="812"/>
      <c r="HUU158" s="812"/>
      <c r="HUV158" s="812"/>
      <c r="HUW158" s="812"/>
      <c r="HUX158" s="812"/>
      <c r="HUY158" s="812"/>
      <c r="HUZ158" s="812"/>
      <c r="HVA158" s="812"/>
      <c r="HVB158" s="812"/>
      <c r="HVC158" s="812"/>
      <c r="HVD158" s="812"/>
      <c r="HVE158" s="812"/>
      <c r="HVF158" s="812"/>
      <c r="HVG158" s="812"/>
      <c r="HVH158" s="812"/>
      <c r="HVI158" s="812"/>
      <c r="HVJ158" s="812"/>
      <c r="HVK158" s="812"/>
      <c r="HVL158" s="812"/>
      <c r="HVM158" s="812"/>
      <c r="HVN158" s="812"/>
      <c r="HVO158" s="812"/>
      <c r="HVP158" s="812"/>
      <c r="HVQ158" s="812"/>
      <c r="HVR158" s="812"/>
      <c r="HVS158" s="812"/>
      <c r="HVT158" s="812"/>
      <c r="HVU158" s="812"/>
      <c r="HVV158" s="812"/>
      <c r="HVW158" s="811"/>
      <c r="HVX158" s="812"/>
      <c r="HVY158" s="812"/>
      <c r="HVZ158" s="812"/>
      <c r="HWA158" s="812"/>
      <c r="HWB158" s="812"/>
      <c r="HWC158" s="812"/>
      <c r="HWD158" s="812"/>
      <c r="HWE158" s="812"/>
      <c r="HWF158" s="812"/>
      <c r="HWG158" s="812"/>
      <c r="HWH158" s="812"/>
      <c r="HWI158" s="812"/>
      <c r="HWJ158" s="812"/>
      <c r="HWK158" s="812"/>
      <c r="HWL158" s="812"/>
      <c r="HWM158" s="812"/>
      <c r="HWN158" s="812"/>
      <c r="HWO158" s="812"/>
      <c r="HWP158" s="812"/>
      <c r="HWQ158" s="812"/>
      <c r="HWR158" s="812"/>
      <c r="HWS158" s="812"/>
      <c r="HWT158" s="812"/>
      <c r="HWU158" s="812"/>
      <c r="HWV158" s="812"/>
      <c r="HWW158" s="812"/>
      <c r="HWX158" s="812"/>
      <c r="HWY158" s="812"/>
      <c r="HWZ158" s="812"/>
      <c r="HXA158" s="812"/>
      <c r="HXB158" s="811"/>
      <c r="HXC158" s="812"/>
      <c r="HXD158" s="812"/>
      <c r="HXE158" s="812"/>
      <c r="HXF158" s="812"/>
      <c r="HXG158" s="812"/>
      <c r="HXH158" s="812"/>
      <c r="HXI158" s="812"/>
      <c r="HXJ158" s="812"/>
      <c r="HXK158" s="812"/>
      <c r="HXL158" s="812"/>
      <c r="HXM158" s="812"/>
      <c r="HXN158" s="812"/>
      <c r="HXO158" s="812"/>
      <c r="HXP158" s="812"/>
      <c r="HXQ158" s="812"/>
      <c r="HXR158" s="812"/>
      <c r="HXS158" s="812"/>
      <c r="HXT158" s="812"/>
      <c r="HXU158" s="812"/>
      <c r="HXV158" s="812"/>
      <c r="HXW158" s="812"/>
      <c r="HXX158" s="812"/>
      <c r="HXY158" s="812"/>
      <c r="HXZ158" s="812"/>
      <c r="HYA158" s="812"/>
      <c r="HYB158" s="812"/>
      <c r="HYC158" s="812"/>
      <c r="HYD158" s="812"/>
      <c r="HYE158" s="812"/>
      <c r="HYF158" s="812"/>
      <c r="HYG158" s="811"/>
      <c r="HYH158" s="812"/>
      <c r="HYI158" s="812"/>
      <c r="HYJ158" s="812"/>
      <c r="HYK158" s="812"/>
      <c r="HYL158" s="812"/>
      <c r="HYM158" s="812"/>
      <c r="HYN158" s="812"/>
      <c r="HYO158" s="812"/>
      <c r="HYP158" s="812"/>
      <c r="HYQ158" s="812"/>
      <c r="HYR158" s="812"/>
      <c r="HYS158" s="812"/>
      <c r="HYT158" s="812"/>
      <c r="HYU158" s="812"/>
      <c r="HYV158" s="812"/>
      <c r="HYW158" s="812"/>
      <c r="HYX158" s="812"/>
      <c r="HYY158" s="812"/>
      <c r="HYZ158" s="812"/>
      <c r="HZA158" s="812"/>
      <c r="HZB158" s="812"/>
      <c r="HZC158" s="812"/>
      <c r="HZD158" s="812"/>
      <c r="HZE158" s="812"/>
      <c r="HZF158" s="812"/>
      <c r="HZG158" s="812"/>
      <c r="HZH158" s="812"/>
      <c r="HZI158" s="812"/>
      <c r="HZJ158" s="812"/>
      <c r="HZK158" s="812"/>
      <c r="HZL158" s="811"/>
      <c r="HZM158" s="812"/>
      <c r="HZN158" s="812"/>
      <c r="HZO158" s="812"/>
      <c r="HZP158" s="812"/>
      <c r="HZQ158" s="812"/>
      <c r="HZR158" s="812"/>
      <c r="HZS158" s="812"/>
      <c r="HZT158" s="812"/>
      <c r="HZU158" s="812"/>
      <c r="HZV158" s="812"/>
      <c r="HZW158" s="812"/>
      <c r="HZX158" s="812"/>
      <c r="HZY158" s="812"/>
      <c r="HZZ158" s="812"/>
      <c r="IAA158" s="812"/>
      <c r="IAB158" s="812"/>
      <c r="IAC158" s="812"/>
      <c r="IAD158" s="812"/>
      <c r="IAE158" s="812"/>
      <c r="IAF158" s="812"/>
      <c r="IAG158" s="812"/>
      <c r="IAH158" s="812"/>
      <c r="IAI158" s="812"/>
      <c r="IAJ158" s="812"/>
      <c r="IAK158" s="812"/>
      <c r="IAL158" s="812"/>
      <c r="IAM158" s="812"/>
      <c r="IAN158" s="812"/>
      <c r="IAO158" s="812"/>
      <c r="IAP158" s="812"/>
      <c r="IAQ158" s="811"/>
      <c r="IAR158" s="812"/>
      <c r="IAS158" s="812"/>
      <c r="IAT158" s="812"/>
      <c r="IAU158" s="812"/>
      <c r="IAV158" s="812"/>
      <c r="IAW158" s="812"/>
      <c r="IAX158" s="812"/>
      <c r="IAY158" s="812"/>
      <c r="IAZ158" s="812"/>
      <c r="IBA158" s="812"/>
      <c r="IBB158" s="812"/>
      <c r="IBC158" s="812"/>
      <c r="IBD158" s="812"/>
      <c r="IBE158" s="812"/>
      <c r="IBF158" s="812"/>
      <c r="IBG158" s="812"/>
      <c r="IBH158" s="812"/>
      <c r="IBI158" s="812"/>
      <c r="IBJ158" s="812"/>
      <c r="IBK158" s="812"/>
      <c r="IBL158" s="812"/>
      <c r="IBM158" s="812"/>
      <c r="IBN158" s="812"/>
      <c r="IBO158" s="812"/>
      <c r="IBP158" s="812"/>
      <c r="IBQ158" s="812"/>
      <c r="IBR158" s="812"/>
      <c r="IBS158" s="812"/>
      <c r="IBT158" s="812"/>
      <c r="IBU158" s="812"/>
      <c r="IBV158" s="811"/>
      <c r="IBW158" s="812"/>
      <c r="IBX158" s="812"/>
      <c r="IBY158" s="812"/>
      <c r="IBZ158" s="812"/>
      <c r="ICA158" s="812"/>
      <c r="ICB158" s="812"/>
      <c r="ICC158" s="812"/>
      <c r="ICD158" s="812"/>
      <c r="ICE158" s="812"/>
      <c r="ICF158" s="812"/>
      <c r="ICG158" s="812"/>
      <c r="ICH158" s="812"/>
      <c r="ICI158" s="812"/>
      <c r="ICJ158" s="812"/>
      <c r="ICK158" s="812"/>
      <c r="ICL158" s="812"/>
      <c r="ICM158" s="812"/>
      <c r="ICN158" s="812"/>
      <c r="ICO158" s="812"/>
      <c r="ICP158" s="812"/>
      <c r="ICQ158" s="812"/>
      <c r="ICR158" s="812"/>
      <c r="ICS158" s="812"/>
      <c r="ICT158" s="812"/>
      <c r="ICU158" s="812"/>
      <c r="ICV158" s="812"/>
      <c r="ICW158" s="812"/>
      <c r="ICX158" s="812"/>
      <c r="ICY158" s="812"/>
      <c r="ICZ158" s="812"/>
      <c r="IDA158" s="811"/>
      <c r="IDB158" s="812"/>
      <c r="IDC158" s="812"/>
      <c r="IDD158" s="812"/>
      <c r="IDE158" s="812"/>
      <c r="IDF158" s="812"/>
      <c r="IDG158" s="812"/>
      <c r="IDH158" s="812"/>
      <c r="IDI158" s="812"/>
      <c r="IDJ158" s="812"/>
      <c r="IDK158" s="812"/>
      <c r="IDL158" s="812"/>
      <c r="IDM158" s="812"/>
      <c r="IDN158" s="812"/>
      <c r="IDO158" s="812"/>
      <c r="IDP158" s="812"/>
      <c r="IDQ158" s="812"/>
      <c r="IDR158" s="812"/>
      <c r="IDS158" s="812"/>
      <c r="IDT158" s="812"/>
      <c r="IDU158" s="812"/>
      <c r="IDV158" s="812"/>
      <c r="IDW158" s="812"/>
      <c r="IDX158" s="812"/>
      <c r="IDY158" s="812"/>
      <c r="IDZ158" s="812"/>
      <c r="IEA158" s="812"/>
      <c r="IEB158" s="812"/>
      <c r="IEC158" s="812"/>
      <c r="IED158" s="812"/>
      <c r="IEE158" s="812"/>
      <c r="IEF158" s="811"/>
      <c r="IEG158" s="812"/>
      <c r="IEH158" s="812"/>
      <c r="IEI158" s="812"/>
      <c r="IEJ158" s="812"/>
      <c r="IEK158" s="812"/>
      <c r="IEL158" s="812"/>
      <c r="IEM158" s="812"/>
      <c r="IEN158" s="812"/>
      <c r="IEO158" s="812"/>
      <c r="IEP158" s="812"/>
      <c r="IEQ158" s="812"/>
      <c r="IER158" s="812"/>
      <c r="IES158" s="812"/>
      <c r="IET158" s="812"/>
      <c r="IEU158" s="812"/>
      <c r="IEV158" s="812"/>
      <c r="IEW158" s="812"/>
      <c r="IEX158" s="812"/>
      <c r="IEY158" s="812"/>
      <c r="IEZ158" s="812"/>
      <c r="IFA158" s="812"/>
      <c r="IFB158" s="812"/>
      <c r="IFC158" s="812"/>
      <c r="IFD158" s="812"/>
      <c r="IFE158" s="812"/>
      <c r="IFF158" s="812"/>
      <c r="IFG158" s="812"/>
      <c r="IFH158" s="812"/>
      <c r="IFI158" s="812"/>
      <c r="IFJ158" s="812"/>
      <c r="IFK158" s="811"/>
      <c r="IFL158" s="812"/>
      <c r="IFM158" s="812"/>
      <c r="IFN158" s="812"/>
      <c r="IFO158" s="812"/>
      <c r="IFP158" s="812"/>
      <c r="IFQ158" s="812"/>
      <c r="IFR158" s="812"/>
      <c r="IFS158" s="812"/>
      <c r="IFT158" s="812"/>
      <c r="IFU158" s="812"/>
      <c r="IFV158" s="812"/>
      <c r="IFW158" s="812"/>
      <c r="IFX158" s="812"/>
      <c r="IFY158" s="812"/>
      <c r="IFZ158" s="812"/>
      <c r="IGA158" s="812"/>
      <c r="IGB158" s="812"/>
      <c r="IGC158" s="812"/>
      <c r="IGD158" s="812"/>
      <c r="IGE158" s="812"/>
      <c r="IGF158" s="812"/>
      <c r="IGG158" s="812"/>
      <c r="IGH158" s="812"/>
      <c r="IGI158" s="812"/>
      <c r="IGJ158" s="812"/>
      <c r="IGK158" s="812"/>
      <c r="IGL158" s="812"/>
      <c r="IGM158" s="812"/>
      <c r="IGN158" s="812"/>
      <c r="IGO158" s="812"/>
      <c r="IGP158" s="811"/>
      <c r="IGQ158" s="812"/>
      <c r="IGR158" s="812"/>
      <c r="IGS158" s="812"/>
      <c r="IGT158" s="812"/>
      <c r="IGU158" s="812"/>
      <c r="IGV158" s="812"/>
      <c r="IGW158" s="812"/>
      <c r="IGX158" s="812"/>
      <c r="IGY158" s="812"/>
      <c r="IGZ158" s="812"/>
      <c r="IHA158" s="812"/>
      <c r="IHB158" s="812"/>
      <c r="IHC158" s="812"/>
      <c r="IHD158" s="812"/>
      <c r="IHE158" s="812"/>
      <c r="IHF158" s="812"/>
      <c r="IHG158" s="812"/>
      <c r="IHH158" s="812"/>
      <c r="IHI158" s="812"/>
      <c r="IHJ158" s="812"/>
      <c r="IHK158" s="812"/>
      <c r="IHL158" s="812"/>
      <c r="IHM158" s="812"/>
      <c r="IHN158" s="812"/>
      <c r="IHO158" s="812"/>
      <c r="IHP158" s="812"/>
      <c r="IHQ158" s="812"/>
      <c r="IHR158" s="812"/>
      <c r="IHS158" s="812"/>
      <c r="IHT158" s="812"/>
      <c r="IHU158" s="811"/>
      <c r="IHV158" s="812"/>
      <c r="IHW158" s="812"/>
      <c r="IHX158" s="812"/>
      <c r="IHY158" s="812"/>
      <c r="IHZ158" s="812"/>
      <c r="IIA158" s="812"/>
      <c r="IIB158" s="812"/>
      <c r="IIC158" s="812"/>
      <c r="IID158" s="812"/>
      <c r="IIE158" s="812"/>
      <c r="IIF158" s="812"/>
      <c r="IIG158" s="812"/>
      <c r="IIH158" s="812"/>
      <c r="III158" s="812"/>
      <c r="IIJ158" s="812"/>
      <c r="IIK158" s="812"/>
      <c r="IIL158" s="812"/>
      <c r="IIM158" s="812"/>
      <c r="IIN158" s="812"/>
      <c r="IIO158" s="812"/>
      <c r="IIP158" s="812"/>
      <c r="IIQ158" s="812"/>
      <c r="IIR158" s="812"/>
      <c r="IIS158" s="812"/>
      <c r="IIT158" s="812"/>
      <c r="IIU158" s="812"/>
      <c r="IIV158" s="812"/>
      <c r="IIW158" s="812"/>
      <c r="IIX158" s="812"/>
      <c r="IIY158" s="812"/>
      <c r="IIZ158" s="811"/>
      <c r="IJA158" s="812"/>
      <c r="IJB158" s="812"/>
      <c r="IJC158" s="812"/>
      <c r="IJD158" s="812"/>
      <c r="IJE158" s="812"/>
      <c r="IJF158" s="812"/>
      <c r="IJG158" s="812"/>
      <c r="IJH158" s="812"/>
      <c r="IJI158" s="812"/>
      <c r="IJJ158" s="812"/>
      <c r="IJK158" s="812"/>
      <c r="IJL158" s="812"/>
      <c r="IJM158" s="812"/>
      <c r="IJN158" s="812"/>
      <c r="IJO158" s="812"/>
      <c r="IJP158" s="812"/>
      <c r="IJQ158" s="812"/>
      <c r="IJR158" s="812"/>
      <c r="IJS158" s="812"/>
      <c r="IJT158" s="812"/>
      <c r="IJU158" s="812"/>
      <c r="IJV158" s="812"/>
      <c r="IJW158" s="812"/>
      <c r="IJX158" s="812"/>
      <c r="IJY158" s="812"/>
      <c r="IJZ158" s="812"/>
      <c r="IKA158" s="812"/>
      <c r="IKB158" s="812"/>
      <c r="IKC158" s="812"/>
      <c r="IKD158" s="812"/>
      <c r="IKE158" s="811"/>
      <c r="IKF158" s="812"/>
      <c r="IKG158" s="812"/>
      <c r="IKH158" s="812"/>
      <c r="IKI158" s="812"/>
      <c r="IKJ158" s="812"/>
      <c r="IKK158" s="812"/>
      <c r="IKL158" s="812"/>
      <c r="IKM158" s="812"/>
      <c r="IKN158" s="812"/>
      <c r="IKO158" s="812"/>
      <c r="IKP158" s="812"/>
      <c r="IKQ158" s="812"/>
      <c r="IKR158" s="812"/>
      <c r="IKS158" s="812"/>
      <c r="IKT158" s="812"/>
      <c r="IKU158" s="812"/>
      <c r="IKV158" s="812"/>
      <c r="IKW158" s="812"/>
      <c r="IKX158" s="812"/>
      <c r="IKY158" s="812"/>
      <c r="IKZ158" s="812"/>
      <c r="ILA158" s="812"/>
      <c r="ILB158" s="812"/>
      <c r="ILC158" s="812"/>
      <c r="ILD158" s="812"/>
      <c r="ILE158" s="812"/>
      <c r="ILF158" s="812"/>
      <c r="ILG158" s="812"/>
      <c r="ILH158" s="812"/>
      <c r="ILI158" s="812"/>
      <c r="ILJ158" s="811"/>
      <c r="ILK158" s="812"/>
      <c r="ILL158" s="812"/>
      <c r="ILM158" s="812"/>
      <c r="ILN158" s="812"/>
      <c r="ILO158" s="812"/>
      <c r="ILP158" s="812"/>
      <c r="ILQ158" s="812"/>
      <c r="ILR158" s="812"/>
      <c r="ILS158" s="812"/>
      <c r="ILT158" s="812"/>
      <c r="ILU158" s="812"/>
      <c r="ILV158" s="812"/>
      <c r="ILW158" s="812"/>
      <c r="ILX158" s="812"/>
      <c r="ILY158" s="812"/>
      <c r="ILZ158" s="812"/>
      <c r="IMA158" s="812"/>
      <c r="IMB158" s="812"/>
      <c r="IMC158" s="812"/>
      <c r="IMD158" s="812"/>
      <c r="IME158" s="812"/>
      <c r="IMF158" s="812"/>
      <c r="IMG158" s="812"/>
      <c r="IMH158" s="812"/>
      <c r="IMI158" s="812"/>
      <c r="IMJ158" s="812"/>
      <c r="IMK158" s="812"/>
      <c r="IML158" s="812"/>
      <c r="IMM158" s="812"/>
      <c r="IMN158" s="812"/>
      <c r="IMO158" s="811"/>
      <c r="IMP158" s="812"/>
      <c r="IMQ158" s="812"/>
      <c r="IMR158" s="812"/>
      <c r="IMS158" s="812"/>
      <c r="IMT158" s="812"/>
      <c r="IMU158" s="812"/>
      <c r="IMV158" s="812"/>
      <c r="IMW158" s="812"/>
      <c r="IMX158" s="812"/>
      <c r="IMY158" s="812"/>
      <c r="IMZ158" s="812"/>
      <c r="INA158" s="812"/>
      <c r="INB158" s="812"/>
      <c r="INC158" s="812"/>
      <c r="IND158" s="812"/>
      <c r="INE158" s="812"/>
      <c r="INF158" s="812"/>
      <c r="ING158" s="812"/>
      <c r="INH158" s="812"/>
      <c r="INI158" s="812"/>
      <c r="INJ158" s="812"/>
      <c r="INK158" s="812"/>
      <c r="INL158" s="812"/>
      <c r="INM158" s="812"/>
      <c r="INN158" s="812"/>
      <c r="INO158" s="812"/>
      <c r="INP158" s="812"/>
      <c r="INQ158" s="812"/>
      <c r="INR158" s="812"/>
      <c r="INS158" s="812"/>
      <c r="INT158" s="811"/>
      <c r="INU158" s="812"/>
      <c r="INV158" s="812"/>
      <c r="INW158" s="812"/>
      <c r="INX158" s="812"/>
      <c r="INY158" s="812"/>
      <c r="INZ158" s="812"/>
      <c r="IOA158" s="812"/>
      <c r="IOB158" s="812"/>
      <c r="IOC158" s="812"/>
      <c r="IOD158" s="812"/>
      <c r="IOE158" s="812"/>
      <c r="IOF158" s="812"/>
      <c r="IOG158" s="812"/>
      <c r="IOH158" s="812"/>
      <c r="IOI158" s="812"/>
      <c r="IOJ158" s="812"/>
      <c r="IOK158" s="812"/>
      <c r="IOL158" s="812"/>
      <c r="IOM158" s="812"/>
      <c r="ION158" s="812"/>
      <c r="IOO158" s="812"/>
      <c r="IOP158" s="812"/>
      <c r="IOQ158" s="812"/>
      <c r="IOR158" s="812"/>
      <c r="IOS158" s="812"/>
      <c r="IOT158" s="812"/>
      <c r="IOU158" s="812"/>
      <c r="IOV158" s="812"/>
      <c r="IOW158" s="812"/>
      <c r="IOX158" s="812"/>
      <c r="IOY158" s="811"/>
      <c r="IOZ158" s="812"/>
      <c r="IPA158" s="812"/>
      <c r="IPB158" s="812"/>
      <c r="IPC158" s="812"/>
      <c r="IPD158" s="812"/>
      <c r="IPE158" s="812"/>
      <c r="IPF158" s="812"/>
      <c r="IPG158" s="812"/>
      <c r="IPH158" s="812"/>
      <c r="IPI158" s="812"/>
      <c r="IPJ158" s="812"/>
      <c r="IPK158" s="812"/>
      <c r="IPL158" s="812"/>
      <c r="IPM158" s="812"/>
      <c r="IPN158" s="812"/>
      <c r="IPO158" s="812"/>
      <c r="IPP158" s="812"/>
      <c r="IPQ158" s="812"/>
      <c r="IPR158" s="812"/>
      <c r="IPS158" s="812"/>
      <c r="IPT158" s="812"/>
      <c r="IPU158" s="812"/>
      <c r="IPV158" s="812"/>
      <c r="IPW158" s="812"/>
      <c r="IPX158" s="812"/>
      <c r="IPY158" s="812"/>
      <c r="IPZ158" s="812"/>
      <c r="IQA158" s="812"/>
      <c r="IQB158" s="812"/>
      <c r="IQC158" s="812"/>
      <c r="IQD158" s="811"/>
      <c r="IQE158" s="812"/>
      <c r="IQF158" s="812"/>
      <c r="IQG158" s="812"/>
      <c r="IQH158" s="812"/>
      <c r="IQI158" s="812"/>
      <c r="IQJ158" s="812"/>
      <c r="IQK158" s="812"/>
      <c r="IQL158" s="812"/>
      <c r="IQM158" s="812"/>
      <c r="IQN158" s="812"/>
      <c r="IQO158" s="812"/>
      <c r="IQP158" s="812"/>
      <c r="IQQ158" s="812"/>
      <c r="IQR158" s="812"/>
      <c r="IQS158" s="812"/>
      <c r="IQT158" s="812"/>
      <c r="IQU158" s="812"/>
      <c r="IQV158" s="812"/>
      <c r="IQW158" s="812"/>
      <c r="IQX158" s="812"/>
      <c r="IQY158" s="812"/>
      <c r="IQZ158" s="812"/>
      <c r="IRA158" s="812"/>
      <c r="IRB158" s="812"/>
      <c r="IRC158" s="812"/>
      <c r="IRD158" s="812"/>
      <c r="IRE158" s="812"/>
      <c r="IRF158" s="812"/>
      <c r="IRG158" s="812"/>
      <c r="IRH158" s="812"/>
      <c r="IRI158" s="811"/>
      <c r="IRJ158" s="812"/>
      <c r="IRK158" s="812"/>
      <c r="IRL158" s="812"/>
      <c r="IRM158" s="812"/>
      <c r="IRN158" s="812"/>
      <c r="IRO158" s="812"/>
      <c r="IRP158" s="812"/>
      <c r="IRQ158" s="812"/>
      <c r="IRR158" s="812"/>
      <c r="IRS158" s="812"/>
      <c r="IRT158" s="812"/>
      <c r="IRU158" s="812"/>
      <c r="IRV158" s="812"/>
      <c r="IRW158" s="812"/>
      <c r="IRX158" s="812"/>
      <c r="IRY158" s="812"/>
      <c r="IRZ158" s="812"/>
      <c r="ISA158" s="812"/>
      <c r="ISB158" s="812"/>
      <c r="ISC158" s="812"/>
      <c r="ISD158" s="812"/>
      <c r="ISE158" s="812"/>
      <c r="ISF158" s="812"/>
      <c r="ISG158" s="812"/>
      <c r="ISH158" s="812"/>
      <c r="ISI158" s="812"/>
      <c r="ISJ158" s="812"/>
      <c r="ISK158" s="812"/>
      <c r="ISL158" s="812"/>
      <c r="ISM158" s="812"/>
      <c r="ISN158" s="811"/>
      <c r="ISO158" s="812"/>
      <c r="ISP158" s="812"/>
      <c r="ISQ158" s="812"/>
      <c r="ISR158" s="812"/>
      <c r="ISS158" s="812"/>
      <c r="IST158" s="812"/>
      <c r="ISU158" s="812"/>
      <c r="ISV158" s="812"/>
      <c r="ISW158" s="812"/>
      <c r="ISX158" s="812"/>
      <c r="ISY158" s="812"/>
      <c r="ISZ158" s="812"/>
      <c r="ITA158" s="812"/>
      <c r="ITB158" s="812"/>
      <c r="ITC158" s="812"/>
      <c r="ITD158" s="812"/>
      <c r="ITE158" s="812"/>
      <c r="ITF158" s="812"/>
      <c r="ITG158" s="812"/>
      <c r="ITH158" s="812"/>
      <c r="ITI158" s="812"/>
      <c r="ITJ158" s="812"/>
      <c r="ITK158" s="812"/>
      <c r="ITL158" s="812"/>
      <c r="ITM158" s="812"/>
      <c r="ITN158" s="812"/>
      <c r="ITO158" s="812"/>
      <c r="ITP158" s="812"/>
      <c r="ITQ158" s="812"/>
      <c r="ITR158" s="812"/>
      <c r="ITS158" s="811"/>
      <c r="ITT158" s="812"/>
      <c r="ITU158" s="812"/>
      <c r="ITV158" s="812"/>
      <c r="ITW158" s="812"/>
      <c r="ITX158" s="812"/>
      <c r="ITY158" s="812"/>
      <c r="ITZ158" s="812"/>
      <c r="IUA158" s="812"/>
      <c r="IUB158" s="812"/>
      <c r="IUC158" s="812"/>
      <c r="IUD158" s="812"/>
      <c r="IUE158" s="812"/>
      <c r="IUF158" s="812"/>
      <c r="IUG158" s="812"/>
      <c r="IUH158" s="812"/>
      <c r="IUI158" s="812"/>
      <c r="IUJ158" s="812"/>
      <c r="IUK158" s="812"/>
      <c r="IUL158" s="812"/>
      <c r="IUM158" s="812"/>
      <c r="IUN158" s="812"/>
      <c r="IUO158" s="812"/>
      <c r="IUP158" s="812"/>
      <c r="IUQ158" s="812"/>
      <c r="IUR158" s="812"/>
      <c r="IUS158" s="812"/>
      <c r="IUT158" s="812"/>
      <c r="IUU158" s="812"/>
      <c r="IUV158" s="812"/>
      <c r="IUW158" s="812"/>
      <c r="IUX158" s="811"/>
      <c r="IUY158" s="812"/>
      <c r="IUZ158" s="812"/>
      <c r="IVA158" s="812"/>
      <c r="IVB158" s="812"/>
      <c r="IVC158" s="812"/>
      <c r="IVD158" s="812"/>
      <c r="IVE158" s="812"/>
      <c r="IVF158" s="812"/>
      <c r="IVG158" s="812"/>
      <c r="IVH158" s="812"/>
      <c r="IVI158" s="812"/>
      <c r="IVJ158" s="812"/>
      <c r="IVK158" s="812"/>
      <c r="IVL158" s="812"/>
      <c r="IVM158" s="812"/>
      <c r="IVN158" s="812"/>
      <c r="IVO158" s="812"/>
      <c r="IVP158" s="812"/>
      <c r="IVQ158" s="812"/>
      <c r="IVR158" s="812"/>
      <c r="IVS158" s="812"/>
      <c r="IVT158" s="812"/>
      <c r="IVU158" s="812"/>
      <c r="IVV158" s="812"/>
      <c r="IVW158" s="812"/>
      <c r="IVX158" s="812"/>
      <c r="IVY158" s="812"/>
      <c r="IVZ158" s="812"/>
      <c r="IWA158" s="812"/>
      <c r="IWB158" s="812"/>
      <c r="IWC158" s="811"/>
      <c r="IWD158" s="812"/>
      <c r="IWE158" s="812"/>
      <c r="IWF158" s="812"/>
      <c r="IWG158" s="812"/>
      <c r="IWH158" s="812"/>
      <c r="IWI158" s="812"/>
      <c r="IWJ158" s="812"/>
      <c r="IWK158" s="812"/>
      <c r="IWL158" s="812"/>
      <c r="IWM158" s="812"/>
      <c r="IWN158" s="812"/>
      <c r="IWO158" s="812"/>
      <c r="IWP158" s="812"/>
      <c r="IWQ158" s="812"/>
      <c r="IWR158" s="812"/>
      <c r="IWS158" s="812"/>
      <c r="IWT158" s="812"/>
      <c r="IWU158" s="812"/>
      <c r="IWV158" s="812"/>
      <c r="IWW158" s="812"/>
      <c r="IWX158" s="812"/>
      <c r="IWY158" s="812"/>
      <c r="IWZ158" s="812"/>
      <c r="IXA158" s="812"/>
      <c r="IXB158" s="812"/>
      <c r="IXC158" s="812"/>
      <c r="IXD158" s="812"/>
      <c r="IXE158" s="812"/>
      <c r="IXF158" s="812"/>
      <c r="IXG158" s="812"/>
      <c r="IXH158" s="811"/>
      <c r="IXI158" s="812"/>
      <c r="IXJ158" s="812"/>
      <c r="IXK158" s="812"/>
      <c r="IXL158" s="812"/>
      <c r="IXM158" s="812"/>
      <c r="IXN158" s="812"/>
      <c r="IXO158" s="812"/>
      <c r="IXP158" s="812"/>
      <c r="IXQ158" s="812"/>
      <c r="IXR158" s="812"/>
      <c r="IXS158" s="812"/>
      <c r="IXT158" s="812"/>
      <c r="IXU158" s="812"/>
      <c r="IXV158" s="812"/>
      <c r="IXW158" s="812"/>
      <c r="IXX158" s="812"/>
      <c r="IXY158" s="812"/>
      <c r="IXZ158" s="812"/>
      <c r="IYA158" s="812"/>
      <c r="IYB158" s="812"/>
      <c r="IYC158" s="812"/>
      <c r="IYD158" s="812"/>
      <c r="IYE158" s="812"/>
      <c r="IYF158" s="812"/>
      <c r="IYG158" s="812"/>
      <c r="IYH158" s="812"/>
      <c r="IYI158" s="812"/>
      <c r="IYJ158" s="812"/>
      <c r="IYK158" s="812"/>
      <c r="IYL158" s="812"/>
      <c r="IYM158" s="811"/>
      <c r="IYN158" s="812"/>
      <c r="IYO158" s="812"/>
      <c r="IYP158" s="812"/>
      <c r="IYQ158" s="812"/>
      <c r="IYR158" s="812"/>
      <c r="IYS158" s="812"/>
      <c r="IYT158" s="812"/>
      <c r="IYU158" s="812"/>
      <c r="IYV158" s="812"/>
      <c r="IYW158" s="812"/>
      <c r="IYX158" s="812"/>
      <c r="IYY158" s="812"/>
      <c r="IYZ158" s="812"/>
      <c r="IZA158" s="812"/>
      <c r="IZB158" s="812"/>
      <c r="IZC158" s="812"/>
      <c r="IZD158" s="812"/>
      <c r="IZE158" s="812"/>
      <c r="IZF158" s="812"/>
      <c r="IZG158" s="812"/>
      <c r="IZH158" s="812"/>
      <c r="IZI158" s="812"/>
      <c r="IZJ158" s="812"/>
      <c r="IZK158" s="812"/>
      <c r="IZL158" s="812"/>
      <c r="IZM158" s="812"/>
      <c r="IZN158" s="812"/>
      <c r="IZO158" s="812"/>
      <c r="IZP158" s="812"/>
      <c r="IZQ158" s="812"/>
      <c r="IZR158" s="811"/>
      <c r="IZS158" s="812"/>
      <c r="IZT158" s="812"/>
      <c r="IZU158" s="812"/>
      <c r="IZV158" s="812"/>
      <c r="IZW158" s="812"/>
      <c r="IZX158" s="812"/>
      <c r="IZY158" s="812"/>
      <c r="IZZ158" s="812"/>
      <c r="JAA158" s="812"/>
      <c r="JAB158" s="812"/>
      <c r="JAC158" s="812"/>
      <c r="JAD158" s="812"/>
      <c r="JAE158" s="812"/>
      <c r="JAF158" s="812"/>
      <c r="JAG158" s="812"/>
      <c r="JAH158" s="812"/>
      <c r="JAI158" s="812"/>
      <c r="JAJ158" s="812"/>
      <c r="JAK158" s="812"/>
      <c r="JAL158" s="812"/>
      <c r="JAM158" s="812"/>
      <c r="JAN158" s="812"/>
      <c r="JAO158" s="812"/>
      <c r="JAP158" s="812"/>
      <c r="JAQ158" s="812"/>
      <c r="JAR158" s="812"/>
      <c r="JAS158" s="812"/>
      <c r="JAT158" s="812"/>
      <c r="JAU158" s="812"/>
      <c r="JAV158" s="812"/>
      <c r="JAW158" s="811"/>
      <c r="JAX158" s="812"/>
      <c r="JAY158" s="812"/>
      <c r="JAZ158" s="812"/>
      <c r="JBA158" s="812"/>
      <c r="JBB158" s="812"/>
      <c r="JBC158" s="812"/>
      <c r="JBD158" s="812"/>
      <c r="JBE158" s="812"/>
      <c r="JBF158" s="812"/>
      <c r="JBG158" s="812"/>
      <c r="JBH158" s="812"/>
      <c r="JBI158" s="812"/>
      <c r="JBJ158" s="812"/>
      <c r="JBK158" s="812"/>
      <c r="JBL158" s="812"/>
      <c r="JBM158" s="812"/>
      <c r="JBN158" s="812"/>
      <c r="JBO158" s="812"/>
      <c r="JBP158" s="812"/>
      <c r="JBQ158" s="812"/>
      <c r="JBR158" s="812"/>
      <c r="JBS158" s="812"/>
      <c r="JBT158" s="812"/>
      <c r="JBU158" s="812"/>
      <c r="JBV158" s="812"/>
      <c r="JBW158" s="812"/>
      <c r="JBX158" s="812"/>
      <c r="JBY158" s="812"/>
      <c r="JBZ158" s="812"/>
      <c r="JCA158" s="812"/>
      <c r="JCB158" s="811"/>
      <c r="JCC158" s="812"/>
      <c r="JCD158" s="812"/>
      <c r="JCE158" s="812"/>
      <c r="JCF158" s="812"/>
      <c r="JCG158" s="812"/>
      <c r="JCH158" s="812"/>
      <c r="JCI158" s="812"/>
      <c r="JCJ158" s="812"/>
      <c r="JCK158" s="812"/>
      <c r="JCL158" s="812"/>
      <c r="JCM158" s="812"/>
      <c r="JCN158" s="812"/>
      <c r="JCO158" s="812"/>
      <c r="JCP158" s="812"/>
      <c r="JCQ158" s="812"/>
      <c r="JCR158" s="812"/>
      <c r="JCS158" s="812"/>
      <c r="JCT158" s="812"/>
      <c r="JCU158" s="812"/>
      <c r="JCV158" s="812"/>
      <c r="JCW158" s="812"/>
      <c r="JCX158" s="812"/>
      <c r="JCY158" s="812"/>
      <c r="JCZ158" s="812"/>
      <c r="JDA158" s="812"/>
      <c r="JDB158" s="812"/>
      <c r="JDC158" s="812"/>
      <c r="JDD158" s="812"/>
      <c r="JDE158" s="812"/>
      <c r="JDF158" s="812"/>
      <c r="JDG158" s="811"/>
      <c r="JDH158" s="812"/>
      <c r="JDI158" s="812"/>
      <c r="JDJ158" s="812"/>
      <c r="JDK158" s="812"/>
      <c r="JDL158" s="812"/>
      <c r="JDM158" s="812"/>
      <c r="JDN158" s="812"/>
      <c r="JDO158" s="812"/>
      <c r="JDP158" s="812"/>
      <c r="JDQ158" s="812"/>
      <c r="JDR158" s="812"/>
      <c r="JDS158" s="812"/>
      <c r="JDT158" s="812"/>
      <c r="JDU158" s="812"/>
      <c r="JDV158" s="812"/>
      <c r="JDW158" s="812"/>
      <c r="JDX158" s="812"/>
      <c r="JDY158" s="812"/>
      <c r="JDZ158" s="812"/>
      <c r="JEA158" s="812"/>
      <c r="JEB158" s="812"/>
      <c r="JEC158" s="812"/>
      <c r="JED158" s="812"/>
      <c r="JEE158" s="812"/>
      <c r="JEF158" s="812"/>
      <c r="JEG158" s="812"/>
      <c r="JEH158" s="812"/>
      <c r="JEI158" s="812"/>
      <c r="JEJ158" s="812"/>
      <c r="JEK158" s="812"/>
      <c r="JEL158" s="811"/>
      <c r="JEM158" s="812"/>
      <c r="JEN158" s="812"/>
      <c r="JEO158" s="812"/>
      <c r="JEP158" s="812"/>
      <c r="JEQ158" s="812"/>
      <c r="JER158" s="812"/>
      <c r="JES158" s="812"/>
      <c r="JET158" s="812"/>
      <c r="JEU158" s="812"/>
      <c r="JEV158" s="812"/>
      <c r="JEW158" s="812"/>
      <c r="JEX158" s="812"/>
      <c r="JEY158" s="812"/>
      <c r="JEZ158" s="812"/>
      <c r="JFA158" s="812"/>
      <c r="JFB158" s="812"/>
      <c r="JFC158" s="812"/>
      <c r="JFD158" s="812"/>
      <c r="JFE158" s="812"/>
      <c r="JFF158" s="812"/>
      <c r="JFG158" s="812"/>
      <c r="JFH158" s="812"/>
      <c r="JFI158" s="812"/>
      <c r="JFJ158" s="812"/>
      <c r="JFK158" s="812"/>
      <c r="JFL158" s="812"/>
      <c r="JFM158" s="812"/>
      <c r="JFN158" s="812"/>
      <c r="JFO158" s="812"/>
      <c r="JFP158" s="812"/>
      <c r="JFQ158" s="811"/>
      <c r="JFR158" s="812"/>
      <c r="JFS158" s="812"/>
      <c r="JFT158" s="812"/>
      <c r="JFU158" s="812"/>
      <c r="JFV158" s="812"/>
      <c r="JFW158" s="812"/>
      <c r="JFX158" s="812"/>
      <c r="JFY158" s="812"/>
      <c r="JFZ158" s="812"/>
      <c r="JGA158" s="812"/>
      <c r="JGB158" s="812"/>
      <c r="JGC158" s="812"/>
      <c r="JGD158" s="812"/>
      <c r="JGE158" s="812"/>
      <c r="JGF158" s="812"/>
      <c r="JGG158" s="812"/>
      <c r="JGH158" s="812"/>
      <c r="JGI158" s="812"/>
      <c r="JGJ158" s="812"/>
      <c r="JGK158" s="812"/>
      <c r="JGL158" s="812"/>
      <c r="JGM158" s="812"/>
      <c r="JGN158" s="812"/>
      <c r="JGO158" s="812"/>
      <c r="JGP158" s="812"/>
      <c r="JGQ158" s="812"/>
      <c r="JGR158" s="812"/>
      <c r="JGS158" s="812"/>
      <c r="JGT158" s="812"/>
      <c r="JGU158" s="812"/>
      <c r="JGV158" s="811"/>
      <c r="JGW158" s="812"/>
      <c r="JGX158" s="812"/>
      <c r="JGY158" s="812"/>
      <c r="JGZ158" s="812"/>
      <c r="JHA158" s="812"/>
      <c r="JHB158" s="812"/>
      <c r="JHC158" s="812"/>
      <c r="JHD158" s="812"/>
      <c r="JHE158" s="812"/>
      <c r="JHF158" s="812"/>
      <c r="JHG158" s="812"/>
      <c r="JHH158" s="812"/>
      <c r="JHI158" s="812"/>
      <c r="JHJ158" s="812"/>
      <c r="JHK158" s="812"/>
      <c r="JHL158" s="812"/>
      <c r="JHM158" s="812"/>
      <c r="JHN158" s="812"/>
      <c r="JHO158" s="812"/>
      <c r="JHP158" s="812"/>
      <c r="JHQ158" s="812"/>
      <c r="JHR158" s="812"/>
      <c r="JHS158" s="812"/>
      <c r="JHT158" s="812"/>
      <c r="JHU158" s="812"/>
      <c r="JHV158" s="812"/>
      <c r="JHW158" s="812"/>
      <c r="JHX158" s="812"/>
      <c r="JHY158" s="812"/>
      <c r="JHZ158" s="812"/>
      <c r="JIA158" s="811"/>
      <c r="JIB158" s="812"/>
      <c r="JIC158" s="812"/>
      <c r="JID158" s="812"/>
      <c r="JIE158" s="812"/>
      <c r="JIF158" s="812"/>
      <c r="JIG158" s="812"/>
      <c r="JIH158" s="812"/>
      <c r="JII158" s="812"/>
      <c r="JIJ158" s="812"/>
      <c r="JIK158" s="812"/>
      <c r="JIL158" s="812"/>
      <c r="JIM158" s="812"/>
      <c r="JIN158" s="812"/>
      <c r="JIO158" s="812"/>
      <c r="JIP158" s="812"/>
      <c r="JIQ158" s="812"/>
      <c r="JIR158" s="812"/>
      <c r="JIS158" s="812"/>
      <c r="JIT158" s="812"/>
      <c r="JIU158" s="812"/>
      <c r="JIV158" s="812"/>
      <c r="JIW158" s="812"/>
      <c r="JIX158" s="812"/>
      <c r="JIY158" s="812"/>
      <c r="JIZ158" s="812"/>
      <c r="JJA158" s="812"/>
      <c r="JJB158" s="812"/>
      <c r="JJC158" s="812"/>
      <c r="JJD158" s="812"/>
      <c r="JJE158" s="812"/>
      <c r="JJF158" s="811"/>
      <c r="JJG158" s="812"/>
      <c r="JJH158" s="812"/>
      <c r="JJI158" s="812"/>
      <c r="JJJ158" s="812"/>
      <c r="JJK158" s="812"/>
      <c r="JJL158" s="812"/>
      <c r="JJM158" s="812"/>
      <c r="JJN158" s="812"/>
      <c r="JJO158" s="812"/>
      <c r="JJP158" s="812"/>
      <c r="JJQ158" s="812"/>
      <c r="JJR158" s="812"/>
      <c r="JJS158" s="812"/>
      <c r="JJT158" s="812"/>
      <c r="JJU158" s="812"/>
      <c r="JJV158" s="812"/>
      <c r="JJW158" s="812"/>
      <c r="JJX158" s="812"/>
      <c r="JJY158" s="812"/>
      <c r="JJZ158" s="812"/>
      <c r="JKA158" s="812"/>
      <c r="JKB158" s="812"/>
      <c r="JKC158" s="812"/>
      <c r="JKD158" s="812"/>
      <c r="JKE158" s="812"/>
      <c r="JKF158" s="812"/>
      <c r="JKG158" s="812"/>
      <c r="JKH158" s="812"/>
      <c r="JKI158" s="812"/>
      <c r="JKJ158" s="812"/>
      <c r="JKK158" s="811"/>
      <c r="JKL158" s="812"/>
      <c r="JKM158" s="812"/>
      <c r="JKN158" s="812"/>
      <c r="JKO158" s="812"/>
      <c r="JKP158" s="812"/>
      <c r="JKQ158" s="812"/>
      <c r="JKR158" s="812"/>
      <c r="JKS158" s="812"/>
      <c r="JKT158" s="812"/>
      <c r="JKU158" s="812"/>
      <c r="JKV158" s="812"/>
      <c r="JKW158" s="812"/>
      <c r="JKX158" s="812"/>
      <c r="JKY158" s="812"/>
      <c r="JKZ158" s="812"/>
      <c r="JLA158" s="812"/>
      <c r="JLB158" s="812"/>
      <c r="JLC158" s="812"/>
      <c r="JLD158" s="812"/>
      <c r="JLE158" s="812"/>
      <c r="JLF158" s="812"/>
      <c r="JLG158" s="812"/>
      <c r="JLH158" s="812"/>
      <c r="JLI158" s="812"/>
      <c r="JLJ158" s="812"/>
      <c r="JLK158" s="812"/>
      <c r="JLL158" s="812"/>
      <c r="JLM158" s="812"/>
      <c r="JLN158" s="812"/>
      <c r="JLO158" s="812"/>
      <c r="JLP158" s="811"/>
      <c r="JLQ158" s="812"/>
      <c r="JLR158" s="812"/>
      <c r="JLS158" s="812"/>
      <c r="JLT158" s="812"/>
      <c r="JLU158" s="812"/>
      <c r="JLV158" s="812"/>
      <c r="JLW158" s="812"/>
      <c r="JLX158" s="812"/>
      <c r="JLY158" s="812"/>
      <c r="JLZ158" s="812"/>
      <c r="JMA158" s="812"/>
      <c r="JMB158" s="812"/>
      <c r="JMC158" s="812"/>
      <c r="JMD158" s="812"/>
      <c r="JME158" s="812"/>
      <c r="JMF158" s="812"/>
      <c r="JMG158" s="812"/>
      <c r="JMH158" s="812"/>
      <c r="JMI158" s="812"/>
      <c r="JMJ158" s="812"/>
      <c r="JMK158" s="812"/>
      <c r="JML158" s="812"/>
      <c r="JMM158" s="812"/>
      <c r="JMN158" s="812"/>
      <c r="JMO158" s="812"/>
      <c r="JMP158" s="812"/>
      <c r="JMQ158" s="812"/>
      <c r="JMR158" s="812"/>
      <c r="JMS158" s="812"/>
      <c r="JMT158" s="812"/>
      <c r="JMU158" s="811"/>
      <c r="JMV158" s="812"/>
      <c r="JMW158" s="812"/>
      <c r="JMX158" s="812"/>
      <c r="JMY158" s="812"/>
      <c r="JMZ158" s="812"/>
      <c r="JNA158" s="812"/>
      <c r="JNB158" s="812"/>
      <c r="JNC158" s="812"/>
      <c r="JND158" s="812"/>
      <c r="JNE158" s="812"/>
      <c r="JNF158" s="812"/>
      <c r="JNG158" s="812"/>
      <c r="JNH158" s="812"/>
      <c r="JNI158" s="812"/>
      <c r="JNJ158" s="812"/>
      <c r="JNK158" s="812"/>
      <c r="JNL158" s="812"/>
      <c r="JNM158" s="812"/>
      <c r="JNN158" s="812"/>
      <c r="JNO158" s="812"/>
      <c r="JNP158" s="812"/>
      <c r="JNQ158" s="812"/>
      <c r="JNR158" s="812"/>
      <c r="JNS158" s="812"/>
      <c r="JNT158" s="812"/>
      <c r="JNU158" s="812"/>
      <c r="JNV158" s="812"/>
      <c r="JNW158" s="812"/>
      <c r="JNX158" s="812"/>
      <c r="JNY158" s="812"/>
      <c r="JNZ158" s="811"/>
      <c r="JOA158" s="812"/>
      <c r="JOB158" s="812"/>
      <c r="JOC158" s="812"/>
      <c r="JOD158" s="812"/>
      <c r="JOE158" s="812"/>
      <c r="JOF158" s="812"/>
      <c r="JOG158" s="812"/>
      <c r="JOH158" s="812"/>
      <c r="JOI158" s="812"/>
      <c r="JOJ158" s="812"/>
      <c r="JOK158" s="812"/>
      <c r="JOL158" s="812"/>
      <c r="JOM158" s="812"/>
      <c r="JON158" s="812"/>
      <c r="JOO158" s="812"/>
      <c r="JOP158" s="812"/>
      <c r="JOQ158" s="812"/>
      <c r="JOR158" s="812"/>
      <c r="JOS158" s="812"/>
      <c r="JOT158" s="812"/>
      <c r="JOU158" s="812"/>
      <c r="JOV158" s="812"/>
      <c r="JOW158" s="812"/>
      <c r="JOX158" s="812"/>
      <c r="JOY158" s="812"/>
      <c r="JOZ158" s="812"/>
      <c r="JPA158" s="812"/>
      <c r="JPB158" s="812"/>
      <c r="JPC158" s="812"/>
      <c r="JPD158" s="812"/>
      <c r="JPE158" s="811"/>
      <c r="JPF158" s="812"/>
      <c r="JPG158" s="812"/>
      <c r="JPH158" s="812"/>
      <c r="JPI158" s="812"/>
      <c r="JPJ158" s="812"/>
      <c r="JPK158" s="812"/>
      <c r="JPL158" s="812"/>
      <c r="JPM158" s="812"/>
      <c r="JPN158" s="812"/>
      <c r="JPO158" s="812"/>
      <c r="JPP158" s="812"/>
      <c r="JPQ158" s="812"/>
      <c r="JPR158" s="812"/>
      <c r="JPS158" s="812"/>
      <c r="JPT158" s="812"/>
      <c r="JPU158" s="812"/>
      <c r="JPV158" s="812"/>
      <c r="JPW158" s="812"/>
      <c r="JPX158" s="812"/>
      <c r="JPY158" s="812"/>
      <c r="JPZ158" s="812"/>
      <c r="JQA158" s="812"/>
      <c r="JQB158" s="812"/>
      <c r="JQC158" s="812"/>
      <c r="JQD158" s="812"/>
      <c r="JQE158" s="812"/>
      <c r="JQF158" s="812"/>
      <c r="JQG158" s="812"/>
      <c r="JQH158" s="812"/>
      <c r="JQI158" s="812"/>
      <c r="JQJ158" s="811"/>
      <c r="JQK158" s="812"/>
      <c r="JQL158" s="812"/>
      <c r="JQM158" s="812"/>
      <c r="JQN158" s="812"/>
      <c r="JQO158" s="812"/>
      <c r="JQP158" s="812"/>
      <c r="JQQ158" s="812"/>
      <c r="JQR158" s="812"/>
      <c r="JQS158" s="812"/>
      <c r="JQT158" s="812"/>
      <c r="JQU158" s="812"/>
      <c r="JQV158" s="812"/>
      <c r="JQW158" s="812"/>
      <c r="JQX158" s="812"/>
      <c r="JQY158" s="812"/>
      <c r="JQZ158" s="812"/>
      <c r="JRA158" s="812"/>
      <c r="JRB158" s="812"/>
      <c r="JRC158" s="812"/>
      <c r="JRD158" s="812"/>
      <c r="JRE158" s="812"/>
      <c r="JRF158" s="812"/>
      <c r="JRG158" s="812"/>
      <c r="JRH158" s="812"/>
      <c r="JRI158" s="812"/>
      <c r="JRJ158" s="812"/>
      <c r="JRK158" s="812"/>
      <c r="JRL158" s="812"/>
      <c r="JRM158" s="812"/>
      <c r="JRN158" s="812"/>
      <c r="JRO158" s="811"/>
      <c r="JRP158" s="812"/>
      <c r="JRQ158" s="812"/>
      <c r="JRR158" s="812"/>
      <c r="JRS158" s="812"/>
      <c r="JRT158" s="812"/>
      <c r="JRU158" s="812"/>
      <c r="JRV158" s="812"/>
      <c r="JRW158" s="812"/>
      <c r="JRX158" s="812"/>
      <c r="JRY158" s="812"/>
      <c r="JRZ158" s="812"/>
      <c r="JSA158" s="812"/>
      <c r="JSB158" s="812"/>
      <c r="JSC158" s="812"/>
      <c r="JSD158" s="812"/>
      <c r="JSE158" s="812"/>
      <c r="JSF158" s="812"/>
      <c r="JSG158" s="812"/>
      <c r="JSH158" s="812"/>
      <c r="JSI158" s="812"/>
      <c r="JSJ158" s="812"/>
      <c r="JSK158" s="812"/>
      <c r="JSL158" s="812"/>
      <c r="JSM158" s="812"/>
      <c r="JSN158" s="812"/>
      <c r="JSO158" s="812"/>
      <c r="JSP158" s="812"/>
      <c r="JSQ158" s="812"/>
      <c r="JSR158" s="812"/>
      <c r="JSS158" s="812"/>
      <c r="JST158" s="811"/>
      <c r="JSU158" s="812"/>
      <c r="JSV158" s="812"/>
      <c r="JSW158" s="812"/>
      <c r="JSX158" s="812"/>
      <c r="JSY158" s="812"/>
      <c r="JSZ158" s="812"/>
      <c r="JTA158" s="812"/>
      <c r="JTB158" s="812"/>
      <c r="JTC158" s="812"/>
      <c r="JTD158" s="812"/>
      <c r="JTE158" s="812"/>
      <c r="JTF158" s="812"/>
      <c r="JTG158" s="812"/>
      <c r="JTH158" s="812"/>
      <c r="JTI158" s="812"/>
      <c r="JTJ158" s="812"/>
      <c r="JTK158" s="812"/>
      <c r="JTL158" s="812"/>
      <c r="JTM158" s="812"/>
      <c r="JTN158" s="812"/>
      <c r="JTO158" s="812"/>
      <c r="JTP158" s="812"/>
      <c r="JTQ158" s="812"/>
      <c r="JTR158" s="812"/>
      <c r="JTS158" s="812"/>
      <c r="JTT158" s="812"/>
      <c r="JTU158" s="812"/>
      <c r="JTV158" s="812"/>
      <c r="JTW158" s="812"/>
      <c r="JTX158" s="812"/>
      <c r="JTY158" s="811"/>
      <c r="JTZ158" s="812"/>
      <c r="JUA158" s="812"/>
      <c r="JUB158" s="812"/>
      <c r="JUC158" s="812"/>
      <c r="JUD158" s="812"/>
      <c r="JUE158" s="812"/>
      <c r="JUF158" s="812"/>
      <c r="JUG158" s="812"/>
      <c r="JUH158" s="812"/>
      <c r="JUI158" s="812"/>
      <c r="JUJ158" s="812"/>
      <c r="JUK158" s="812"/>
      <c r="JUL158" s="812"/>
      <c r="JUM158" s="812"/>
      <c r="JUN158" s="812"/>
      <c r="JUO158" s="812"/>
      <c r="JUP158" s="812"/>
      <c r="JUQ158" s="812"/>
      <c r="JUR158" s="812"/>
      <c r="JUS158" s="812"/>
      <c r="JUT158" s="812"/>
      <c r="JUU158" s="812"/>
      <c r="JUV158" s="812"/>
      <c r="JUW158" s="812"/>
      <c r="JUX158" s="812"/>
      <c r="JUY158" s="812"/>
      <c r="JUZ158" s="812"/>
      <c r="JVA158" s="812"/>
      <c r="JVB158" s="812"/>
      <c r="JVC158" s="812"/>
      <c r="JVD158" s="811"/>
      <c r="JVE158" s="812"/>
      <c r="JVF158" s="812"/>
      <c r="JVG158" s="812"/>
      <c r="JVH158" s="812"/>
      <c r="JVI158" s="812"/>
      <c r="JVJ158" s="812"/>
      <c r="JVK158" s="812"/>
      <c r="JVL158" s="812"/>
      <c r="JVM158" s="812"/>
      <c r="JVN158" s="812"/>
      <c r="JVO158" s="812"/>
      <c r="JVP158" s="812"/>
      <c r="JVQ158" s="812"/>
      <c r="JVR158" s="812"/>
      <c r="JVS158" s="812"/>
      <c r="JVT158" s="812"/>
      <c r="JVU158" s="812"/>
      <c r="JVV158" s="812"/>
      <c r="JVW158" s="812"/>
      <c r="JVX158" s="812"/>
      <c r="JVY158" s="812"/>
      <c r="JVZ158" s="812"/>
      <c r="JWA158" s="812"/>
      <c r="JWB158" s="812"/>
      <c r="JWC158" s="812"/>
      <c r="JWD158" s="812"/>
      <c r="JWE158" s="812"/>
      <c r="JWF158" s="812"/>
      <c r="JWG158" s="812"/>
      <c r="JWH158" s="812"/>
      <c r="JWI158" s="811"/>
      <c r="JWJ158" s="812"/>
      <c r="JWK158" s="812"/>
      <c r="JWL158" s="812"/>
      <c r="JWM158" s="812"/>
      <c r="JWN158" s="812"/>
      <c r="JWO158" s="812"/>
      <c r="JWP158" s="812"/>
      <c r="JWQ158" s="812"/>
      <c r="JWR158" s="812"/>
      <c r="JWS158" s="812"/>
      <c r="JWT158" s="812"/>
      <c r="JWU158" s="812"/>
      <c r="JWV158" s="812"/>
      <c r="JWW158" s="812"/>
      <c r="JWX158" s="812"/>
      <c r="JWY158" s="812"/>
      <c r="JWZ158" s="812"/>
      <c r="JXA158" s="812"/>
      <c r="JXB158" s="812"/>
      <c r="JXC158" s="812"/>
      <c r="JXD158" s="812"/>
      <c r="JXE158" s="812"/>
      <c r="JXF158" s="812"/>
      <c r="JXG158" s="812"/>
      <c r="JXH158" s="812"/>
      <c r="JXI158" s="812"/>
      <c r="JXJ158" s="812"/>
      <c r="JXK158" s="812"/>
      <c r="JXL158" s="812"/>
      <c r="JXM158" s="812"/>
      <c r="JXN158" s="811"/>
      <c r="JXO158" s="812"/>
      <c r="JXP158" s="812"/>
      <c r="JXQ158" s="812"/>
      <c r="JXR158" s="812"/>
      <c r="JXS158" s="812"/>
      <c r="JXT158" s="812"/>
      <c r="JXU158" s="812"/>
      <c r="JXV158" s="812"/>
      <c r="JXW158" s="812"/>
      <c r="JXX158" s="812"/>
      <c r="JXY158" s="812"/>
      <c r="JXZ158" s="812"/>
      <c r="JYA158" s="812"/>
      <c r="JYB158" s="812"/>
      <c r="JYC158" s="812"/>
      <c r="JYD158" s="812"/>
      <c r="JYE158" s="812"/>
      <c r="JYF158" s="812"/>
      <c r="JYG158" s="812"/>
      <c r="JYH158" s="812"/>
      <c r="JYI158" s="812"/>
      <c r="JYJ158" s="812"/>
      <c r="JYK158" s="812"/>
      <c r="JYL158" s="812"/>
      <c r="JYM158" s="812"/>
      <c r="JYN158" s="812"/>
      <c r="JYO158" s="812"/>
      <c r="JYP158" s="812"/>
      <c r="JYQ158" s="812"/>
      <c r="JYR158" s="812"/>
      <c r="JYS158" s="811"/>
      <c r="JYT158" s="812"/>
      <c r="JYU158" s="812"/>
      <c r="JYV158" s="812"/>
      <c r="JYW158" s="812"/>
      <c r="JYX158" s="812"/>
      <c r="JYY158" s="812"/>
      <c r="JYZ158" s="812"/>
      <c r="JZA158" s="812"/>
      <c r="JZB158" s="812"/>
      <c r="JZC158" s="812"/>
      <c r="JZD158" s="812"/>
      <c r="JZE158" s="812"/>
      <c r="JZF158" s="812"/>
      <c r="JZG158" s="812"/>
      <c r="JZH158" s="812"/>
      <c r="JZI158" s="812"/>
      <c r="JZJ158" s="812"/>
      <c r="JZK158" s="812"/>
      <c r="JZL158" s="812"/>
      <c r="JZM158" s="812"/>
      <c r="JZN158" s="812"/>
      <c r="JZO158" s="812"/>
      <c r="JZP158" s="812"/>
      <c r="JZQ158" s="812"/>
      <c r="JZR158" s="812"/>
      <c r="JZS158" s="812"/>
      <c r="JZT158" s="812"/>
      <c r="JZU158" s="812"/>
      <c r="JZV158" s="812"/>
      <c r="JZW158" s="812"/>
      <c r="JZX158" s="811"/>
      <c r="JZY158" s="812"/>
      <c r="JZZ158" s="812"/>
      <c r="KAA158" s="812"/>
      <c r="KAB158" s="812"/>
      <c r="KAC158" s="812"/>
      <c r="KAD158" s="812"/>
      <c r="KAE158" s="812"/>
      <c r="KAF158" s="812"/>
      <c r="KAG158" s="812"/>
      <c r="KAH158" s="812"/>
      <c r="KAI158" s="812"/>
      <c r="KAJ158" s="812"/>
      <c r="KAK158" s="812"/>
      <c r="KAL158" s="812"/>
      <c r="KAM158" s="812"/>
      <c r="KAN158" s="812"/>
      <c r="KAO158" s="812"/>
      <c r="KAP158" s="812"/>
      <c r="KAQ158" s="812"/>
      <c r="KAR158" s="812"/>
      <c r="KAS158" s="812"/>
      <c r="KAT158" s="812"/>
      <c r="KAU158" s="812"/>
      <c r="KAV158" s="812"/>
      <c r="KAW158" s="812"/>
      <c r="KAX158" s="812"/>
      <c r="KAY158" s="812"/>
      <c r="KAZ158" s="812"/>
      <c r="KBA158" s="812"/>
      <c r="KBB158" s="812"/>
      <c r="KBC158" s="811"/>
      <c r="KBD158" s="812"/>
      <c r="KBE158" s="812"/>
      <c r="KBF158" s="812"/>
      <c r="KBG158" s="812"/>
      <c r="KBH158" s="812"/>
      <c r="KBI158" s="812"/>
      <c r="KBJ158" s="812"/>
      <c r="KBK158" s="812"/>
      <c r="KBL158" s="812"/>
      <c r="KBM158" s="812"/>
      <c r="KBN158" s="812"/>
      <c r="KBO158" s="812"/>
      <c r="KBP158" s="812"/>
      <c r="KBQ158" s="812"/>
      <c r="KBR158" s="812"/>
      <c r="KBS158" s="812"/>
      <c r="KBT158" s="812"/>
      <c r="KBU158" s="812"/>
      <c r="KBV158" s="812"/>
      <c r="KBW158" s="812"/>
      <c r="KBX158" s="812"/>
      <c r="KBY158" s="812"/>
      <c r="KBZ158" s="812"/>
      <c r="KCA158" s="812"/>
      <c r="KCB158" s="812"/>
      <c r="KCC158" s="812"/>
      <c r="KCD158" s="812"/>
      <c r="KCE158" s="812"/>
      <c r="KCF158" s="812"/>
      <c r="KCG158" s="812"/>
      <c r="KCH158" s="811"/>
      <c r="KCI158" s="812"/>
      <c r="KCJ158" s="812"/>
      <c r="KCK158" s="812"/>
      <c r="KCL158" s="812"/>
      <c r="KCM158" s="812"/>
      <c r="KCN158" s="812"/>
      <c r="KCO158" s="812"/>
      <c r="KCP158" s="812"/>
      <c r="KCQ158" s="812"/>
      <c r="KCR158" s="812"/>
      <c r="KCS158" s="812"/>
      <c r="KCT158" s="812"/>
      <c r="KCU158" s="812"/>
      <c r="KCV158" s="812"/>
      <c r="KCW158" s="812"/>
      <c r="KCX158" s="812"/>
      <c r="KCY158" s="812"/>
      <c r="KCZ158" s="812"/>
      <c r="KDA158" s="812"/>
      <c r="KDB158" s="812"/>
      <c r="KDC158" s="812"/>
      <c r="KDD158" s="812"/>
      <c r="KDE158" s="812"/>
      <c r="KDF158" s="812"/>
      <c r="KDG158" s="812"/>
      <c r="KDH158" s="812"/>
      <c r="KDI158" s="812"/>
      <c r="KDJ158" s="812"/>
      <c r="KDK158" s="812"/>
      <c r="KDL158" s="812"/>
      <c r="KDM158" s="811"/>
      <c r="KDN158" s="812"/>
      <c r="KDO158" s="812"/>
      <c r="KDP158" s="812"/>
      <c r="KDQ158" s="812"/>
      <c r="KDR158" s="812"/>
      <c r="KDS158" s="812"/>
      <c r="KDT158" s="812"/>
      <c r="KDU158" s="812"/>
      <c r="KDV158" s="812"/>
      <c r="KDW158" s="812"/>
      <c r="KDX158" s="812"/>
      <c r="KDY158" s="812"/>
      <c r="KDZ158" s="812"/>
      <c r="KEA158" s="812"/>
      <c r="KEB158" s="812"/>
      <c r="KEC158" s="812"/>
      <c r="KED158" s="812"/>
      <c r="KEE158" s="812"/>
      <c r="KEF158" s="812"/>
      <c r="KEG158" s="812"/>
      <c r="KEH158" s="812"/>
      <c r="KEI158" s="812"/>
      <c r="KEJ158" s="812"/>
      <c r="KEK158" s="812"/>
      <c r="KEL158" s="812"/>
      <c r="KEM158" s="812"/>
      <c r="KEN158" s="812"/>
      <c r="KEO158" s="812"/>
      <c r="KEP158" s="812"/>
      <c r="KEQ158" s="812"/>
      <c r="KER158" s="811"/>
      <c r="KES158" s="812"/>
      <c r="KET158" s="812"/>
      <c r="KEU158" s="812"/>
      <c r="KEV158" s="812"/>
      <c r="KEW158" s="812"/>
      <c r="KEX158" s="812"/>
      <c r="KEY158" s="812"/>
      <c r="KEZ158" s="812"/>
      <c r="KFA158" s="812"/>
      <c r="KFB158" s="812"/>
      <c r="KFC158" s="812"/>
      <c r="KFD158" s="812"/>
      <c r="KFE158" s="812"/>
      <c r="KFF158" s="812"/>
      <c r="KFG158" s="812"/>
      <c r="KFH158" s="812"/>
      <c r="KFI158" s="812"/>
      <c r="KFJ158" s="812"/>
      <c r="KFK158" s="812"/>
      <c r="KFL158" s="812"/>
      <c r="KFM158" s="812"/>
      <c r="KFN158" s="812"/>
      <c r="KFO158" s="812"/>
      <c r="KFP158" s="812"/>
      <c r="KFQ158" s="812"/>
      <c r="KFR158" s="812"/>
      <c r="KFS158" s="812"/>
      <c r="KFT158" s="812"/>
      <c r="KFU158" s="812"/>
      <c r="KFV158" s="812"/>
      <c r="KFW158" s="811"/>
      <c r="KFX158" s="812"/>
      <c r="KFY158" s="812"/>
      <c r="KFZ158" s="812"/>
      <c r="KGA158" s="812"/>
      <c r="KGB158" s="812"/>
      <c r="KGC158" s="812"/>
      <c r="KGD158" s="812"/>
      <c r="KGE158" s="812"/>
      <c r="KGF158" s="812"/>
      <c r="KGG158" s="812"/>
      <c r="KGH158" s="812"/>
      <c r="KGI158" s="812"/>
      <c r="KGJ158" s="812"/>
      <c r="KGK158" s="812"/>
      <c r="KGL158" s="812"/>
      <c r="KGM158" s="812"/>
      <c r="KGN158" s="812"/>
      <c r="KGO158" s="812"/>
      <c r="KGP158" s="812"/>
      <c r="KGQ158" s="812"/>
      <c r="KGR158" s="812"/>
      <c r="KGS158" s="812"/>
      <c r="KGT158" s="812"/>
      <c r="KGU158" s="812"/>
      <c r="KGV158" s="812"/>
      <c r="KGW158" s="812"/>
      <c r="KGX158" s="812"/>
      <c r="KGY158" s="812"/>
      <c r="KGZ158" s="812"/>
      <c r="KHA158" s="812"/>
      <c r="KHB158" s="811"/>
      <c r="KHC158" s="812"/>
      <c r="KHD158" s="812"/>
      <c r="KHE158" s="812"/>
      <c r="KHF158" s="812"/>
      <c r="KHG158" s="812"/>
      <c r="KHH158" s="812"/>
      <c r="KHI158" s="812"/>
      <c r="KHJ158" s="812"/>
      <c r="KHK158" s="812"/>
      <c r="KHL158" s="812"/>
      <c r="KHM158" s="812"/>
      <c r="KHN158" s="812"/>
      <c r="KHO158" s="812"/>
      <c r="KHP158" s="812"/>
      <c r="KHQ158" s="812"/>
      <c r="KHR158" s="812"/>
      <c r="KHS158" s="812"/>
      <c r="KHT158" s="812"/>
      <c r="KHU158" s="812"/>
      <c r="KHV158" s="812"/>
      <c r="KHW158" s="812"/>
      <c r="KHX158" s="812"/>
      <c r="KHY158" s="812"/>
      <c r="KHZ158" s="812"/>
      <c r="KIA158" s="812"/>
      <c r="KIB158" s="812"/>
      <c r="KIC158" s="812"/>
      <c r="KID158" s="812"/>
      <c r="KIE158" s="812"/>
      <c r="KIF158" s="812"/>
      <c r="KIG158" s="811"/>
      <c r="KIH158" s="812"/>
      <c r="KII158" s="812"/>
      <c r="KIJ158" s="812"/>
      <c r="KIK158" s="812"/>
      <c r="KIL158" s="812"/>
      <c r="KIM158" s="812"/>
      <c r="KIN158" s="812"/>
      <c r="KIO158" s="812"/>
      <c r="KIP158" s="812"/>
      <c r="KIQ158" s="812"/>
      <c r="KIR158" s="812"/>
      <c r="KIS158" s="812"/>
      <c r="KIT158" s="812"/>
      <c r="KIU158" s="812"/>
      <c r="KIV158" s="812"/>
      <c r="KIW158" s="812"/>
      <c r="KIX158" s="812"/>
      <c r="KIY158" s="812"/>
      <c r="KIZ158" s="812"/>
      <c r="KJA158" s="812"/>
      <c r="KJB158" s="812"/>
      <c r="KJC158" s="812"/>
      <c r="KJD158" s="812"/>
      <c r="KJE158" s="812"/>
      <c r="KJF158" s="812"/>
      <c r="KJG158" s="812"/>
      <c r="KJH158" s="812"/>
      <c r="KJI158" s="812"/>
      <c r="KJJ158" s="812"/>
      <c r="KJK158" s="812"/>
      <c r="KJL158" s="811"/>
      <c r="KJM158" s="812"/>
      <c r="KJN158" s="812"/>
      <c r="KJO158" s="812"/>
      <c r="KJP158" s="812"/>
      <c r="KJQ158" s="812"/>
      <c r="KJR158" s="812"/>
      <c r="KJS158" s="812"/>
      <c r="KJT158" s="812"/>
      <c r="KJU158" s="812"/>
      <c r="KJV158" s="812"/>
      <c r="KJW158" s="812"/>
      <c r="KJX158" s="812"/>
      <c r="KJY158" s="812"/>
      <c r="KJZ158" s="812"/>
      <c r="KKA158" s="812"/>
      <c r="KKB158" s="812"/>
      <c r="KKC158" s="812"/>
      <c r="KKD158" s="812"/>
      <c r="KKE158" s="812"/>
      <c r="KKF158" s="812"/>
      <c r="KKG158" s="812"/>
      <c r="KKH158" s="812"/>
      <c r="KKI158" s="812"/>
      <c r="KKJ158" s="812"/>
      <c r="KKK158" s="812"/>
      <c r="KKL158" s="812"/>
      <c r="KKM158" s="812"/>
      <c r="KKN158" s="812"/>
      <c r="KKO158" s="812"/>
      <c r="KKP158" s="812"/>
      <c r="KKQ158" s="811"/>
      <c r="KKR158" s="812"/>
      <c r="KKS158" s="812"/>
      <c r="KKT158" s="812"/>
      <c r="KKU158" s="812"/>
      <c r="KKV158" s="812"/>
      <c r="KKW158" s="812"/>
      <c r="KKX158" s="812"/>
      <c r="KKY158" s="812"/>
      <c r="KKZ158" s="812"/>
      <c r="KLA158" s="812"/>
      <c r="KLB158" s="812"/>
      <c r="KLC158" s="812"/>
      <c r="KLD158" s="812"/>
      <c r="KLE158" s="812"/>
      <c r="KLF158" s="812"/>
      <c r="KLG158" s="812"/>
      <c r="KLH158" s="812"/>
      <c r="KLI158" s="812"/>
      <c r="KLJ158" s="812"/>
      <c r="KLK158" s="812"/>
      <c r="KLL158" s="812"/>
      <c r="KLM158" s="812"/>
      <c r="KLN158" s="812"/>
      <c r="KLO158" s="812"/>
      <c r="KLP158" s="812"/>
      <c r="KLQ158" s="812"/>
      <c r="KLR158" s="812"/>
      <c r="KLS158" s="812"/>
      <c r="KLT158" s="812"/>
      <c r="KLU158" s="812"/>
      <c r="KLV158" s="811"/>
      <c r="KLW158" s="812"/>
      <c r="KLX158" s="812"/>
      <c r="KLY158" s="812"/>
      <c r="KLZ158" s="812"/>
      <c r="KMA158" s="812"/>
      <c r="KMB158" s="812"/>
      <c r="KMC158" s="812"/>
      <c r="KMD158" s="812"/>
      <c r="KME158" s="812"/>
      <c r="KMF158" s="812"/>
      <c r="KMG158" s="812"/>
      <c r="KMH158" s="812"/>
      <c r="KMI158" s="812"/>
      <c r="KMJ158" s="812"/>
      <c r="KMK158" s="812"/>
      <c r="KML158" s="812"/>
      <c r="KMM158" s="812"/>
      <c r="KMN158" s="812"/>
      <c r="KMO158" s="812"/>
      <c r="KMP158" s="812"/>
      <c r="KMQ158" s="812"/>
      <c r="KMR158" s="812"/>
      <c r="KMS158" s="812"/>
      <c r="KMT158" s="812"/>
      <c r="KMU158" s="812"/>
      <c r="KMV158" s="812"/>
      <c r="KMW158" s="812"/>
      <c r="KMX158" s="812"/>
      <c r="KMY158" s="812"/>
      <c r="KMZ158" s="812"/>
      <c r="KNA158" s="811"/>
      <c r="KNB158" s="812"/>
      <c r="KNC158" s="812"/>
      <c r="KND158" s="812"/>
      <c r="KNE158" s="812"/>
      <c r="KNF158" s="812"/>
      <c r="KNG158" s="812"/>
      <c r="KNH158" s="812"/>
      <c r="KNI158" s="812"/>
      <c r="KNJ158" s="812"/>
      <c r="KNK158" s="812"/>
      <c r="KNL158" s="812"/>
      <c r="KNM158" s="812"/>
      <c r="KNN158" s="812"/>
      <c r="KNO158" s="812"/>
      <c r="KNP158" s="812"/>
      <c r="KNQ158" s="812"/>
      <c r="KNR158" s="812"/>
      <c r="KNS158" s="812"/>
      <c r="KNT158" s="812"/>
      <c r="KNU158" s="812"/>
      <c r="KNV158" s="812"/>
      <c r="KNW158" s="812"/>
      <c r="KNX158" s="812"/>
      <c r="KNY158" s="812"/>
      <c r="KNZ158" s="812"/>
      <c r="KOA158" s="812"/>
      <c r="KOB158" s="812"/>
      <c r="KOC158" s="812"/>
      <c r="KOD158" s="812"/>
      <c r="KOE158" s="812"/>
      <c r="KOF158" s="811"/>
      <c r="KOG158" s="812"/>
      <c r="KOH158" s="812"/>
      <c r="KOI158" s="812"/>
      <c r="KOJ158" s="812"/>
      <c r="KOK158" s="812"/>
      <c r="KOL158" s="812"/>
      <c r="KOM158" s="812"/>
      <c r="KON158" s="812"/>
      <c r="KOO158" s="812"/>
      <c r="KOP158" s="812"/>
      <c r="KOQ158" s="812"/>
      <c r="KOR158" s="812"/>
      <c r="KOS158" s="812"/>
      <c r="KOT158" s="812"/>
      <c r="KOU158" s="812"/>
      <c r="KOV158" s="812"/>
      <c r="KOW158" s="812"/>
      <c r="KOX158" s="812"/>
      <c r="KOY158" s="812"/>
      <c r="KOZ158" s="812"/>
      <c r="KPA158" s="812"/>
      <c r="KPB158" s="812"/>
      <c r="KPC158" s="812"/>
      <c r="KPD158" s="812"/>
      <c r="KPE158" s="812"/>
      <c r="KPF158" s="812"/>
      <c r="KPG158" s="812"/>
      <c r="KPH158" s="812"/>
      <c r="KPI158" s="812"/>
      <c r="KPJ158" s="812"/>
      <c r="KPK158" s="811"/>
      <c r="KPL158" s="812"/>
      <c r="KPM158" s="812"/>
      <c r="KPN158" s="812"/>
      <c r="KPO158" s="812"/>
      <c r="KPP158" s="812"/>
      <c r="KPQ158" s="812"/>
      <c r="KPR158" s="812"/>
      <c r="KPS158" s="812"/>
      <c r="KPT158" s="812"/>
      <c r="KPU158" s="812"/>
      <c r="KPV158" s="812"/>
      <c r="KPW158" s="812"/>
      <c r="KPX158" s="812"/>
      <c r="KPY158" s="812"/>
      <c r="KPZ158" s="812"/>
      <c r="KQA158" s="812"/>
      <c r="KQB158" s="812"/>
      <c r="KQC158" s="812"/>
      <c r="KQD158" s="812"/>
      <c r="KQE158" s="812"/>
      <c r="KQF158" s="812"/>
      <c r="KQG158" s="812"/>
      <c r="KQH158" s="812"/>
      <c r="KQI158" s="812"/>
      <c r="KQJ158" s="812"/>
      <c r="KQK158" s="812"/>
      <c r="KQL158" s="812"/>
      <c r="KQM158" s="812"/>
      <c r="KQN158" s="812"/>
      <c r="KQO158" s="812"/>
      <c r="KQP158" s="811"/>
      <c r="KQQ158" s="812"/>
      <c r="KQR158" s="812"/>
      <c r="KQS158" s="812"/>
      <c r="KQT158" s="812"/>
      <c r="KQU158" s="812"/>
      <c r="KQV158" s="812"/>
      <c r="KQW158" s="812"/>
      <c r="KQX158" s="812"/>
      <c r="KQY158" s="812"/>
      <c r="KQZ158" s="812"/>
      <c r="KRA158" s="812"/>
      <c r="KRB158" s="812"/>
      <c r="KRC158" s="812"/>
      <c r="KRD158" s="812"/>
      <c r="KRE158" s="812"/>
      <c r="KRF158" s="812"/>
      <c r="KRG158" s="812"/>
      <c r="KRH158" s="812"/>
      <c r="KRI158" s="812"/>
      <c r="KRJ158" s="812"/>
      <c r="KRK158" s="812"/>
      <c r="KRL158" s="812"/>
      <c r="KRM158" s="812"/>
      <c r="KRN158" s="812"/>
      <c r="KRO158" s="812"/>
      <c r="KRP158" s="812"/>
      <c r="KRQ158" s="812"/>
      <c r="KRR158" s="812"/>
      <c r="KRS158" s="812"/>
      <c r="KRT158" s="812"/>
      <c r="KRU158" s="811"/>
      <c r="KRV158" s="812"/>
      <c r="KRW158" s="812"/>
      <c r="KRX158" s="812"/>
      <c r="KRY158" s="812"/>
      <c r="KRZ158" s="812"/>
      <c r="KSA158" s="812"/>
      <c r="KSB158" s="812"/>
      <c r="KSC158" s="812"/>
      <c r="KSD158" s="812"/>
      <c r="KSE158" s="812"/>
      <c r="KSF158" s="812"/>
      <c r="KSG158" s="812"/>
      <c r="KSH158" s="812"/>
      <c r="KSI158" s="812"/>
      <c r="KSJ158" s="812"/>
      <c r="KSK158" s="812"/>
      <c r="KSL158" s="812"/>
      <c r="KSM158" s="812"/>
      <c r="KSN158" s="812"/>
      <c r="KSO158" s="812"/>
      <c r="KSP158" s="812"/>
      <c r="KSQ158" s="812"/>
      <c r="KSR158" s="812"/>
      <c r="KSS158" s="812"/>
      <c r="KST158" s="812"/>
      <c r="KSU158" s="812"/>
      <c r="KSV158" s="812"/>
      <c r="KSW158" s="812"/>
      <c r="KSX158" s="812"/>
      <c r="KSY158" s="812"/>
      <c r="KSZ158" s="811"/>
      <c r="KTA158" s="812"/>
      <c r="KTB158" s="812"/>
      <c r="KTC158" s="812"/>
      <c r="KTD158" s="812"/>
      <c r="KTE158" s="812"/>
      <c r="KTF158" s="812"/>
      <c r="KTG158" s="812"/>
      <c r="KTH158" s="812"/>
      <c r="KTI158" s="812"/>
      <c r="KTJ158" s="812"/>
      <c r="KTK158" s="812"/>
      <c r="KTL158" s="812"/>
      <c r="KTM158" s="812"/>
      <c r="KTN158" s="812"/>
      <c r="KTO158" s="812"/>
      <c r="KTP158" s="812"/>
      <c r="KTQ158" s="812"/>
      <c r="KTR158" s="812"/>
      <c r="KTS158" s="812"/>
      <c r="KTT158" s="812"/>
      <c r="KTU158" s="812"/>
      <c r="KTV158" s="812"/>
      <c r="KTW158" s="812"/>
      <c r="KTX158" s="812"/>
      <c r="KTY158" s="812"/>
      <c r="KTZ158" s="812"/>
      <c r="KUA158" s="812"/>
      <c r="KUB158" s="812"/>
      <c r="KUC158" s="812"/>
      <c r="KUD158" s="812"/>
      <c r="KUE158" s="811"/>
      <c r="KUF158" s="812"/>
      <c r="KUG158" s="812"/>
      <c r="KUH158" s="812"/>
      <c r="KUI158" s="812"/>
      <c r="KUJ158" s="812"/>
      <c r="KUK158" s="812"/>
      <c r="KUL158" s="812"/>
      <c r="KUM158" s="812"/>
      <c r="KUN158" s="812"/>
      <c r="KUO158" s="812"/>
      <c r="KUP158" s="812"/>
      <c r="KUQ158" s="812"/>
      <c r="KUR158" s="812"/>
      <c r="KUS158" s="812"/>
      <c r="KUT158" s="812"/>
      <c r="KUU158" s="812"/>
      <c r="KUV158" s="812"/>
      <c r="KUW158" s="812"/>
      <c r="KUX158" s="812"/>
      <c r="KUY158" s="812"/>
      <c r="KUZ158" s="812"/>
      <c r="KVA158" s="812"/>
      <c r="KVB158" s="812"/>
      <c r="KVC158" s="812"/>
      <c r="KVD158" s="812"/>
      <c r="KVE158" s="812"/>
      <c r="KVF158" s="812"/>
      <c r="KVG158" s="812"/>
      <c r="KVH158" s="812"/>
      <c r="KVI158" s="812"/>
      <c r="KVJ158" s="811"/>
      <c r="KVK158" s="812"/>
      <c r="KVL158" s="812"/>
      <c r="KVM158" s="812"/>
      <c r="KVN158" s="812"/>
      <c r="KVO158" s="812"/>
      <c r="KVP158" s="812"/>
      <c r="KVQ158" s="812"/>
      <c r="KVR158" s="812"/>
      <c r="KVS158" s="812"/>
      <c r="KVT158" s="812"/>
      <c r="KVU158" s="812"/>
      <c r="KVV158" s="812"/>
      <c r="KVW158" s="812"/>
      <c r="KVX158" s="812"/>
      <c r="KVY158" s="812"/>
      <c r="KVZ158" s="812"/>
      <c r="KWA158" s="812"/>
      <c r="KWB158" s="812"/>
      <c r="KWC158" s="812"/>
      <c r="KWD158" s="812"/>
      <c r="KWE158" s="812"/>
      <c r="KWF158" s="812"/>
      <c r="KWG158" s="812"/>
      <c r="KWH158" s="812"/>
      <c r="KWI158" s="812"/>
      <c r="KWJ158" s="812"/>
      <c r="KWK158" s="812"/>
      <c r="KWL158" s="812"/>
      <c r="KWM158" s="812"/>
      <c r="KWN158" s="812"/>
      <c r="KWO158" s="811"/>
      <c r="KWP158" s="812"/>
      <c r="KWQ158" s="812"/>
      <c r="KWR158" s="812"/>
      <c r="KWS158" s="812"/>
      <c r="KWT158" s="812"/>
      <c r="KWU158" s="812"/>
      <c r="KWV158" s="812"/>
      <c r="KWW158" s="812"/>
      <c r="KWX158" s="812"/>
      <c r="KWY158" s="812"/>
      <c r="KWZ158" s="812"/>
      <c r="KXA158" s="812"/>
      <c r="KXB158" s="812"/>
      <c r="KXC158" s="812"/>
      <c r="KXD158" s="812"/>
      <c r="KXE158" s="812"/>
      <c r="KXF158" s="812"/>
      <c r="KXG158" s="812"/>
      <c r="KXH158" s="812"/>
      <c r="KXI158" s="812"/>
      <c r="KXJ158" s="812"/>
      <c r="KXK158" s="812"/>
      <c r="KXL158" s="812"/>
      <c r="KXM158" s="812"/>
      <c r="KXN158" s="812"/>
      <c r="KXO158" s="812"/>
      <c r="KXP158" s="812"/>
      <c r="KXQ158" s="812"/>
      <c r="KXR158" s="812"/>
      <c r="KXS158" s="812"/>
      <c r="KXT158" s="811"/>
      <c r="KXU158" s="812"/>
      <c r="KXV158" s="812"/>
      <c r="KXW158" s="812"/>
      <c r="KXX158" s="812"/>
      <c r="KXY158" s="812"/>
      <c r="KXZ158" s="812"/>
      <c r="KYA158" s="812"/>
      <c r="KYB158" s="812"/>
      <c r="KYC158" s="812"/>
      <c r="KYD158" s="812"/>
      <c r="KYE158" s="812"/>
      <c r="KYF158" s="812"/>
      <c r="KYG158" s="812"/>
      <c r="KYH158" s="812"/>
      <c r="KYI158" s="812"/>
      <c r="KYJ158" s="812"/>
      <c r="KYK158" s="812"/>
      <c r="KYL158" s="812"/>
      <c r="KYM158" s="812"/>
      <c r="KYN158" s="812"/>
      <c r="KYO158" s="812"/>
      <c r="KYP158" s="812"/>
      <c r="KYQ158" s="812"/>
      <c r="KYR158" s="812"/>
      <c r="KYS158" s="812"/>
      <c r="KYT158" s="812"/>
      <c r="KYU158" s="812"/>
      <c r="KYV158" s="812"/>
      <c r="KYW158" s="812"/>
      <c r="KYX158" s="812"/>
      <c r="KYY158" s="811"/>
      <c r="KYZ158" s="812"/>
      <c r="KZA158" s="812"/>
      <c r="KZB158" s="812"/>
      <c r="KZC158" s="812"/>
      <c r="KZD158" s="812"/>
      <c r="KZE158" s="812"/>
      <c r="KZF158" s="812"/>
      <c r="KZG158" s="812"/>
      <c r="KZH158" s="812"/>
      <c r="KZI158" s="812"/>
      <c r="KZJ158" s="812"/>
      <c r="KZK158" s="812"/>
      <c r="KZL158" s="812"/>
      <c r="KZM158" s="812"/>
      <c r="KZN158" s="812"/>
      <c r="KZO158" s="812"/>
      <c r="KZP158" s="812"/>
      <c r="KZQ158" s="812"/>
      <c r="KZR158" s="812"/>
      <c r="KZS158" s="812"/>
      <c r="KZT158" s="812"/>
      <c r="KZU158" s="812"/>
      <c r="KZV158" s="812"/>
      <c r="KZW158" s="812"/>
      <c r="KZX158" s="812"/>
      <c r="KZY158" s="812"/>
      <c r="KZZ158" s="812"/>
      <c r="LAA158" s="812"/>
      <c r="LAB158" s="812"/>
      <c r="LAC158" s="812"/>
      <c r="LAD158" s="811"/>
      <c r="LAE158" s="812"/>
      <c r="LAF158" s="812"/>
      <c r="LAG158" s="812"/>
      <c r="LAH158" s="812"/>
      <c r="LAI158" s="812"/>
      <c r="LAJ158" s="812"/>
      <c r="LAK158" s="812"/>
      <c r="LAL158" s="812"/>
      <c r="LAM158" s="812"/>
      <c r="LAN158" s="812"/>
      <c r="LAO158" s="812"/>
      <c r="LAP158" s="812"/>
      <c r="LAQ158" s="812"/>
      <c r="LAR158" s="812"/>
      <c r="LAS158" s="812"/>
      <c r="LAT158" s="812"/>
      <c r="LAU158" s="812"/>
      <c r="LAV158" s="812"/>
      <c r="LAW158" s="812"/>
      <c r="LAX158" s="812"/>
      <c r="LAY158" s="812"/>
      <c r="LAZ158" s="812"/>
      <c r="LBA158" s="812"/>
      <c r="LBB158" s="812"/>
      <c r="LBC158" s="812"/>
      <c r="LBD158" s="812"/>
      <c r="LBE158" s="812"/>
      <c r="LBF158" s="812"/>
      <c r="LBG158" s="812"/>
      <c r="LBH158" s="812"/>
      <c r="LBI158" s="811"/>
      <c r="LBJ158" s="812"/>
      <c r="LBK158" s="812"/>
      <c r="LBL158" s="812"/>
      <c r="LBM158" s="812"/>
      <c r="LBN158" s="812"/>
      <c r="LBO158" s="812"/>
      <c r="LBP158" s="812"/>
      <c r="LBQ158" s="812"/>
      <c r="LBR158" s="812"/>
      <c r="LBS158" s="812"/>
      <c r="LBT158" s="812"/>
      <c r="LBU158" s="812"/>
      <c r="LBV158" s="812"/>
      <c r="LBW158" s="812"/>
      <c r="LBX158" s="812"/>
      <c r="LBY158" s="812"/>
      <c r="LBZ158" s="812"/>
      <c r="LCA158" s="812"/>
      <c r="LCB158" s="812"/>
      <c r="LCC158" s="812"/>
      <c r="LCD158" s="812"/>
      <c r="LCE158" s="812"/>
      <c r="LCF158" s="812"/>
      <c r="LCG158" s="812"/>
      <c r="LCH158" s="812"/>
      <c r="LCI158" s="812"/>
      <c r="LCJ158" s="812"/>
      <c r="LCK158" s="812"/>
      <c r="LCL158" s="812"/>
      <c r="LCM158" s="812"/>
      <c r="LCN158" s="811"/>
      <c r="LCO158" s="812"/>
      <c r="LCP158" s="812"/>
      <c r="LCQ158" s="812"/>
      <c r="LCR158" s="812"/>
      <c r="LCS158" s="812"/>
      <c r="LCT158" s="812"/>
      <c r="LCU158" s="812"/>
      <c r="LCV158" s="812"/>
      <c r="LCW158" s="812"/>
      <c r="LCX158" s="812"/>
      <c r="LCY158" s="812"/>
      <c r="LCZ158" s="812"/>
      <c r="LDA158" s="812"/>
      <c r="LDB158" s="812"/>
      <c r="LDC158" s="812"/>
      <c r="LDD158" s="812"/>
      <c r="LDE158" s="812"/>
      <c r="LDF158" s="812"/>
      <c r="LDG158" s="812"/>
      <c r="LDH158" s="812"/>
      <c r="LDI158" s="812"/>
      <c r="LDJ158" s="812"/>
      <c r="LDK158" s="812"/>
      <c r="LDL158" s="812"/>
      <c r="LDM158" s="812"/>
      <c r="LDN158" s="812"/>
      <c r="LDO158" s="812"/>
      <c r="LDP158" s="812"/>
      <c r="LDQ158" s="812"/>
      <c r="LDR158" s="812"/>
      <c r="LDS158" s="811"/>
      <c r="LDT158" s="812"/>
      <c r="LDU158" s="812"/>
      <c r="LDV158" s="812"/>
      <c r="LDW158" s="812"/>
      <c r="LDX158" s="812"/>
      <c r="LDY158" s="812"/>
      <c r="LDZ158" s="812"/>
      <c r="LEA158" s="812"/>
      <c r="LEB158" s="812"/>
      <c r="LEC158" s="812"/>
      <c r="LED158" s="812"/>
      <c r="LEE158" s="812"/>
      <c r="LEF158" s="812"/>
      <c r="LEG158" s="812"/>
      <c r="LEH158" s="812"/>
      <c r="LEI158" s="812"/>
      <c r="LEJ158" s="812"/>
      <c r="LEK158" s="812"/>
      <c r="LEL158" s="812"/>
      <c r="LEM158" s="812"/>
      <c r="LEN158" s="812"/>
      <c r="LEO158" s="812"/>
      <c r="LEP158" s="812"/>
      <c r="LEQ158" s="812"/>
      <c r="LER158" s="812"/>
      <c r="LES158" s="812"/>
      <c r="LET158" s="812"/>
      <c r="LEU158" s="812"/>
      <c r="LEV158" s="812"/>
      <c r="LEW158" s="812"/>
      <c r="LEX158" s="811"/>
      <c r="LEY158" s="812"/>
      <c r="LEZ158" s="812"/>
      <c r="LFA158" s="812"/>
      <c r="LFB158" s="812"/>
      <c r="LFC158" s="812"/>
      <c r="LFD158" s="812"/>
      <c r="LFE158" s="812"/>
      <c r="LFF158" s="812"/>
      <c r="LFG158" s="812"/>
      <c r="LFH158" s="812"/>
      <c r="LFI158" s="812"/>
      <c r="LFJ158" s="812"/>
      <c r="LFK158" s="812"/>
      <c r="LFL158" s="812"/>
      <c r="LFM158" s="812"/>
      <c r="LFN158" s="812"/>
      <c r="LFO158" s="812"/>
      <c r="LFP158" s="812"/>
      <c r="LFQ158" s="812"/>
      <c r="LFR158" s="812"/>
      <c r="LFS158" s="812"/>
      <c r="LFT158" s="812"/>
      <c r="LFU158" s="812"/>
      <c r="LFV158" s="812"/>
      <c r="LFW158" s="812"/>
      <c r="LFX158" s="812"/>
      <c r="LFY158" s="812"/>
      <c r="LFZ158" s="812"/>
      <c r="LGA158" s="812"/>
      <c r="LGB158" s="812"/>
      <c r="LGC158" s="811"/>
      <c r="LGD158" s="812"/>
      <c r="LGE158" s="812"/>
      <c r="LGF158" s="812"/>
      <c r="LGG158" s="812"/>
      <c r="LGH158" s="812"/>
      <c r="LGI158" s="812"/>
      <c r="LGJ158" s="812"/>
      <c r="LGK158" s="812"/>
      <c r="LGL158" s="812"/>
      <c r="LGM158" s="812"/>
      <c r="LGN158" s="812"/>
      <c r="LGO158" s="812"/>
      <c r="LGP158" s="812"/>
      <c r="LGQ158" s="812"/>
      <c r="LGR158" s="812"/>
      <c r="LGS158" s="812"/>
      <c r="LGT158" s="812"/>
      <c r="LGU158" s="812"/>
      <c r="LGV158" s="812"/>
      <c r="LGW158" s="812"/>
      <c r="LGX158" s="812"/>
      <c r="LGY158" s="812"/>
      <c r="LGZ158" s="812"/>
      <c r="LHA158" s="812"/>
      <c r="LHB158" s="812"/>
      <c r="LHC158" s="812"/>
      <c r="LHD158" s="812"/>
      <c r="LHE158" s="812"/>
      <c r="LHF158" s="812"/>
      <c r="LHG158" s="812"/>
      <c r="LHH158" s="811"/>
      <c r="LHI158" s="812"/>
      <c r="LHJ158" s="812"/>
      <c r="LHK158" s="812"/>
      <c r="LHL158" s="812"/>
      <c r="LHM158" s="812"/>
      <c r="LHN158" s="812"/>
      <c r="LHO158" s="812"/>
      <c r="LHP158" s="812"/>
      <c r="LHQ158" s="812"/>
      <c r="LHR158" s="812"/>
      <c r="LHS158" s="812"/>
      <c r="LHT158" s="812"/>
      <c r="LHU158" s="812"/>
      <c r="LHV158" s="812"/>
      <c r="LHW158" s="812"/>
      <c r="LHX158" s="812"/>
      <c r="LHY158" s="812"/>
      <c r="LHZ158" s="812"/>
      <c r="LIA158" s="812"/>
      <c r="LIB158" s="812"/>
      <c r="LIC158" s="812"/>
      <c r="LID158" s="812"/>
      <c r="LIE158" s="812"/>
      <c r="LIF158" s="812"/>
      <c r="LIG158" s="812"/>
      <c r="LIH158" s="812"/>
      <c r="LII158" s="812"/>
      <c r="LIJ158" s="812"/>
      <c r="LIK158" s="812"/>
      <c r="LIL158" s="812"/>
      <c r="LIM158" s="811"/>
      <c r="LIN158" s="812"/>
      <c r="LIO158" s="812"/>
      <c r="LIP158" s="812"/>
      <c r="LIQ158" s="812"/>
      <c r="LIR158" s="812"/>
      <c r="LIS158" s="812"/>
      <c r="LIT158" s="812"/>
      <c r="LIU158" s="812"/>
      <c r="LIV158" s="812"/>
      <c r="LIW158" s="812"/>
      <c r="LIX158" s="812"/>
      <c r="LIY158" s="812"/>
      <c r="LIZ158" s="812"/>
      <c r="LJA158" s="812"/>
      <c r="LJB158" s="812"/>
      <c r="LJC158" s="812"/>
      <c r="LJD158" s="812"/>
      <c r="LJE158" s="812"/>
      <c r="LJF158" s="812"/>
      <c r="LJG158" s="812"/>
      <c r="LJH158" s="812"/>
      <c r="LJI158" s="812"/>
      <c r="LJJ158" s="812"/>
      <c r="LJK158" s="812"/>
      <c r="LJL158" s="812"/>
      <c r="LJM158" s="812"/>
      <c r="LJN158" s="812"/>
      <c r="LJO158" s="812"/>
      <c r="LJP158" s="812"/>
      <c r="LJQ158" s="812"/>
      <c r="LJR158" s="811"/>
      <c r="LJS158" s="812"/>
      <c r="LJT158" s="812"/>
      <c r="LJU158" s="812"/>
      <c r="LJV158" s="812"/>
      <c r="LJW158" s="812"/>
      <c r="LJX158" s="812"/>
      <c r="LJY158" s="812"/>
      <c r="LJZ158" s="812"/>
      <c r="LKA158" s="812"/>
      <c r="LKB158" s="812"/>
      <c r="LKC158" s="812"/>
      <c r="LKD158" s="812"/>
      <c r="LKE158" s="812"/>
      <c r="LKF158" s="812"/>
      <c r="LKG158" s="812"/>
      <c r="LKH158" s="812"/>
      <c r="LKI158" s="812"/>
      <c r="LKJ158" s="812"/>
      <c r="LKK158" s="812"/>
      <c r="LKL158" s="812"/>
      <c r="LKM158" s="812"/>
      <c r="LKN158" s="812"/>
      <c r="LKO158" s="812"/>
      <c r="LKP158" s="812"/>
      <c r="LKQ158" s="812"/>
      <c r="LKR158" s="812"/>
      <c r="LKS158" s="812"/>
      <c r="LKT158" s="812"/>
      <c r="LKU158" s="812"/>
      <c r="LKV158" s="812"/>
      <c r="LKW158" s="811"/>
      <c r="LKX158" s="812"/>
      <c r="LKY158" s="812"/>
      <c r="LKZ158" s="812"/>
      <c r="LLA158" s="812"/>
      <c r="LLB158" s="812"/>
      <c r="LLC158" s="812"/>
      <c r="LLD158" s="812"/>
      <c r="LLE158" s="812"/>
      <c r="LLF158" s="812"/>
      <c r="LLG158" s="812"/>
      <c r="LLH158" s="812"/>
      <c r="LLI158" s="812"/>
      <c r="LLJ158" s="812"/>
      <c r="LLK158" s="812"/>
      <c r="LLL158" s="812"/>
      <c r="LLM158" s="812"/>
      <c r="LLN158" s="812"/>
      <c r="LLO158" s="812"/>
      <c r="LLP158" s="812"/>
      <c r="LLQ158" s="812"/>
      <c r="LLR158" s="812"/>
      <c r="LLS158" s="812"/>
      <c r="LLT158" s="812"/>
      <c r="LLU158" s="812"/>
      <c r="LLV158" s="812"/>
      <c r="LLW158" s="812"/>
      <c r="LLX158" s="812"/>
      <c r="LLY158" s="812"/>
      <c r="LLZ158" s="812"/>
      <c r="LMA158" s="812"/>
      <c r="LMB158" s="811"/>
      <c r="LMC158" s="812"/>
      <c r="LMD158" s="812"/>
      <c r="LME158" s="812"/>
      <c r="LMF158" s="812"/>
      <c r="LMG158" s="812"/>
      <c r="LMH158" s="812"/>
      <c r="LMI158" s="812"/>
      <c r="LMJ158" s="812"/>
      <c r="LMK158" s="812"/>
      <c r="LML158" s="812"/>
      <c r="LMM158" s="812"/>
      <c r="LMN158" s="812"/>
      <c r="LMO158" s="812"/>
      <c r="LMP158" s="812"/>
      <c r="LMQ158" s="812"/>
      <c r="LMR158" s="812"/>
      <c r="LMS158" s="812"/>
      <c r="LMT158" s="812"/>
      <c r="LMU158" s="812"/>
      <c r="LMV158" s="812"/>
      <c r="LMW158" s="812"/>
      <c r="LMX158" s="812"/>
      <c r="LMY158" s="812"/>
      <c r="LMZ158" s="812"/>
      <c r="LNA158" s="812"/>
      <c r="LNB158" s="812"/>
      <c r="LNC158" s="812"/>
      <c r="LND158" s="812"/>
      <c r="LNE158" s="812"/>
      <c r="LNF158" s="812"/>
      <c r="LNG158" s="811"/>
      <c r="LNH158" s="812"/>
      <c r="LNI158" s="812"/>
      <c r="LNJ158" s="812"/>
      <c r="LNK158" s="812"/>
      <c r="LNL158" s="812"/>
      <c r="LNM158" s="812"/>
      <c r="LNN158" s="812"/>
      <c r="LNO158" s="812"/>
      <c r="LNP158" s="812"/>
      <c r="LNQ158" s="812"/>
      <c r="LNR158" s="812"/>
      <c r="LNS158" s="812"/>
      <c r="LNT158" s="812"/>
      <c r="LNU158" s="812"/>
      <c r="LNV158" s="812"/>
      <c r="LNW158" s="812"/>
      <c r="LNX158" s="812"/>
      <c r="LNY158" s="812"/>
      <c r="LNZ158" s="812"/>
      <c r="LOA158" s="812"/>
      <c r="LOB158" s="812"/>
      <c r="LOC158" s="812"/>
      <c r="LOD158" s="812"/>
      <c r="LOE158" s="812"/>
      <c r="LOF158" s="812"/>
      <c r="LOG158" s="812"/>
      <c r="LOH158" s="812"/>
      <c r="LOI158" s="812"/>
      <c r="LOJ158" s="812"/>
      <c r="LOK158" s="812"/>
      <c r="LOL158" s="811"/>
      <c r="LOM158" s="812"/>
      <c r="LON158" s="812"/>
      <c r="LOO158" s="812"/>
      <c r="LOP158" s="812"/>
      <c r="LOQ158" s="812"/>
      <c r="LOR158" s="812"/>
      <c r="LOS158" s="812"/>
      <c r="LOT158" s="812"/>
      <c r="LOU158" s="812"/>
      <c r="LOV158" s="812"/>
      <c r="LOW158" s="812"/>
      <c r="LOX158" s="812"/>
      <c r="LOY158" s="812"/>
      <c r="LOZ158" s="812"/>
      <c r="LPA158" s="812"/>
      <c r="LPB158" s="812"/>
      <c r="LPC158" s="812"/>
      <c r="LPD158" s="812"/>
      <c r="LPE158" s="812"/>
      <c r="LPF158" s="812"/>
      <c r="LPG158" s="812"/>
      <c r="LPH158" s="812"/>
      <c r="LPI158" s="812"/>
      <c r="LPJ158" s="812"/>
      <c r="LPK158" s="812"/>
      <c r="LPL158" s="812"/>
      <c r="LPM158" s="812"/>
      <c r="LPN158" s="812"/>
      <c r="LPO158" s="812"/>
      <c r="LPP158" s="812"/>
      <c r="LPQ158" s="811"/>
      <c r="LPR158" s="812"/>
      <c r="LPS158" s="812"/>
      <c r="LPT158" s="812"/>
      <c r="LPU158" s="812"/>
      <c r="LPV158" s="812"/>
      <c r="LPW158" s="812"/>
      <c r="LPX158" s="812"/>
      <c r="LPY158" s="812"/>
      <c r="LPZ158" s="812"/>
      <c r="LQA158" s="812"/>
      <c r="LQB158" s="812"/>
      <c r="LQC158" s="812"/>
      <c r="LQD158" s="812"/>
      <c r="LQE158" s="812"/>
      <c r="LQF158" s="812"/>
      <c r="LQG158" s="812"/>
      <c r="LQH158" s="812"/>
      <c r="LQI158" s="812"/>
      <c r="LQJ158" s="812"/>
      <c r="LQK158" s="812"/>
      <c r="LQL158" s="812"/>
      <c r="LQM158" s="812"/>
      <c r="LQN158" s="812"/>
      <c r="LQO158" s="812"/>
      <c r="LQP158" s="812"/>
      <c r="LQQ158" s="812"/>
      <c r="LQR158" s="812"/>
      <c r="LQS158" s="812"/>
      <c r="LQT158" s="812"/>
      <c r="LQU158" s="812"/>
      <c r="LQV158" s="811"/>
      <c r="LQW158" s="812"/>
      <c r="LQX158" s="812"/>
      <c r="LQY158" s="812"/>
      <c r="LQZ158" s="812"/>
      <c r="LRA158" s="812"/>
      <c r="LRB158" s="812"/>
      <c r="LRC158" s="812"/>
      <c r="LRD158" s="812"/>
      <c r="LRE158" s="812"/>
      <c r="LRF158" s="812"/>
      <c r="LRG158" s="812"/>
      <c r="LRH158" s="812"/>
      <c r="LRI158" s="812"/>
      <c r="LRJ158" s="812"/>
      <c r="LRK158" s="812"/>
      <c r="LRL158" s="812"/>
      <c r="LRM158" s="812"/>
      <c r="LRN158" s="812"/>
      <c r="LRO158" s="812"/>
      <c r="LRP158" s="812"/>
      <c r="LRQ158" s="812"/>
      <c r="LRR158" s="812"/>
      <c r="LRS158" s="812"/>
      <c r="LRT158" s="812"/>
      <c r="LRU158" s="812"/>
      <c r="LRV158" s="812"/>
      <c r="LRW158" s="812"/>
      <c r="LRX158" s="812"/>
      <c r="LRY158" s="812"/>
      <c r="LRZ158" s="812"/>
      <c r="LSA158" s="811"/>
      <c r="LSB158" s="812"/>
      <c r="LSC158" s="812"/>
      <c r="LSD158" s="812"/>
      <c r="LSE158" s="812"/>
      <c r="LSF158" s="812"/>
      <c r="LSG158" s="812"/>
      <c r="LSH158" s="812"/>
      <c r="LSI158" s="812"/>
      <c r="LSJ158" s="812"/>
      <c r="LSK158" s="812"/>
      <c r="LSL158" s="812"/>
      <c r="LSM158" s="812"/>
      <c r="LSN158" s="812"/>
      <c r="LSO158" s="812"/>
      <c r="LSP158" s="812"/>
      <c r="LSQ158" s="812"/>
      <c r="LSR158" s="812"/>
      <c r="LSS158" s="812"/>
      <c r="LST158" s="812"/>
      <c r="LSU158" s="812"/>
      <c r="LSV158" s="812"/>
      <c r="LSW158" s="812"/>
      <c r="LSX158" s="812"/>
      <c r="LSY158" s="812"/>
      <c r="LSZ158" s="812"/>
      <c r="LTA158" s="812"/>
      <c r="LTB158" s="812"/>
      <c r="LTC158" s="812"/>
      <c r="LTD158" s="812"/>
      <c r="LTE158" s="812"/>
      <c r="LTF158" s="811"/>
      <c r="LTG158" s="812"/>
      <c r="LTH158" s="812"/>
      <c r="LTI158" s="812"/>
      <c r="LTJ158" s="812"/>
      <c r="LTK158" s="812"/>
      <c r="LTL158" s="812"/>
      <c r="LTM158" s="812"/>
      <c r="LTN158" s="812"/>
      <c r="LTO158" s="812"/>
      <c r="LTP158" s="812"/>
      <c r="LTQ158" s="812"/>
      <c r="LTR158" s="812"/>
      <c r="LTS158" s="812"/>
      <c r="LTT158" s="812"/>
      <c r="LTU158" s="812"/>
      <c r="LTV158" s="812"/>
      <c r="LTW158" s="812"/>
      <c r="LTX158" s="812"/>
      <c r="LTY158" s="812"/>
      <c r="LTZ158" s="812"/>
      <c r="LUA158" s="812"/>
      <c r="LUB158" s="812"/>
      <c r="LUC158" s="812"/>
      <c r="LUD158" s="812"/>
      <c r="LUE158" s="812"/>
      <c r="LUF158" s="812"/>
      <c r="LUG158" s="812"/>
      <c r="LUH158" s="812"/>
      <c r="LUI158" s="812"/>
      <c r="LUJ158" s="812"/>
      <c r="LUK158" s="811"/>
      <c r="LUL158" s="812"/>
      <c r="LUM158" s="812"/>
      <c r="LUN158" s="812"/>
      <c r="LUO158" s="812"/>
      <c r="LUP158" s="812"/>
      <c r="LUQ158" s="812"/>
      <c r="LUR158" s="812"/>
      <c r="LUS158" s="812"/>
      <c r="LUT158" s="812"/>
      <c r="LUU158" s="812"/>
      <c r="LUV158" s="812"/>
      <c r="LUW158" s="812"/>
      <c r="LUX158" s="812"/>
      <c r="LUY158" s="812"/>
      <c r="LUZ158" s="812"/>
      <c r="LVA158" s="812"/>
      <c r="LVB158" s="812"/>
      <c r="LVC158" s="812"/>
      <c r="LVD158" s="812"/>
      <c r="LVE158" s="812"/>
      <c r="LVF158" s="812"/>
      <c r="LVG158" s="812"/>
      <c r="LVH158" s="812"/>
      <c r="LVI158" s="812"/>
      <c r="LVJ158" s="812"/>
      <c r="LVK158" s="812"/>
      <c r="LVL158" s="812"/>
      <c r="LVM158" s="812"/>
      <c r="LVN158" s="812"/>
      <c r="LVO158" s="812"/>
      <c r="LVP158" s="811"/>
      <c r="LVQ158" s="812"/>
      <c r="LVR158" s="812"/>
      <c r="LVS158" s="812"/>
      <c r="LVT158" s="812"/>
      <c r="LVU158" s="812"/>
      <c r="LVV158" s="812"/>
      <c r="LVW158" s="812"/>
      <c r="LVX158" s="812"/>
      <c r="LVY158" s="812"/>
      <c r="LVZ158" s="812"/>
      <c r="LWA158" s="812"/>
      <c r="LWB158" s="812"/>
      <c r="LWC158" s="812"/>
      <c r="LWD158" s="812"/>
      <c r="LWE158" s="812"/>
      <c r="LWF158" s="812"/>
      <c r="LWG158" s="812"/>
      <c r="LWH158" s="812"/>
      <c r="LWI158" s="812"/>
      <c r="LWJ158" s="812"/>
      <c r="LWK158" s="812"/>
      <c r="LWL158" s="812"/>
      <c r="LWM158" s="812"/>
      <c r="LWN158" s="812"/>
      <c r="LWO158" s="812"/>
      <c r="LWP158" s="812"/>
      <c r="LWQ158" s="812"/>
      <c r="LWR158" s="812"/>
      <c r="LWS158" s="812"/>
      <c r="LWT158" s="812"/>
      <c r="LWU158" s="811"/>
      <c r="LWV158" s="812"/>
      <c r="LWW158" s="812"/>
      <c r="LWX158" s="812"/>
      <c r="LWY158" s="812"/>
      <c r="LWZ158" s="812"/>
      <c r="LXA158" s="812"/>
      <c r="LXB158" s="812"/>
      <c r="LXC158" s="812"/>
      <c r="LXD158" s="812"/>
      <c r="LXE158" s="812"/>
      <c r="LXF158" s="812"/>
      <c r="LXG158" s="812"/>
      <c r="LXH158" s="812"/>
      <c r="LXI158" s="812"/>
      <c r="LXJ158" s="812"/>
      <c r="LXK158" s="812"/>
      <c r="LXL158" s="812"/>
      <c r="LXM158" s="812"/>
      <c r="LXN158" s="812"/>
      <c r="LXO158" s="812"/>
      <c r="LXP158" s="812"/>
      <c r="LXQ158" s="812"/>
      <c r="LXR158" s="812"/>
      <c r="LXS158" s="812"/>
      <c r="LXT158" s="812"/>
      <c r="LXU158" s="812"/>
      <c r="LXV158" s="812"/>
      <c r="LXW158" s="812"/>
      <c r="LXX158" s="812"/>
      <c r="LXY158" s="812"/>
      <c r="LXZ158" s="811"/>
      <c r="LYA158" s="812"/>
      <c r="LYB158" s="812"/>
      <c r="LYC158" s="812"/>
      <c r="LYD158" s="812"/>
      <c r="LYE158" s="812"/>
      <c r="LYF158" s="812"/>
      <c r="LYG158" s="812"/>
      <c r="LYH158" s="812"/>
      <c r="LYI158" s="812"/>
      <c r="LYJ158" s="812"/>
      <c r="LYK158" s="812"/>
      <c r="LYL158" s="812"/>
      <c r="LYM158" s="812"/>
      <c r="LYN158" s="812"/>
      <c r="LYO158" s="812"/>
      <c r="LYP158" s="812"/>
      <c r="LYQ158" s="812"/>
      <c r="LYR158" s="812"/>
      <c r="LYS158" s="812"/>
      <c r="LYT158" s="812"/>
      <c r="LYU158" s="812"/>
      <c r="LYV158" s="812"/>
      <c r="LYW158" s="812"/>
      <c r="LYX158" s="812"/>
      <c r="LYY158" s="812"/>
      <c r="LYZ158" s="812"/>
      <c r="LZA158" s="812"/>
      <c r="LZB158" s="812"/>
      <c r="LZC158" s="812"/>
      <c r="LZD158" s="812"/>
      <c r="LZE158" s="811"/>
      <c r="LZF158" s="812"/>
      <c r="LZG158" s="812"/>
      <c r="LZH158" s="812"/>
      <c r="LZI158" s="812"/>
      <c r="LZJ158" s="812"/>
      <c r="LZK158" s="812"/>
      <c r="LZL158" s="812"/>
      <c r="LZM158" s="812"/>
      <c r="LZN158" s="812"/>
      <c r="LZO158" s="812"/>
      <c r="LZP158" s="812"/>
      <c r="LZQ158" s="812"/>
      <c r="LZR158" s="812"/>
      <c r="LZS158" s="812"/>
      <c r="LZT158" s="812"/>
      <c r="LZU158" s="812"/>
      <c r="LZV158" s="812"/>
      <c r="LZW158" s="812"/>
      <c r="LZX158" s="812"/>
      <c r="LZY158" s="812"/>
      <c r="LZZ158" s="812"/>
      <c r="MAA158" s="812"/>
      <c r="MAB158" s="812"/>
      <c r="MAC158" s="812"/>
      <c r="MAD158" s="812"/>
      <c r="MAE158" s="812"/>
      <c r="MAF158" s="812"/>
      <c r="MAG158" s="812"/>
      <c r="MAH158" s="812"/>
      <c r="MAI158" s="812"/>
      <c r="MAJ158" s="811"/>
      <c r="MAK158" s="812"/>
      <c r="MAL158" s="812"/>
      <c r="MAM158" s="812"/>
      <c r="MAN158" s="812"/>
      <c r="MAO158" s="812"/>
      <c r="MAP158" s="812"/>
      <c r="MAQ158" s="812"/>
      <c r="MAR158" s="812"/>
      <c r="MAS158" s="812"/>
      <c r="MAT158" s="812"/>
      <c r="MAU158" s="812"/>
      <c r="MAV158" s="812"/>
      <c r="MAW158" s="812"/>
      <c r="MAX158" s="812"/>
      <c r="MAY158" s="812"/>
      <c r="MAZ158" s="812"/>
      <c r="MBA158" s="812"/>
      <c r="MBB158" s="812"/>
      <c r="MBC158" s="812"/>
      <c r="MBD158" s="812"/>
      <c r="MBE158" s="812"/>
      <c r="MBF158" s="812"/>
      <c r="MBG158" s="812"/>
      <c r="MBH158" s="812"/>
      <c r="MBI158" s="812"/>
      <c r="MBJ158" s="812"/>
      <c r="MBK158" s="812"/>
      <c r="MBL158" s="812"/>
      <c r="MBM158" s="812"/>
      <c r="MBN158" s="812"/>
      <c r="MBO158" s="811"/>
      <c r="MBP158" s="812"/>
      <c r="MBQ158" s="812"/>
      <c r="MBR158" s="812"/>
      <c r="MBS158" s="812"/>
      <c r="MBT158" s="812"/>
      <c r="MBU158" s="812"/>
      <c r="MBV158" s="812"/>
      <c r="MBW158" s="812"/>
      <c r="MBX158" s="812"/>
      <c r="MBY158" s="812"/>
      <c r="MBZ158" s="812"/>
      <c r="MCA158" s="812"/>
      <c r="MCB158" s="812"/>
      <c r="MCC158" s="812"/>
      <c r="MCD158" s="812"/>
      <c r="MCE158" s="812"/>
      <c r="MCF158" s="812"/>
      <c r="MCG158" s="812"/>
      <c r="MCH158" s="812"/>
      <c r="MCI158" s="812"/>
      <c r="MCJ158" s="812"/>
      <c r="MCK158" s="812"/>
      <c r="MCL158" s="812"/>
      <c r="MCM158" s="812"/>
      <c r="MCN158" s="812"/>
      <c r="MCO158" s="812"/>
      <c r="MCP158" s="812"/>
      <c r="MCQ158" s="812"/>
      <c r="MCR158" s="812"/>
      <c r="MCS158" s="812"/>
      <c r="MCT158" s="811"/>
      <c r="MCU158" s="812"/>
      <c r="MCV158" s="812"/>
      <c r="MCW158" s="812"/>
      <c r="MCX158" s="812"/>
      <c r="MCY158" s="812"/>
      <c r="MCZ158" s="812"/>
      <c r="MDA158" s="812"/>
      <c r="MDB158" s="812"/>
      <c r="MDC158" s="812"/>
      <c r="MDD158" s="812"/>
      <c r="MDE158" s="812"/>
      <c r="MDF158" s="812"/>
      <c r="MDG158" s="812"/>
      <c r="MDH158" s="812"/>
      <c r="MDI158" s="812"/>
      <c r="MDJ158" s="812"/>
      <c r="MDK158" s="812"/>
      <c r="MDL158" s="812"/>
      <c r="MDM158" s="812"/>
      <c r="MDN158" s="812"/>
      <c r="MDO158" s="812"/>
      <c r="MDP158" s="812"/>
      <c r="MDQ158" s="812"/>
      <c r="MDR158" s="812"/>
      <c r="MDS158" s="812"/>
      <c r="MDT158" s="812"/>
      <c r="MDU158" s="812"/>
      <c r="MDV158" s="812"/>
      <c r="MDW158" s="812"/>
      <c r="MDX158" s="812"/>
      <c r="MDY158" s="811"/>
      <c r="MDZ158" s="812"/>
      <c r="MEA158" s="812"/>
      <c r="MEB158" s="812"/>
      <c r="MEC158" s="812"/>
      <c r="MED158" s="812"/>
      <c r="MEE158" s="812"/>
      <c r="MEF158" s="812"/>
      <c r="MEG158" s="812"/>
      <c r="MEH158" s="812"/>
      <c r="MEI158" s="812"/>
      <c r="MEJ158" s="812"/>
      <c r="MEK158" s="812"/>
      <c r="MEL158" s="812"/>
      <c r="MEM158" s="812"/>
      <c r="MEN158" s="812"/>
      <c r="MEO158" s="812"/>
      <c r="MEP158" s="812"/>
      <c r="MEQ158" s="812"/>
      <c r="MER158" s="812"/>
      <c r="MES158" s="812"/>
      <c r="MET158" s="812"/>
      <c r="MEU158" s="812"/>
      <c r="MEV158" s="812"/>
      <c r="MEW158" s="812"/>
      <c r="MEX158" s="812"/>
      <c r="MEY158" s="812"/>
      <c r="MEZ158" s="812"/>
      <c r="MFA158" s="812"/>
      <c r="MFB158" s="812"/>
      <c r="MFC158" s="812"/>
      <c r="MFD158" s="811"/>
      <c r="MFE158" s="812"/>
      <c r="MFF158" s="812"/>
      <c r="MFG158" s="812"/>
      <c r="MFH158" s="812"/>
      <c r="MFI158" s="812"/>
      <c r="MFJ158" s="812"/>
      <c r="MFK158" s="812"/>
      <c r="MFL158" s="812"/>
      <c r="MFM158" s="812"/>
      <c r="MFN158" s="812"/>
      <c r="MFO158" s="812"/>
      <c r="MFP158" s="812"/>
      <c r="MFQ158" s="812"/>
      <c r="MFR158" s="812"/>
      <c r="MFS158" s="812"/>
      <c r="MFT158" s="812"/>
      <c r="MFU158" s="812"/>
      <c r="MFV158" s="812"/>
      <c r="MFW158" s="812"/>
      <c r="MFX158" s="812"/>
      <c r="MFY158" s="812"/>
      <c r="MFZ158" s="812"/>
      <c r="MGA158" s="812"/>
      <c r="MGB158" s="812"/>
      <c r="MGC158" s="812"/>
      <c r="MGD158" s="812"/>
      <c r="MGE158" s="812"/>
      <c r="MGF158" s="812"/>
      <c r="MGG158" s="812"/>
      <c r="MGH158" s="812"/>
      <c r="MGI158" s="811"/>
      <c r="MGJ158" s="812"/>
      <c r="MGK158" s="812"/>
      <c r="MGL158" s="812"/>
      <c r="MGM158" s="812"/>
      <c r="MGN158" s="812"/>
      <c r="MGO158" s="812"/>
      <c r="MGP158" s="812"/>
      <c r="MGQ158" s="812"/>
      <c r="MGR158" s="812"/>
      <c r="MGS158" s="812"/>
      <c r="MGT158" s="812"/>
      <c r="MGU158" s="812"/>
      <c r="MGV158" s="812"/>
      <c r="MGW158" s="812"/>
      <c r="MGX158" s="812"/>
      <c r="MGY158" s="812"/>
      <c r="MGZ158" s="812"/>
      <c r="MHA158" s="812"/>
      <c r="MHB158" s="812"/>
      <c r="MHC158" s="812"/>
      <c r="MHD158" s="812"/>
      <c r="MHE158" s="812"/>
      <c r="MHF158" s="812"/>
      <c r="MHG158" s="812"/>
      <c r="MHH158" s="812"/>
      <c r="MHI158" s="812"/>
      <c r="MHJ158" s="812"/>
      <c r="MHK158" s="812"/>
      <c r="MHL158" s="812"/>
      <c r="MHM158" s="812"/>
      <c r="MHN158" s="811"/>
      <c r="MHO158" s="812"/>
      <c r="MHP158" s="812"/>
      <c r="MHQ158" s="812"/>
      <c r="MHR158" s="812"/>
      <c r="MHS158" s="812"/>
      <c r="MHT158" s="812"/>
      <c r="MHU158" s="812"/>
      <c r="MHV158" s="812"/>
      <c r="MHW158" s="812"/>
      <c r="MHX158" s="812"/>
      <c r="MHY158" s="812"/>
      <c r="MHZ158" s="812"/>
      <c r="MIA158" s="812"/>
      <c r="MIB158" s="812"/>
      <c r="MIC158" s="812"/>
      <c r="MID158" s="812"/>
      <c r="MIE158" s="812"/>
      <c r="MIF158" s="812"/>
      <c r="MIG158" s="812"/>
      <c r="MIH158" s="812"/>
      <c r="MII158" s="812"/>
      <c r="MIJ158" s="812"/>
      <c r="MIK158" s="812"/>
      <c r="MIL158" s="812"/>
      <c r="MIM158" s="812"/>
      <c r="MIN158" s="812"/>
      <c r="MIO158" s="812"/>
      <c r="MIP158" s="812"/>
      <c r="MIQ158" s="812"/>
      <c r="MIR158" s="812"/>
      <c r="MIS158" s="811"/>
      <c r="MIT158" s="812"/>
      <c r="MIU158" s="812"/>
      <c r="MIV158" s="812"/>
      <c r="MIW158" s="812"/>
      <c r="MIX158" s="812"/>
      <c r="MIY158" s="812"/>
      <c r="MIZ158" s="812"/>
      <c r="MJA158" s="812"/>
      <c r="MJB158" s="812"/>
      <c r="MJC158" s="812"/>
      <c r="MJD158" s="812"/>
      <c r="MJE158" s="812"/>
      <c r="MJF158" s="812"/>
      <c r="MJG158" s="812"/>
      <c r="MJH158" s="812"/>
      <c r="MJI158" s="812"/>
      <c r="MJJ158" s="812"/>
      <c r="MJK158" s="812"/>
      <c r="MJL158" s="812"/>
      <c r="MJM158" s="812"/>
      <c r="MJN158" s="812"/>
      <c r="MJO158" s="812"/>
      <c r="MJP158" s="812"/>
      <c r="MJQ158" s="812"/>
      <c r="MJR158" s="812"/>
      <c r="MJS158" s="812"/>
      <c r="MJT158" s="812"/>
      <c r="MJU158" s="812"/>
      <c r="MJV158" s="812"/>
      <c r="MJW158" s="812"/>
      <c r="MJX158" s="811"/>
      <c r="MJY158" s="812"/>
      <c r="MJZ158" s="812"/>
      <c r="MKA158" s="812"/>
      <c r="MKB158" s="812"/>
      <c r="MKC158" s="812"/>
      <c r="MKD158" s="812"/>
      <c r="MKE158" s="812"/>
      <c r="MKF158" s="812"/>
      <c r="MKG158" s="812"/>
      <c r="MKH158" s="812"/>
      <c r="MKI158" s="812"/>
      <c r="MKJ158" s="812"/>
      <c r="MKK158" s="812"/>
      <c r="MKL158" s="812"/>
      <c r="MKM158" s="812"/>
      <c r="MKN158" s="812"/>
      <c r="MKO158" s="812"/>
      <c r="MKP158" s="812"/>
      <c r="MKQ158" s="812"/>
      <c r="MKR158" s="812"/>
      <c r="MKS158" s="812"/>
      <c r="MKT158" s="812"/>
      <c r="MKU158" s="812"/>
      <c r="MKV158" s="812"/>
      <c r="MKW158" s="812"/>
      <c r="MKX158" s="812"/>
      <c r="MKY158" s="812"/>
      <c r="MKZ158" s="812"/>
      <c r="MLA158" s="812"/>
      <c r="MLB158" s="812"/>
      <c r="MLC158" s="811"/>
      <c r="MLD158" s="812"/>
      <c r="MLE158" s="812"/>
      <c r="MLF158" s="812"/>
      <c r="MLG158" s="812"/>
      <c r="MLH158" s="812"/>
      <c r="MLI158" s="812"/>
      <c r="MLJ158" s="812"/>
      <c r="MLK158" s="812"/>
      <c r="MLL158" s="812"/>
      <c r="MLM158" s="812"/>
      <c r="MLN158" s="812"/>
      <c r="MLO158" s="812"/>
      <c r="MLP158" s="812"/>
      <c r="MLQ158" s="812"/>
      <c r="MLR158" s="812"/>
      <c r="MLS158" s="812"/>
      <c r="MLT158" s="812"/>
      <c r="MLU158" s="812"/>
      <c r="MLV158" s="812"/>
      <c r="MLW158" s="812"/>
      <c r="MLX158" s="812"/>
      <c r="MLY158" s="812"/>
      <c r="MLZ158" s="812"/>
      <c r="MMA158" s="812"/>
      <c r="MMB158" s="812"/>
      <c r="MMC158" s="812"/>
      <c r="MMD158" s="812"/>
      <c r="MME158" s="812"/>
      <c r="MMF158" s="812"/>
      <c r="MMG158" s="812"/>
      <c r="MMH158" s="811"/>
      <c r="MMI158" s="812"/>
      <c r="MMJ158" s="812"/>
      <c r="MMK158" s="812"/>
      <c r="MML158" s="812"/>
      <c r="MMM158" s="812"/>
      <c r="MMN158" s="812"/>
      <c r="MMO158" s="812"/>
      <c r="MMP158" s="812"/>
      <c r="MMQ158" s="812"/>
      <c r="MMR158" s="812"/>
      <c r="MMS158" s="812"/>
      <c r="MMT158" s="812"/>
      <c r="MMU158" s="812"/>
      <c r="MMV158" s="812"/>
      <c r="MMW158" s="812"/>
      <c r="MMX158" s="812"/>
      <c r="MMY158" s="812"/>
      <c r="MMZ158" s="812"/>
      <c r="MNA158" s="812"/>
      <c r="MNB158" s="812"/>
      <c r="MNC158" s="812"/>
      <c r="MND158" s="812"/>
      <c r="MNE158" s="812"/>
      <c r="MNF158" s="812"/>
      <c r="MNG158" s="812"/>
      <c r="MNH158" s="812"/>
      <c r="MNI158" s="812"/>
      <c r="MNJ158" s="812"/>
      <c r="MNK158" s="812"/>
      <c r="MNL158" s="812"/>
      <c r="MNM158" s="811"/>
      <c r="MNN158" s="812"/>
      <c r="MNO158" s="812"/>
      <c r="MNP158" s="812"/>
      <c r="MNQ158" s="812"/>
      <c r="MNR158" s="812"/>
      <c r="MNS158" s="812"/>
      <c r="MNT158" s="812"/>
      <c r="MNU158" s="812"/>
      <c r="MNV158" s="812"/>
      <c r="MNW158" s="812"/>
      <c r="MNX158" s="812"/>
      <c r="MNY158" s="812"/>
      <c r="MNZ158" s="812"/>
      <c r="MOA158" s="812"/>
      <c r="MOB158" s="812"/>
      <c r="MOC158" s="812"/>
      <c r="MOD158" s="812"/>
      <c r="MOE158" s="812"/>
      <c r="MOF158" s="812"/>
      <c r="MOG158" s="812"/>
      <c r="MOH158" s="812"/>
      <c r="MOI158" s="812"/>
      <c r="MOJ158" s="812"/>
      <c r="MOK158" s="812"/>
      <c r="MOL158" s="812"/>
      <c r="MOM158" s="812"/>
      <c r="MON158" s="812"/>
      <c r="MOO158" s="812"/>
      <c r="MOP158" s="812"/>
      <c r="MOQ158" s="812"/>
      <c r="MOR158" s="811"/>
      <c r="MOS158" s="812"/>
      <c r="MOT158" s="812"/>
      <c r="MOU158" s="812"/>
      <c r="MOV158" s="812"/>
      <c r="MOW158" s="812"/>
      <c r="MOX158" s="812"/>
      <c r="MOY158" s="812"/>
      <c r="MOZ158" s="812"/>
      <c r="MPA158" s="812"/>
      <c r="MPB158" s="812"/>
      <c r="MPC158" s="812"/>
      <c r="MPD158" s="812"/>
      <c r="MPE158" s="812"/>
      <c r="MPF158" s="812"/>
      <c r="MPG158" s="812"/>
      <c r="MPH158" s="812"/>
      <c r="MPI158" s="812"/>
      <c r="MPJ158" s="812"/>
      <c r="MPK158" s="812"/>
      <c r="MPL158" s="812"/>
      <c r="MPM158" s="812"/>
      <c r="MPN158" s="812"/>
      <c r="MPO158" s="812"/>
      <c r="MPP158" s="812"/>
      <c r="MPQ158" s="812"/>
      <c r="MPR158" s="812"/>
      <c r="MPS158" s="812"/>
      <c r="MPT158" s="812"/>
      <c r="MPU158" s="812"/>
      <c r="MPV158" s="812"/>
      <c r="MPW158" s="811"/>
      <c r="MPX158" s="812"/>
      <c r="MPY158" s="812"/>
      <c r="MPZ158" s="812"/>
      <c r="MQA158" s="812"/>
      <c r="MQB158" s="812"/>
      <c r="MQC158" s="812"/>
      <c r="MQD158" s="812"/>
      <c r="MQE158" s="812"/>
      <c r="MQF158" s="812"/>
      <c r="MQG158" s="812"/>
      <c r="MQH158" s="812"/>
      <c r="MQI158" s="812"/>
      <c r="MQJ158" s="812"/>
      <c r="MQK158" s="812"/>
      <c r="MQL158" s="812"/>
      <c r="MQM158" s="812"/>
      <c r="MQN158" s="812"/>
      <c r="MQO158" s="812"/>
      <c r="MQP158" s="812"/>
      <c r="MQQ158" s="812"/>
      <c r="MQR158" s="812"/>
      <c r="MQS158" s="812"/>
      <c r="MQT158" s="812"/>
      <c r="MQU158" s="812"/>
      <c r="MQV158" s="812"/>
      <c r="MQW158" s="812"/>
      <c r="MQX158" s="812"/>
      <c r="MQY158" s="812"/>
      <c r="MQZ158" s="812"/>
      <c r="MRA158" s="812"/>
      <c r="MRB158" s="811"/>
      <c r="MRC158" s="812"/>
      <c r="MRD158" s="812"/>
      <c r="MRE158" s="812"/>
      <c r="MRF158" s="812"/>
      <c r="MRG158" s="812"/>
      <c r="MRH158" s="812"/>
      <c r="MRI158" s="812"/>
      <c r="MRJ158" s="812"/>
      <c r="MRK158" s="812"/>
      <c r="MRL158" s="812"/>
      <c r="MRM158" s="812"/>
      <c r="MRN158" s="812"/>
      <c r="MRO158" s="812"/>
      <c r="MRP158" s="812"/>
      <c r="MRQ158" s="812"/>
      <c r="MRR158" s="812"/>
      <c r="MRS158" s="812"/>
      <c r="MRT158" s="812"/>
      <c r="MRU158" s="812"/>
      <c r="MRV158" s="812"/>
      <c r="MRW158" s="812"/>
      <c r="MRX158" s="812"/>
      <c r="MRY158" s="812"/>
      <c r="MRZ158" s="812"/>
      <c r="MSA158" s="812"/>
      <c r="MSB158" s="812"/>
      <c r="MSC158" s="812"/>
      <c r="MSD158" s="812"/>
      <c r="MSE158" s="812"/>
      <c r="MSF158" s="812"/>
      <c r="MSG158" s="811"/>
      <c r="MSH158" s="812"/>
      <c r="MSI158" s="812"/>
      <c r="MSJ158" s="812"/>
      <c r="MSK158" s="812"/>
      <c r="MSL158" s="812"/>
      <c r="MSM158" s="812"/>
      <c r="MSN158" s="812"/>
      <c r="MSO158" s="812"/>
      <c r="MSP158" s="812"/>
      <c r="MSQ158" s="812"/>
      <c r="MSR158" s="812"/>
      <c r="MSS158" s="812"/>
      <c r="MST158" s="812"/>
      <c r="MSU158" s="812"/>
      <c r="MSV158" s="812"/>
      <c r="MSW158" s="812"/>
      <c r="MSX158" s="812"/>
      <c r="MSY158" s="812"/>
      <c r="MSZ158" s="812"/>
      <c r="MTA158" s="812"/>
      <c r="MTB158" s="812"/>
      <c r="MTC158" s="812"/>
      <c r="MTD158" s="812"/>
      <c r="MTE158" s="812"/>
      <c r="MTF158" s="812"/>
      <c r="MTG158" s="812"/>
      <c r="MTH158" s="812"/>
      <c r="MTI158" s="812"/>
      <c r="MTJ158" s="812"/>
      <c r="MTK158" s="812"/>
      <c r="MTL158" s="811"/>
      <c r="MTM158" s="812"/>
      <c r="MTN158" s="812"/>
      <c r="MTO158" s="812"/>
      <c r="MTP158" s="812"/>
      <c r="MTQ158" s="812"/>
      <c r="MTR158" s="812"/>
      <c r="MTS158" s="812"/>
      <c r="MTT158" s="812"/>
      <c r="MTU158" s="812"/>
      <c r="MTV158" s="812"/>
      <c r="MTW158" s="812"/>
      <c r="MTX158" s="812"/>
      <c r="MTY158" s="812"/>
      <c r="MTZ158" s="812"/>
      <c r="MUA158" s="812"/>
      <c r="MUB158" s="812"/>
      <c r="MUC158" s="812"/>
      <c r="MUD158" s="812"/>
      <c r="MUE158" s="812"/>
      <c r="MUF158" s="812"/>
      <c r="MUG158" s="812"/>
      <c r="MUH158" s="812"/>
      <c r="MUI158" s="812"/>
      <c r="MUJ158" s="812"/>
      <c r="MUK158" s="812"/>
      <c r="MUL158" s="812"/>
      <c r="MUM158" s="812"/>
      <c r="MUN158" s="812"/>
      <c r="MUO158" s="812"/>
      <c r="MUP158" s="812"/>
      <c r="MUQ158" s="811"/>
      <c r="MUR158" s="812"/>
      <c r="MUS158" s="812"/>
      <c r="MUT158" s="812"/>
      <c r="MUU158" s="812"/>
      <c r="MUV158" s="812"/>
      <c r="MUW158" s="812"/>
      <c r="MUX158" s="812"/>
      <c r="MUY158" s="812"/>
      <c r="MUZ158" s="812"/>
      <c r="MVA158" s="812"/>
      <c r="MVB158" s="812"/>
      <c r="MVC158" s="812"/>
      <c r="MVD158" s="812"/>
      <c r="MVE158" s="812"/>
      <c r="MVF158" s="812"/>
      <c r="MVG158" s="812"/>
      <c r="MVH158" s="812"/>
      <c r="MVI158" s="812"/>
      <c r="MVJ158" s="812"/>
      <c r="MVK158" s="812"/>
      <c r="MVL158" s="812"/>
      <c r="MVM158" s="812"/>
      <c r="MVN158" s="812"/>
      <c r="MVO158" s="812"/>
      <c r="MVP158" s="812"/>
      <c r="MVQ158" s="812"/>
      <c r="MVR158" s="812"/>
      <c r="MVS158" s="812"/>
      <c r="MVT158" s="812"/>
      <c r="MVU158" s="812"/>
      <c r="MVV158" s="811"/>
      <c r="MVW158" s="812"/>
      <c r="MVX158" s="812"/>
      <c r="MVY158" s="812"/>
      <c r="MVZ158" s="812"/>
      <c r="MWA158" s="812"/>
      <c r="MWB158" s="812"/>
      <c r="MWC158" s="812"/>
      <c r="MWD158" s="812"/>
      <c r="MWE158" s="812"/>
      <c r="MWF158" s="812"/>
      <c r="MWG158" s="812"/>
      <c r="MWH158" s="812"/>
      <c r="MWI158" s="812"/>
      <c r="MWJ158" s="812"/>
      <c r="MWK158" s="812"/>
      <c r="MWL158" s="812"/>
      <c r="MWM158" s="812"/>
      <c r="MWN158" s="812"/>
      <c r="MWO158" s="812"/>
      <c r="MWP158" s="812"/>
      <c r="MWQ158" s="812"/>
      <c r="MWR158" s="812"/>
      <c r="MWS158" s="812"/>
      <c r="MWT158" s="812"/>
      <c r="MWU158" s="812"/>
      <c r="MWV158" s="812"/>
      <c r="MWW158" s="812"/>
      <c r="MWX158" s="812"/>
      <c r="MWY158" s="812"/>
      <c r="MWZ158" s="812"/>
      <c r="MXA158" s="811"/>
      <c r="MXB158" s="812"/>
      <c r="MXC158" s="812"/>
      <c r="MXD158" s="812"/>
      <c r="MXE158" s="812"/>
      <c r="MXF158" s="812"/>
      <c r="MXG158" s="812"/>
      <c r="MXH158" s="812"/>
      <c r="MXI158" s="812"/>
      <c r="MXJ158" s="812"/>
      <c r="MXK158" s="812"/>
      <c r="MXL158" s="812"/>
      <c r="MXM158" s="812"/>
      <c r="MXN158" s="812"/>
      <c r="MXO158" s="812"/>
      <c r="MXP158" s="812"/>
      <c r="MXQ158" s="812"/>
      <c r="MXR158" s="812"/>
      <c r="MXS158" s="812"/>
      <c r="MXT158" s="812"/>
      <c r="MXU158" s="812"/>
      <c r="MXV158" s="812"/>
      <c r="MXW158" s="812"/>
      <c r="MXX158" s="812"/>
      <c r="MXY158" s="812"/>
      <c r="MXZ158" s="812"/>
      <c r="MYA158" s="812"/>
      <c r="MYB158" s="812"/>
      <c r="MYC158" s="812"/>
      <c r="MYD158" s="812"/>
      <c r="MYE158" s="812"/>
      <c r="MYF158" s="811"/>
      <c r="MYG158" s="812"/>
      <c r="MYH158" s="812"/>
      <c r="MYI158" s="812"/>
      <c r="MYJ158" s="812"/>
      <c r="MYK158" s="812"/>
      <c r="MYL158" s="812"/>
      <c r="MYM158" s="812"/>
      <c r="MYN158" s="812"/>
      <c r="MYO158" s="812"/>
      <c r="MYP158" s="812"/>
      <c r="MYQ158" s="812"/>
      <c r="MYR158" s="812"/>
      <c r="MYS158" s="812"/>
      <c r="MYT158" s="812"/>
      <c r="MYU158" s="812"/>
      <c r="MYV158" s="812"/>
      <c r="MYW158" s="812"/>
      <c r="MYX158" s="812"/>
      <c r="MYY158" s="812"/>
      <c r="MYZ158" s="812"/>
      <c r="MZA158" s="812"/>
      <c r="MZB158" s="812"/>
      <c r="MZC158" s="812"/>
      <c r="MZD158" s="812"/>
      <c r="MZE158" s="812"/>
      <c r="MZF158" s="812"/>
      <c r="MZG158" s="812"/>
      <c r="MZH158" s="812"/>
      <c r="MZI158" s="812"/>
      <c r="MZJ158" s="812"/>
      <c r="MZK158" s="811"/>
      <c r="MZL158" s="812"/>
      <c r="MZM158" s="812"/>
      <c r="MZN158" s="812"/>
      <c r="MZO158" s="812"/>
      <c r="MZP158" s="812"/>
      <c r="MZQ158" s="812"/>
      <c r="MZR158" s="812"/>
      <c r="MZS158" s="812"/>
      <c r="MZT158" s="812"/>
      <c r="MZU158" s="812"/>
      <c r="MZV158" s="812"/>
      <c r="MZW158" s="812"/>
      <c r="MZX158" s="812"/>
      <c r="MZY158" s="812"/>
      <c r="MZZ158" s="812"/>
      <c r="NAA158" s="812"/>
      <c r="NAB158" s="812"/>
      <c r="NAC158" s="812"/>
      <c r="NAD158" s="812"/>
      <c r="NAE158" s="812"/>
      <c r="NAF158" s="812"/>
      <c r="NAG158" s="812"/>
      <c r="NAH158" s="812"/>
      <c r="NAI158" s="812"/>
      <c r="NAJ158" s="812"/>
      <c r="NAK158" s="812"/>
      <c r="NAL158" s="812"/>
      <c r="NAM158" s="812"/>
      <c r="NAN158" s="812"/>
      <c r="NAO158" s="812"/>
      <c r="NAP158" s="811"/>
      <c r="NAQ158" s="812"/>
      <c r="NAR158" s="812"/>
      <c r="NAS158" s="812"/>
      <c r="NAT158" s="812"/>
      <c r="NAU158" s="812"/>
      <c r="NAV158" s="812"/>
      <c r="NAW158" s="812"/>
      <c r="NAX158" s="812"/>
      <c r="NAY158" s="812"/>
      <c r="NAZ158" s="812"/>
      <c r="NBA158" s="812"/>
      <c r="NBB158" s="812"/>
      <c r="NBC158" s="812"/>
      <c r="NBD158" s="812"/>
      <c r="NBE158" s="812"/>
      <c r="NBF158" s="812"/>
      <c r="NBG158" s="812"/>
      <c r="NBH158" s="812"/>
      <c r="NBI158" s="812"/>
      <c r="NBJ158" s="812"/>
      <c r="NBK158" s="812"/>
      <c r="NBL158" s="812"/>
      <c r="NBM158" s="812"/>
      <c r="NBN158" s="812"/>
      <c r="NBO158" s="812"/>
      <c r="NBP158" s="812"/>
      <c r="NBQ158" s="812"/>
      <c r="NBR158" s="812"/>
      <c r="NBS158" s="812"/>
      <c r="NBT158" s="812"/>
      <c r="NBU158" s="811"/>
      <c r="NBV158" s="812"/>
      <c r="NBW158" s="812"/>
      <c r="NBX158" s="812"/>
      <c r="NBY158" s="812"/>
      <c r="NBZ158" s="812"/>
      <c r="NCA158" s="812"/>
      <c r="NCB158" s="812"/>
      <c r="NCC158" s="812"/>
      <c r="NCD158" s="812"/>
      <c r="NCE158" s="812"/>
      <c r="NCF158" s="812"/>
      <c r="NCG158" s="812"/>
      <c r="NCH158" s="812"/>
      <c r="NCI158" s="812"/>
      <c r="NCJ158" s="812"/>
      <c r="NCK158" s="812"/>
      <c r="NCL158" s="812"/>
      <c r="NCM158" s="812"/>
      <c r="NCN158" s="812"/>
      <c r="NCO158" s="812"/>
      <c r="NCP158" s="812"/>
      <c r="NCQ158" s="812"/>
      <c r="NCR158" s="812"/>
      <c r="NCS158" s="812"/>
      <c r="NCT158" s="812"/>
      <c r="NCU158" s="812"/>
      <c r="NCV158" s="812"/>
      <c r="NCW158" s="812"/>
      <c r="NCX158" s="812"/>
      <c r="NCY158" s="812"/>
      <c r="NCZ158" s="811"/>
      <c r="NDA158" s="812"/>
      <c r="NDB158" s="812"/>
      <c r="NDC158" s="812"/>
      <c r="NDD158" s="812"/>
      <c r="NDE158" s="812"/>
      <c r="NDF158" s="812"/>
      <c r="NDG158" s="812"/>
      <c r="NDH158" s="812"/>
      <c r="NDI158" s="812"/>
      <c r="NDJ158" s="812"/>
      <c r="NDK158" s="812"/>
      <c r="NDL158" s="812"/>
      <c r="NDM158" s="812"/>
      <c r="NDN158" s="812"/>
      <c r="NDO158" s="812"/>
      <c r="NDP158" s="812"/>
      <c r="NDQ158" s="812"/>
      <c r="NDR158" s="812"/>
      <c r="NDS158" s="812"/>
      <c r="NDT158" s="812"/>
      <c r="NDU158" s="812"/>
      <c r="NDV158" s="812"/>
      <c r="NDW158" s="812"/>
      <c r="NDX158" s="812"/>
      <c r="NDY158" s="812"/>
      <c r="NDZ158" s="812"/>
      <c r="NEA158" s="812"/>
      <c r="NEB158" s="812"/>
      <c r="NEC158" s="812"/>
      <c r="NED158" s="812"/>
      <c r="NEE158" s="811"/>
      <c r="NEF158" s="812"/>
      <c r="NEG158" s="812"/>
      <c r="NEH158" s="812"/>
      <c r="NEI158" s="812"/>
      <c r="NEJ158" s="812"/>
      <c r="NEK158" s="812"/>
      <c r="NEL158" s="812"/>
      <c r="NEM158" s="812"/>
      <c r="NEN158" s="812"/>
      <c r="NEO158" s="812"/>
      <c r="NEP158" s="812"/>
      <c r="NEQ158" s="812"/>
      <c r="NER158" s="812"/>
      <c r="NES158" s="812"/>
      <c r="NET158" s="812"/>
      <c r="NEU158" s="812"/>
      <c r="NEV158" s="812"/>
      <c r="NEW158" s="812"/>
      <c r="NEX158" s="812"/>
      <c r="NEY158" s="812"/>
      <c r="NEZ158" s="812"/>
      <c r="NFA158" s="812"/>
      <c r="NFB158" s="812"/>
      <c r="NFC158" s="812"/>
      <c r="NFD158" s="812"/>
      <c r="NFE158" s="812"/>
      <c r="NFF158" s="812"/>
      <c r="NFG158" s="812"/>
      <c r="NFH158" s="812"/>
      <c r="NFI158" s="812"/>
      <c r="NFJ158" s="811"/>
      <c r="NFK158" s="812"/>
      <c r="NFL158" s="812"/>
      <c r="NFM158" s="812"/>
      <c r="NFN158" s="812"/>
      <c r="NFO158" s="812"/>
      <c r="NFP158" s="812"/>
      <c r="NFQ158" s="812"/>
      <c r="NFR158" s="812"/>
      <c r="NFS158" s="812"/>
      <c r="NFT158" s="812"/>
      <c r="NFU158" s="812"/>
      <c r="NFV158" s="812"/>
      <c r="NFW158" s="812"/>
      <c r="NFX158" s="812"/>
      <c r="NFY158" s="812"/>
      <c r="NFZ158" s="812"/>
      <c r="NGA158" s="812"/>
      <c r="NGB158" s="812"/>
      <c r="NGC158" s="812"/>
      <c r="NGD158" s="812"/>
      <c r="NGE158" s="812"/>
      <c r="NGF158" s="812"/>
      <c r="NGG158" s="812"/>
      <c r="NGH158" s="812"/>
      <c r="NGI158" s="812"/>
      <c r="NGJ158" s="812"/>
      <c r="NGK158" s="812"/>
      <c r="NGL158" s="812"/>
      <c r="NGM158" s="812"/>
      <c r="NGN158" s="812"/>
      <c r="NGO158" s="811"/>
      <c r="NGP158" s="812"/>
      <c r="NGQ158" s="812"/>
      <c r="NGR158" s="812"/>
      <c r="NGS158" s="812"/>
      <c r="NGT158" s="812"/>
      <c r="NGU158" s="812"/>
      <c r="NGV158" s="812"/>
      <c r="NGW158" s="812"/>
      <c r="NGX158" s="812"/>
      <c r="NGY158" s="812"/>
      <c r="NGZ158" s="812"/>
      <c r="NHA158" s="812"/>
      <c r="NHB158" s="812"/>
      <c r="NHC158" s="812"/>
      <c r="NHD158" s="812"/>
      <c r="NHE158" s="812"/>
      <c r="NHF158" s="812"/>
      <c r="NHG158" s="812"/>
      <c r="NHH158" s="812"/>
      <c r="NHI158" s="812"/>
      <c r="NHJ158" s="812"/>
      <c r="NHK158" s="812"/>
      <c r="NHL158" s="812"/>
      <c r="NHM158" s="812"/>
      <c r="NHN158" s="812"/>
      <c r="NHO158" s="812"/>
      <c r="NHP158" s="812"/>
      <c r="NHQ158" s="812"/>
      <c r="NHR158" s="812"/>
      <c r="NHS158" s="812"/>
      <c r="NHT158" s="811"/>
      <c r="NHU158" s="812"/>
      <c r="NHV158" s="812"/>
      <c r="NHW158" s="812"/>
      <c r="NHX158" s="812"/>
      <c r="NHY158" s="812"/>
      <c r="NHZ158" s="812"/>
      <c r="NIA158" s="812"/>
      <c r="NIB158" s="812"/>
      <c r="NIC158" s="812"/>
      <c r="NID158" s="812"/>
      <c r="NIE158" s="812"/>
      <c r="NIF158" s="812"/>
      <c r="NIG158" s="812"/>
      <c r="NIH158" s="812"/>
      <c r="NII158" s="812"/>
      <c r="NIJ158" s="812"/>
      <c r="NIK158" s="812"/>
      <c r="NIL158" s="812"/>
      <c r="NIM158" s="812"/>
      <c r="NIN158" s="812"/>
      <c r="NIO158" s="812"/>
      <c r="NIP158" s="812"/>
      <c r="NIQ158" s="812"/>
      <c r="NIR158" s="812"/>
      <c r="NIS158" s="812"/>
      <c r="NIT158" s="812"/>
      <c r="NIU158" s="812"/>
      <c r="NIV158" s="812"/>
      <c r="NIW158" s="812"/>
      <c r="NIX158" s="812"/>
      <c r="NIY158" s="811"/>
      <c r="NIZ158" s="812"/>
      <c r="NJA158" s="812"/>
      <c r="NJB158" s="812"/>
      <c r="NJC158" s="812"/>
      <c r="NJD158" s="812"/>
      <c r="NJE158" s="812"/>
      <c r="NJF158" s="812"/>
      <c r="NJG158" s="812"/>
      <c r="NJH158" s="812"/>
      <c r="NJI158" s="812"/>
      <c r="NJJ158" s="812"/>
      <c r="NJK158" s="812"/>
      <c r="NJL158" s="812"/>
      <c r="NJM158" s="812"/>
      <c r="NJN158" s="812"/>
      <c r="NJO158" s="812"/>
      <c r="NJP158" s="812"/>
      <c r="NJQ158" s="812"/>
      <c r="NJR158" s="812"/>
      <c r="NJS158" s="812"/>
      <c r="NJT158" s="812"/>
      <c r="NJU158" s="812"/>
      <c r="NJV158" s="812"/>
      <c r="NJW158" s="812"/>
      <c r="NJX158" s="812"/>
      <c r="NJY158" s="812"/>
      <c r="NJZ158" s="812"/>
      <c r="NKA158" s="812"/>
      <c r="NKB158" s="812"/>
      <c r="NKC158" s="812"/>
      <c r="NKD158" s="811"/>
      <c r="NKE158" s="812"/>
      <c r="NKF158" s="812"/>
      <c r="NKG158" s="812"/>
      <c r="NKH158" s="812"/>
      <c r="NKI158" s="812"/>
      <c r="NKJ158" s="812"/>
      <c r="NKK158" s="812"/>
      <c r="NKL158" s="812"/>
      <c r="NKM158" s="812"/>
      <c r="NKN158" s="812"/>
      <c r="NKO158" s="812"/>
      <c r="NKP158" s="812"/>
      <c r="NKQ158" s="812"/>
      <c r="NKR158" s="812"/>
      <c r="NKS158" s="812"/>
      <c r="NKT158" s="812"/>
      <c r="NKU158" s="812"/>
      <c r="NKV158" s="812"/>
      <c r="NKW158" s="812"/>
      <c r="NKX158" s="812"/>
      <c r="NKY158" s="812"/>
      <c r="NKZ158" s="812"/>
      <c r="NLA158" s="812"/>
      <c r="NLB158" s="812"/>
      <c r="NLC158" s="812"/>
      <c r="NLD158" s="812"/>
      <c r="NLE158" s="812"/>
      <c r="NLF158" s="812"/>
      <c r="NLG158" s="812"/>
      <c r="NLH158" s="812"/>
      <c r="NLI158" s="811"/>
      <c r="NLJ158" s="812"/>
      <c r="NLK158" s="812"/>
      <c r="NLL158" s="812"/>
      <c r="NLM158" s="812"/>
      <c r="NLN158" s="812"/>
      <c r="NLO158" s="812"/>
      <c r="NLP158" s="812"/>
      <c r="NLQ158" s="812"/>
      <c r="NLR158" s="812"/>
      <c r="NLS158" s="812"/>
      <c r="NLT158" s="812"/>
      <c r="NLU158" s="812"/>
      <c r="NLV158" s="812"/>
      <c r="NLW158" s="812"/>
      <c r="NLX158" s="812"/>
      <c r="NLY158" s="812"/>
      <c r="NLZ158" s="812"/>
      <c r="NMA158" s="812"/>
      <c r="NMB158" s="812"/>
      <c r="NMC158" s="812"/>
      <c r="NMD158" s="812"/>
      <c r="NME158" s="812"/>
      <c r="NMF158" s="812"/>
      <c r="NMG158" s="812"/>
      <c r="NMH158" s="812"/>
      <c r="NMI158" s="812"/>
      <c r="NMJ158" s="812"/>
      <c r="NMK158" s="812"/>
      <c r="NML158" s="812"/>
      <c r="NMM158" s="812"/>
      <c r="NMN158" s="811"/>
      <c r="NMO158" s="812"/>
      <c r="NMP158" s="812"/>
      <c r="NMQ158" s="812"/>
      <c r="NMR158" s="812"/>
      <c r="NMS158" s="812"/>
      <c r="NMT158" s="812"/>
      <c r="NMU158" s="812"/>
      <c r="NMV158" s="812"/>
      <c r="NMW158" s="812"/>
      <c r="NMX158" s="812"/>
      <c r="NMY158" s="812"/>
      <c r="NMZ158" s="812"/>
      <c r="NNA158" s="812"/>
      <c r="NNB158" s="812"/>
      <c r="NNC158" s="812"/>
      <c r="NND158" s="812"/>
      <c r="NNE158" s="812"/>
      <c r="NNF158" s="812"/>
      <c r="NNG158" s="812"/>
      <c r="NNH158" s="812"/>
      <c r="NNI158" s="812"/>
      <c r="NNJ158" s="812"/>
      <c r="NNK158" s="812"/>
      <c r="NNL158" s="812"/>
      <c r="NNM158" s="812"/>
      <c r="NNN158" s="812"/>
      <c r="NNO158" s="812"/>
      <c r="NNP158" s="812"/>
      <c r="NNQ158" s="812"/>
      <c r="NNR158" s="812"/>
      <c r="NNS158" s="811"/>
      <c r="NNT158" s="812"/>
      <c r="NNU158" s="812"/>
      <c r="NNV158" s="812"/>
      <c r="NNW158" s="812"/>
      <c r="NNX158" s="812"/>
      <c r="NNY158" s="812"/>
      <c r="NNZ158" s="812"/>
      <c r="NOA158" s="812"/>
      <c r="NOB158" s="812"/>
      <c r="NOC158" s="812"/>
      <c r="NOD158" s="812"/>
      <c r="NOE158" s="812"/>
      <c r="NOF158" s="812"/>
      <c r="NOG158" s="812"/>
      <c r="NOH158" s="812"/>
      <c r="NOI158" s="812"/>
      <c r="NOJ158" s="812"/>
      <c r="NOK158" s="812"/>
      <c r="NOL158" s="812"/>
      <c r="NOM158" s="812"/>
      <c r="NON158" s="812"/>
      <c r="NOO158" s="812"/>
      <c r="NOP158" s="812"/>
      <c r="NOQ158" s="812"/>
      <c r="NOR158" s="812"/>
      <c r="NOS158" s="812"/>
      <c r="NOT158" s="812"/>
      <c r="NOU158" s="812"/>
      <c r="NOV158" s="812"/>
      <c r="NOW158" s="812"/>
      <c r="NOX158" s="811"/>
      <c r="NOY158" s="812"/>
      <c r="NOZ158" s="812"/>
      <c r="NPA158" s="812"/>
      <c r="NPB158" s="812"/>
      <c r="NPC158" s="812"/>
      <c r="NPD158" s="812"/>
      <c r="NPE158" s="812"/>
      <c r="NPF158" s="812"/>
      <c r="NPG158" s="812"/>
      <c r="NPH158" s="812"/>
      <c r="NPI158" s="812"/>
      <c r="NPJ158" s="812"/>
      <c r="NPK158" s="812"/>
      <c r="NPL158" s="812"/>
      <c r="NPM158" s="812"/>
      <c r="NPN158" s="812"/>
      <c r="NPO158" s="812"/>
      <c r="NPP158" s="812"/>
      <c r="NPQ158" s="812"/>
      <c r="NPR158" s="812"/>
      <c r="NPS158" s="812"/>
      <c r="NPT158" s="812"/>
      <c r="NPU158" s="812"/>
      <c r="NPV158" s="812"/>
      <c r="NPW158" s="812"/>
      <c r="NPX158" s="812"/>
      <c r="NPY158" s="812"/>
      <c r="NPZ158" s="812"/>
      <c r="NQA158" s="812"/>
      <c r="NQB158" s="812"/>
      <c r="NQC158" s="811"/>
      <c r="NQD158" s="812"/>
      <c r="NQE158" s="812"/>
      <c r="NQF158" s="812"/>
      <c r="NQG158" s="812"/>
      <c r="NQH158" s="812"/>
      <c r="NQI158" s="812"/>
      <c r="NQJ158" s="812"/>
      <c r="NQK158" s="812"/>
      <c r="NQL158" s="812"/>
      <c r="NQM158" s="812"/>
      <c r="NQN158" s="812"/>
      <c r="NQO158" s="812"/>
      <c r="NQP158" s="812"/>
      <c r="NQQ158" s="812"/>
      <c r="NQR158" s="812"/>
      <c r="NQS158" s="812"/>
      <c r="NQT158" s="812"/>
      <c r="NQU158" s="812"/>
      <c r="NQV158" s="812"/>
      <c r="NQW158" s="812"/>
      <c r="NQX158" s="812"/>
      <c r="NQY158" s="812"/>
      <c r="NQZ158" s="812"/>
      <c r="NRA158" s="812"/>
      <c r="NRB158" s="812"/>
      <c r="NRC158" s="812"/>
      <c r="NRD158" s="812"/>
      <c r="NRE158" s="812"/>
      <c r="NRF158" s="812"/>
      <c r="NRG158" s="812"/>
      <c r="NRH158" s="811"/>
      <c r="NRI158" s="812"/>
      <c r="NRJ158" s="812"/>
      <c r="NRK158" s="812"/>
      <c r="NRL158" s="812"/>
      <c r="NRM158" s="812"/>
      <c r="NRN158" s="812"/>
      <c r="NRO158" s="812"/>
      <c r="NRP158" s="812"/>
      <c r="NRQ158" s="812"/>
      <c r="NRR158" s="812"/>
      <c r="NRS158" s="812"/>
      <c r="NRT158" s="812"/>
      <c r="NRU158" s="812"/>
      <c r="NRV158" s="812"/>
      <c r="NRW158" s="812"/>
      <c r="NRX158" s="812"/>
      <c r="NRY158" s="812"/>
      <c r="NRZ158" s="812"/>
      <c r="NSA158" s="812"/>
      <c r="NSB158" s="812"/>
      <c r="NSC158" s="812"/>
      <c r="NSD158" s="812"/>
      <c r="NSE158" s="812"/>
      <c r="NSF158" s="812"/>
      <c r="NSG158" s="812"/>
      <c r="NSH158" s="812"/>
      <c r="NSI158" s="812"/>
      <c r="NSJ158" s="812"/>
      <c r="NSK158" s="812"/>
      <c r="NSL158" s="812"/>
      <c r="NSM158" s="811"/>
      <c r="NSN158" s="812"/>
      <c r="NSO158" s="812"/>
      <c r="NSP158" s="812"/>
      <c r="NSQ158" s="812"/>
      <c r="NSR158" s="812"/>
      <c r="NSS158" s="812"/>
      <c r="NST158" s="812"/>
      <c r="NSU158" s="812"/>
      <c r="NSV158" s="812"/>
      <c r="NSW158" s="812"/>
      <c r="NSX158" s="812"/>
      <c r="NSY158" s="812"/>
      <c r="NSZ158" s="812"/>
      <c r="NTA158" s="812"/>
      <c r="NTB158" s="812"/>
      <c r="NTC158" s="812"/>
      <c r="NTD158" s="812"/>
      <c r="NTE158" s="812"/>
      <c r="NTF158" s="812"/>
      <c r="NTG158" s="812"/>
      <c r="NTH158" s="812"/>
      <c r="NTI158" s="812"/>
      <c r="NTJ158" s="812"/>
      <c r="NTK158" s="812"/>
      <c r="NTL158" s="812"/>
      <c r="NTM158" s="812"/>
      <c r="NTN158" s="812"/>
      <c r="NTO158" s="812"/>
      <c r="NTP158" s="812"/>
      <c r="NTQ158" s="812"/>
      <c r="NTR158" s="811"/>
      <c r="NTS158" s="812"/>
      <c r="NTT158" s="812"/>
      <c r="NTU158" s="812"/>
      <c r="NTV158" s="812"/>
      <c r="NTW158" s="812"/>
      <c r="NTX158" s="812"/>
      <c r="NTY158" s="812"/>
      <c r="NTZ158" s="812"/>
      <c r="NUA158" s="812"/>
      <c r="NUB158" s="812"/>
      <c r="NUC158" s="812"/>
      <c r="NUD158" s="812"/>
      <c r="NUE158" s="812"/>
      <c r="NUF158" s="812"/>
      <c r="NUG158" s="812"/>
      <c r="NUH158" s="812"/>
      <c r="NUI158" s="812"/>
      <c r="NUJ158" s="812"/>
      <c r="NUK158" s="812"/>
      <c r="NUL158" s="812"/>
      <c r="NUM158" s="812"/>
      <c r="NUN158" s="812"/>
      <c r="NUO158" s="812"/>
      <c r="NUP158" s="812"/>
      <c r="NUQ158" s="812"/>
      <c r="NUR158" s="812"/>
      <c r="NUS158" s="812"/>
      <c r="NUT158" s="812"/>
      <c r="NUU158" s="812"/>
      <c r="NUV158" s="812"/>
      <c r="NUW158" s="811"/>
      <c r="NUX158" s="812"/>
      <c r="NUY158" s="812"/>
      <c r="NUZ158" s="812"/>
      <c r="NVA158" s="812"/>
      <c r="NVB158" s="812"/>
      <c r="NVC158" s="812"/>
      <c r="NVD158" s="812"/>
      <c r="NVE158" s="812"/>
      <c r="NVF158" s="812"/>
      <c r="NVG158" s="812"/>
      <c r="NVH158" s="812"/>
      <c r="NVI158" s="812"/>
      <c r="NVJ158" s="812"/>
      <c r="NVK158" s="812"/>
      <c r="NVL158" s="812"/>
      <c r="NVM158" s="812"/>
      <c r="NVN158" s="812"/>
      <c r="NVO158" s="812"/>
      <c r="NVP158" s="812"/>
      <c r="NVQ158" s="812"/>
      <c r="NVR158" s="812"/>
      <c r="NVS158" s="812"/>
      <c r="NVT158" s="812"/>
      <c r="NVU158" s="812"/>
      <c r="NVV158" s="812"/>
      <c r="NVW158" s="812"/>
      <c r="NVX158" s="812"/>
      <c r="NVY158" s="812"/>
      <c r="NVZ158" s="812"/>
      <c r="NWA158" s="812"/>
      <c r="NWB158" s="811"/>
      <c r="NWC158" s="812"/>
      <c r="NWD158" s="812"/>
      <c r="NWE158" s="812"/>
      <c r="NWF158" s="812"/>
      <c r="NWG158" s="812"/>
      <c r="NWH158" s="812"/>
      <c r="NWI158" s="812"/>
      <c r="NWJ158" s="812"/>
      <c r="NWK158" s="812"/>
      <c r="NWL158" s="812"/>
      <c r="NWM158" s="812"/>
      <c r="NWN158" s="812"/>
      <c r="NWO158" s="812"/>
      <c r="NWP158" s="812"/>
      <c r="NWQ158" s="812"/>
      <c r="NWR158" s="812"/>
      <c r="NWS158" s="812"/>
      <c r="NWT158" s="812"/>
      <c r="NWU158" s="812"/>
      <c r="NWV158" s="812"/>
      <c r="NWW158" s="812"/>
      <c r="NWX158" s="812"/>
      <c r="NWY158" s="812"/>
      <c r="NWZ158" s="812"/>
      <c r="NXA158" s="812"/>
      <c r="NXB158" s="812"/>
      <c r="NXC158" s="812"/>
      <c r="NXD158" s="812"/>
      <c r="NXE158" s="812"/>
      <c r="NXF158" s="812"/>
      <c r="NXG158" s="811"/>
      <c r="NXH158" s="812"/>
      <c r="NXI158" s="812"/>
      <c r="NXJ158" s="812"/>
      <c r="NXK158" s="812"/>
      <c r="NXL158" s="812"/>
      <c r="NXM158" s="812"/>
      <c r="NXN158" s="812"/>
      <c r="NXO158" s="812"/>
      <c r="NXP158" s="812"/>
      <c r="NXQ158" s="812"/>
      <c r="NXR158" s="812"/>
      <c r="NXS158" s="812"/>
      <c r="NXT158" s="812"/>
      <c r="NXU158" s="812"/>
      <c r="NXV158" s="812"/>
      <c r="NXW158" s="812"/>
      <c r="NXX158" s="812"/>
      <c r="NXY158" s="812"/>
      <c r="NXZ158" s="812"/>
      <c r="NYA158" s="812"/>
      <c r="NYB158" s="812"/>
      <c r="NYC158" s="812"/>
      <c r="NYD158" s="812"/>
      <c r="NYE158" s="812"/>
      <c r="NYF158" s="812"/>
      <c r="NYG158" s="812"/>
      <c r="NYH158" s="812"/>
      <c r="NYI158" s="812"/>
      <c r="NYJ158" s="812"/>
      <c r="NYK158" s="812"/>
      <c r="NYL158" s="811"/>
      <c r="NYM158" s="812"/>
      <c r="NYN158" s="812"/>
      <c r="NYO158" s="812"/>
      <c r="NYP158" s="812"/>
      <c r="NYQ158" s="812"/>
      <c r="NYR158" s="812"/>
      <c r="NYS158" s="812"/>
      <c r="NYT158" s="812"/>
      <c r="NYU158" s="812"/>
      <c r="NYV158" s="812"/>
      <c r="NYW158" s="812"/>
      <c r="NYX158" s="812"/>
      <c r="NYY158" s="812"/>
      <c r="NYZ158" s="812"/>
      <c r="NZA158" s="812"/>
      <c r="NZB158" s="812"/>
      <c r="NZC158" s="812"/>
      <c r="NZD158" s="812"/>
      <c r="NZE158" s="812"/>
      <c r="NZF158" s="812"/>
      <c r="NZG158" s="812"/>
      <c r="NZH158" s="812"/>
      <c r="NZI158" s="812"/>
      <c r="NZJ158" s="812"/>
      <c r="NZK158" s="812"/>
      <c r="NZL158" s="812"/>
      <c r="NZM158" s="812"/>
      <c r="NZN158" s="812"/>
      <c r="NZO158" s="812"/>
      <c r="NZP158" s="812"/>
      <c r="NZQ158" s="811"/>
      <c r="NZR158" s="812"/>
      <c r="NZS158" s="812"/>
      <c r="NZT158" s="812"/>
      <c r="NZU158" s="812"/>
      <c r="NZV158" s="812"/>
      <c r="NZW158" s="812"/>
      <c r="NZX158" s="812"/>
      <c r="NZY158" s="812"/>
      <c r="NZZ158" s="812"/>
      <c r="OAA158" s="812"/>
      <c r="OAB158" s="812"/>
      <c r="OAC158" s="812"/>
      <c r="OAD158" s="812"/>
      <c r="OAE158" s="812"/>
      <c r="OAF158" s="812"/>
      <c r="OAG158" s="812"/>
      <c r="OAH158" s="812"/>
      <c r="OAI158" s="812"/>
      <c r="OAJ158" s="812"/>
      <c r="OAK158" s="812"/>
      <c r="OAL158" s="812"/>
      <c r="OAM158" s="812"/>
      <c r="OAN158" s="812"/>
      <c r="OAO158" s="812"/>
      <c r="OAP158" s="812"/>
      <c r="OAQ158" s="812"/>
      <c r="OAR158" s="812"/>
      <c r="OAS158" s="812"/>
      <c r="OAT158" s="812"/>
      <c r="OAU158" s="812"/>
      <c r="OAV158" s="811"/>
      <c r="OAW158" s="812"/>
      <c r="OAX158" s="812"/>
      <c r="OAY158" s="812"/>
      <c r="OAZ158" s="812"/>
      <c r="OBA158" s="812"/>
      <c r="OBB158" s="812"/>
      <c r="OBC158" s="812"/>
      <c r="OBD158" s="812"/>
      <c r="OBE158" s="812"/>
      <c r="OBF158" s="812"/>
      <c r="OBG158" s="812"/>
      <c r="OBH158" s="812"/>
      <c r="OBI158" s="812"/>
      <c r="OBJ158" s="812"/>
      <c r="OBK158" s="812"/>
      <c r="OBL158" s="812"/>
      <c r="OBM158" s="812"/>
      <c r="OBN158" s="812"/>
      <c r="OBO158" s="812"/>
      <c r="OBP158" s="812"/>
      <c r="OBQ158" s="812"/>
      <c r="OBR158" s="812"/>
      <c r="OBS158" s="812"/>
      <c r="OBT158" s="812"/>
      <c r="OBU158" s="812"/>
      <c r="OBV158" s="812"/>
      <c r="OBW158" s="812"/>
      <c r="OBX158" s="812"/>
      <c r="OBY158" s="812"/>
      <c r="OBZ158" s="812"/>
      <c r="OCA158" s="811"/>
      <c r="OCB158" s="812"/>
      <c r="OCC158" s="812"/>
      <c r="OCD158" s="812"/>
      <c r="OCE158" s="812"/>
      <c r="OCF158" s="812"/>
      <c r="OCG158" s="812"/>
      <c r="OCH158" s="812"/>
      <c r="OCI158" s="812"/>
      <c r="OCJ158" s="812"/>
      <c r="OCK158" s="812"/>
      <c r="OCL158" s="812"/>
      <c r="OCM158" s="812"/>
      <c r="OCN158" s="812"/>
      <c r="OCO158" s="812"/>
      <c r="OCP158" s="812"/>
      <c r="OCQ158" s="812"/>
      <c r="OCR158" s="812"/>
      <c r="OCS158" s="812"/>
      <c r="OCT158" s="812"/>
      <c r="OCU158" s="812"/>
      <c r="OCV158" s="812"/>
      <c r="OCW158" s="812"/>
      <c r="OCX158" s="812"/>
      <c r="OCY158" s="812"/>
      <c r="OCZ158" s="812"/>
      <c r="ODA158" s="812"/>
      <c r="ODB158" s="812"/>
      <c r="ODC158" s="812"/>
      <c r="ODD158" s="812"/>
      <c r="ODE158" s="812"/>
      <c r="ODF158" s="811"/>
      <c r="ODG158" s="812"/>
      <c r="ODH158" s="812"/>
      <c r="ODI158" s="812"/>
      <c r="ODJ158" s="812"/>
      <c r="ODK158" s="812"/>
      <c r="ODL158" s="812"/>
      <c r="ODM158" s="812"/>
      <c r="ODN158" s="812"/>
      <c r="ODO158" s="812"/>
      <c r="ODP158" s="812"/>
      <c r="ODQ158" s="812"/>
      <c r="ODR158" s="812"/>
      <c r="ODS158" s="812"/>
      <c r="ODT158" s="812"/>
      <c r="ODU158" s="812"/>
      <c r="ODV158" s="812"/>
      <c r="ODW158" s="812"/>
      <c r="ODX158" s="812"/>
      <c r="ODY158" s="812"/>
      <c r="ODZ158" s="812"/>
      <c r="OEA158" s="812"/>
      <c r="OEB158" s="812"/>
      <c r="OEC158" s="812"/>
      <c r="OED158" s="812"/>
      <c r="OEE158" s="812"/>
      <c r="OEF158" s="812"/>
      <c r="OEG158" s="812"/>
      <c r="OEH158" s="812"/>
      <c r="OEI158" s="812"/>
      <c r="OEJ158" s="812"/>
      <c r="OEK158" s="811"/>
      <c r="OEL158" s="812"/>
      <c r="OEM158" s="812"/>
      <c r="OEN158" s="812"/>
      <c r="OEO158" s="812"/>
      <c r="OEP158" s="812"/>
      <c r="OEQ158" s="812"/>
      <c r="OER158" s="812"/>
      <c r="OES158" s="812"/>
      <c r="OET158" s="812"/>
      <c r="OEU158" s="812"/>
      <c r="OEV158" s="812"/>
      <c r="OEW158" s="812"/>
      <c r="OEX158" s="812"/>
      <c r="OEY158" s="812"/>
      <c r="OEZ158" s="812"/>
      <c r="OFA158" s="812"/>
      <c r="OFB158" s="812"/>
      <c r="OFC158" s="812"/>
      <c r="OFD158" s="812"/>
      <c r="OFE158" s="812"/>
      <c r="OFF158" s="812"/>
      <c r="OFG158" s="812"/>
      <c r="OFH158" s="812"/>
      <c r="OFI158" s="812"/>
      <c r="OFJ158" s="812"/>
      <c r="OFK158" s="812"/>
      <c r="OFL158" s="812"/>
      <c r="OFM158" s="812"/>
      <c r="OFN158" s="812"/>
      <c r="OFO158" s="812"/>
      <c r="OFP158" s="811"/>
      <c r="OFQ158" s="812"/>
      <c r="OFR158" s="812"/>
      <c r="OFS158" s="812"/>
      <c r="OFT158" s="812"/>
      <c r="OFU158" s="812"/>
      <c r="OFV158" s="812"/>
      <c r="OFW158" s="812"/>
      <c r="OFX158" s="812"/>
      <c r="OFY158" s="812"/>
      <c r="OFZ158" s="812"/>
      <c r="OGA158" s="812"/>
      <c r="OGB158" s="812"/>
      <c r="OGC158" s="812"/>
      <c r="OGD158" s="812"/>
      <c r="OGE158" s="812"/>
      <c r="OGF158" s="812"/>
      <c r="OGG158" s="812"/>
      <c r="OGH158" s="812"/>
      <c r="OGI158" s="812"/>
      <c r="OGJ158" s="812"/>
      <c r="OGK158" s="812"/>
      <c r="OGL158" s="812"/>
      <c r="OGM158" s="812"/>
      <c r="OGN158" s="812"/>
      <c r="OGO158" s="812"/>
      <c r="OGP158" s="812"/>
      <c r="OGQ158" s="812"/>
      <c r="OGR158" s="812"/>
      <c r="OGS158" s="812"/>
      <c r="OGT158" s="812"/>
      <c r="OGU158" s="811"/>
      <c r="OGV158" s="812"/>
      <c r="OGW158" s="812"/>
      <c r="OGX158" s="812"/>
      <c r="OGY158" s="812"/>
      <c r="OGZ158" s="812"/>
      <c r="OHA158" s="812"/>
      <c r="OHB158" s="812"/>
      <c r="OHC158" s="812"/>
      <c r="OHD158" s="812"/>
      <c r="OHE158" s="812"/>
      <c r="OHF158" s="812"/>
      <c r="OHG158" s="812"/>
      <c r="OHH158" s="812"/>
      <c r="OHI158" s="812"/>
      <c r="OHJ158" s="812"/>
      <c r="OHK158" s="812"/>
      <c r="OHL158" s="812"/>
      <c r="OHM158" s="812"/>
      <c r="OHN158" s="812"/>
      <c r="OHO158" s="812"/>
      <c r="OHP158" s="812"/>
      <c r="OHQ158" s="812"/>
      <c r="OHR158" s="812"/>
      <c r="OHS158" s="812"/>
      <c r="OHT158" s="812"/>
      <c r="OHU158" s="812"/>
      <c r="OHV158" s="812"/>
      <c r="OHW158" s="812"/>
      <c r="OHX158" s="812"/>
      <c r="OHY158" s="812"/>
      <c r="OHZ158" s="811"/>
      <c r="OIA158" s="812"/>
      <c r="OIB158" s="812"/>
      <c r="OIC158" s="812"/>
      <c r="OID158" s="812"/>
      <c r="OIE158" s="812"/>
      <c r="OIF158" s="812"/>
      <c r="OIG158" s="812"/>
      <c r="OIH158" s="812"/>
      <c r="OII158" s="812"/>
      <c r="OIJ158" s="812"/>
      <c r="OIK158" s="812"/>
      <c r="OIL158" s="812"/>
      <c r="OIM158" s="812"/>
      <c r="OIN158" s="812"/>
      <c r="OIO158" s="812"/>
      <c r="OIP158" s="812"/>
      <c r="OIQ158" s="812"/>
      <c r="OIR158" s="812"/>
      <c r="OIS158" s="812"/>
      <c r="OIT158" s="812"/>
      <c r="OIU158" s="812"/>
      <c r="OIV158" s="812"/>
      <c r="OIW158" s="812"/>
      <c r="OIX158" s="812"/>
      <c r="OIY158" s="812"/>
      <c r="OIZ158" s="812"/>
      <c r="OJA158" s="812"/>
      <c r="OJB158" s="812"/>
      <c r="OJC158" s="812"/>
      <c r="OJD158" s="812"/>
      <c r="OJE158" s="811"/>
      <c r="OJF158" s="812"/>
      <c r="OJG158" s="812"/>
      <c r="OJH158" s="812"/>
      <c r="OJI158" s="812"/>
      <c r="OJJ158" s="812"/>
      <c r="OJK158" s="812"/>
      <c r="OJL158" s="812"/>
      <c r="OJM158" s="812"/>
      <c r="OJN158" s="812"/>
      <c r="OJO158" s="812"/>
      <c r="OJP158" s="812"/>
      <c r="OJQ158" s="812"/>
      <c r="OJR158" s="812"/>
      <c r="OJS158" s="812"/>
      <c r="OJT158" s="812"/>
      <c r="OJU158" s="812"/>
      <c r="OJV158" s="812"/>
      <c r="OJW158" s="812"/>
      <c r="OJX158" s="812"/>
      <c r="OJY158" s="812"/>
      <c r="OJZ158" s="812"/>
      <c r="OKA158" s="812"/>
      <c r="OKB158" s="812"/>
      <c r="OKC158" s="812"/>
      <c r="OKD158" s="812"/>
      <c r="OKE158" s="812"/>
      <c r="OKF158" s="812"/>
      <c r="OKG158" s="812"/>
      <c r="OKH158" s="812"/>
      <c r="OKI158" s="812"/>
      <c r="OKJ158" s="811"/>
      <c r="OKK158" s="812"/>
      <c r="OKL158" s="812"/>
      <c r="OKM158" s="812"/>
      <c r="OKN158" s="812"/>
      <c r="OKO158" s="812"/>
      <c r="OKP158" s="812"/>
      <c r="OKQ158" s="812"/>
      <c r="OKR158" s="812"/>
      <c r="OKS158" s="812"/>
      <c r="OKT158" s="812"/>
      <c r="OKU158" s="812"/>
      <c r="OKV158" s="812"/>
      <c r="OKW158" s="812"/>
      <c r="OKX158" s="812"/>
      <c r="OKY158" s="812"/>
      <c r="OKZ158" s="812"/>
      <c r="OLA158" s="812"/>
      <c r="OLB158" s="812"/>
      <c r="OLC158" s="812"/>
      <c r="OLD158" s="812"/>
      <c r="OLE158" s="812"/>
      <c r="OLF158" s="812"/>
      <c r="OLG158" s="812"/>
      <c r="OLH158" s="812"/>
      <c r="OLI158" s="812"/>
      <c r="OLJ158" s="812"/>
      <c r="OLK158" s="812"/>
      <c r="OLL158" s="812"/>
      <c r="OLM158" s="812"/>
      <c r="OLN158" s="812"/>
      <c r="OLO158" s="811"/>
      <c r="OLP158" s="812"/>
      <c r="OLQ158" s="812"/>
      <c r="OLR158" s="812"/>
      <c r="OLS158" s="812"/>
      <c r="OLT158" s="812"/>
      <c r="OLU158" s="812"/>
      <c r="OLV158" s="812"/>
      <c r="OLW158" s="812"/>
      <c r="OLX158" s="812"/>
      <c r="OLY158" s="812"/>
      <c r="OLZ158" s="812"/>
      <c r="OMA158" s="812"/>
      <c r="OMB158" s="812"/>
      <c r="OMC158" s="812"/>
      <c r="OMD158" s="812"/>
      <c r="OME158" s="812"/>
      <c r="OMF158" s="812"/>
      <c r="OMG158" s="812"/>
      <c r="OMH158" s="812"/>
      <c r="OMI158" s="812"/>
      <c r="OMJ158" s="812"/>
      <c r="OMK158" s="812"/>
      <c r="OML158" s="812"/>
      <c r="OMM158" s="812"/>
      <c r="OMN158" s="812"/>
      <c r="OMO158" s="812"/>
      <c r="OMP158" s="812"/>
      <c r="OMQ158" s="812"/>
      <c r="OMR158" s="812"/>
      <c r="OMS158" s="812"/>
      <c r="OMT158" s="811"/>
      <c r="OMU158" s="812"/>
      <c r="OMV158" s="812"/>
      <c r="OMW158" s="812"/>
      <c r="OMX158" s="812"/>
      <c r="OMY158" s="812"/>
      <c r="OMZ158" s="812"/>
      <c r="ONA158" s="812"/>
      <c r="ONB158" s="812"/>
      <c r="ONC158" s="812"/>
      <c r="OND158" s="812"/>
      <c r="ONE158" s="812"/>
      <c r="ONF158" s="812"/>
      <c r="ONG158" s="812"/>
      <c r="ONH158" s="812"/>
      <c r="ONI158" s="812"/>
      <c r="ONJ158" s="812"/>
      <c r="ONK158" s="812"/>
      <c r="ONL158" s="812"/>
      <c r="ONM158" s="812"/>
      <c r="ONN158" s="812"/>
      <c r="ONO158" s="812"/>
      <c r="ONP158" s="812"/>
      <c r="ONQ158" s="812"/>
      <c r="ONR158" s="812"/>
      <c r="ONS158" s="812"/>
      <c r="ONT158" s="812"/>
      <c r="ONU158" s="812"/>
      <c r="ONV158" s="812"/>
      <c r="ONW158" s="812"/>
      <c r="ONX158" s="812"/>
      <c r="ONY158" s="811"/>
      <c r="ONZ158" s="812"/>
      <c r="OOA158" s="812"/>
      <c r="OOB158" s="812"/>
      <c r="OOC158" s="812"/>
      <c r="OOD158" s="812"/>
      <c r="OOE158" s="812"/>
      <c r="OOF158" s="812"/>
      <c r="OOG158" s="812"/>
      <c r="OOH158" s="812"/>
      <c r="OOI158" s="812"/>
      <c r="OOJ158" s="812"/>
      <c r="OOK158" s="812"/>
      <c r="OOL158" s="812"/>
      <c r="OOM158" s="812"/>
      <c r="OON158" s="812"/>
      <c r="OOO158" s="812"/>
      <c r="OOP158" s="812"/>
      <c r="OOQ158" s="812"/>
      <c r="OOR158" s="812"/>
      <c r="OOS158" s="812"/>
      <c r="OOT158" s="812"/>
      <c r="OOU158" s="812"/>
      <c r="OOV158" s="812"/>
      <c r="OOW158" s="812"/>
      <c r="OOX158" s="812"/>
      <c r="OOY158" s="812"/>
      <c r="OOZ158" s="812"/>
      <c r="OPA158" s="812"/>
      <c r="OPB158" s="812"/>
      <c r="OPC158" s="812"/>
      <c r="OPD158" s="811"/>
      <c r="OPE158" s="812"/>
      <c r="OPF158" s="812"/>
      <c r="OPG158" s="812"/>
      <c r="OPH158" s="812"/>
      <c r="OPI158" s="812"/>
      <c r="OPJ158" s="812"/>
      <c r="OPK158" s="812"/>
      <c r="OPL158" s="812"/>
      <c r="OPM158" s="812"/>
      <c r="OPN158" s="812"/>
      <c r="OPO158" s="812"/>
      <c r="OPP158" s="812"/>
      <c r="OPQ158" s="812"/>
      <c r="OPR158" s="812"/>
      <c r="OPS158" s="812"/>
      <c r="OPT158" s="812"/>
      <c r="OPU158" s="812"/>
      <c r="OPV158" s="812"/>
      <c r="OPW158" s="812"/>
      <c r="OPX158" s="812"/>
      <c r="OPY158" s="812"/>
      <c r="OPZ158" s="812"/>
      <c r="OQA158" s="812"/>
      <c r="OQB158" s="812"/>
      <c r="OQC158" s="812"/>
      <c r="OQD158" s="812"/>
      <c r="OQE158" s="812"/>
      <c r="OQF158" s="812"/>
      <c r="OQG158" s="812"/>
      <c r="OQH158" s="812"/>
      <c r="OQI158" s="811"/>
      <c r="OQJ158" s="812"/>
      <c r="OQK158" s="812"/>
      <c r="OQL158" s="812"/>
      <c r="OQM158" s="812"/>
      <c r="OQN158" s="812"/>
      <c r="OQO158" s="812"/>
      <c r="OQP158" s="812"/>
      <c r="OQQ158" s="812"/>
      <c r="OQR158" s="812"/>
      <c r="OQS158" s="812"/>
      <c r="OQT158" s="812"/>
      <c r="OQU158" s="812"/>
      <c r="OQV158" s="812"/>
      <c r="OQW158" s="812"/>
      <c r="OQX158" s="812"/>
      <c r="OQY158" s="812"/>
      <c r="OQZ158" s="812"/>
      <c r="ORA158" s="812"/>
      <c r="ORB158" s="812"/>
      <c r="ORC158" s="812"/>
      <c r="ORD158" s="812"/>
      <c r="ORE158" s="812"/>
      <c r="ORF158" s="812"/>
      <c r="ORG158" s="812"/>
      <c r="ORH158" s="812"/>
      <c r="ORI158" s="812"/>
      <c r="ORJ158" s="812"/>
      <c r="ORK158" s="812"/>
      <c r="ORL158" s="812"/>
      <c r="ORM158" s="812"/>
      <c r="ORN158" s="811"/>
      <c r="ORO158" s="812"/>
      <c r="ORP158" s="812"/>
      <c r="ORQ158" s="812"/>
      <c r="ORR158" s="812"/>
      <c r="ORS158" s="812"/>
      <c r="ORT158" s="812"/>
      <c r="ORU158" s="812"/>
      <c r="ORV158" s="812"/>
      <c r="ORW158" s="812"/>
      <c r="ORX158" s="812"/>
      <c r="ORY158" s="812"/>
      <c r="ORZ158" s="812"/>
      <c r="OSA158" s="812"/>
      <c r="OSB158" s="812"/>
      <c r="OSC158" s="812"/>
      <c r="OSD158" s="812"/>
      <c r="OSE158" s="812"/>
      <c r="OSF158" s="812"/>
      <c r="OSG158" s="812"/>
      <c r="OSH158" s="812"/>
      <c r="OSI158" s="812"/>
      <c r="OSJ158" s="812"/>
      <c r="OSK158" s="812"/>
      <c r="OSL158" s="812"/>
      <c r="OSM158" s="812"/>
      <c r="OSN158" s="812"/>
      <c r="OSO158" s="812"/>
      <c r="OSP158" s="812"/>
      <c r="OSQ158" s="812"/>
      <c r="OSR158" s="812"/>
      <c r="OSS158" s="811"/>
      <c r="OST158" s="812"/>
      <c r="OSU158" s="812"/>
      <c r="OSV158" s="812"/>
      <c r="OSW158" s="812"/>
      <c r="OSX158" s="812"/>
      <c r="OSY158" s="812"/>
      <c r="OSZ158" s="812"/>
      <c r="OTA158" s="812"/>
      <c r="OTB158" s="812"/>
      <c r="OTC158" s="812"/>
      <c r="OTD158" s="812"/>
      <c r="OTE158" s="812"/>
      <c r="OTF158" s="812"/>
      <c r="OTG158" s="812"/>
      <c r="OTH158" s="812"/>
      <c r="OTI158" s="812"/>
      <c r="OTJ158" s="812"/>
      <c r="OTK158" s="812"/>
      <c r="OTL158" s="812"/>
      <c r="OTM158" s="812"/>
      <c r="OTN158" s="812"/>
      <c r="OTO158" s="812"/>
      <c r="OTP158" s="812"/>
      <c r="OTQ158" s="812"/>
      <c r="OTR158" s="812"/>
      <c r="OTS158" s="812"/>
      <c r="OTT158" s="812"/>
      <c r="OTU158" s="812"/>
      <c r="OTV158" s="812"/>
      <c r="OTW158" s="812"/>
      <c r="OTX158" s="811"/>
      <c r="OTY158" s="812"/>
      <c r="OTZ158" s="812"/>
      <c r="OUA158" s="812"/>
      <c r="OUB158" s="812"/>
      <c r="OUC158" s="812"/>
      <c r="OUD158" s="812"/>
      <c r="OUE158" s="812"/>
      <c r="OUF158" s="812"/>
      <c r="OUG158" s="812"/>
      <c r="OUH158" s="812"/>
      <c r="OUI158" s="812"/>
      <c r="OUJ158" s="812"/>
      <c r="OUK158" s="812"/>
      <c r="OUL158" s="812"/>
      <c r="OUM158" s="812"/>
      <c r="OUN158" s="812"/>
      <c r="OUO158" s="812"/>
      <c r="OUP158" s="812"/>
      <c r="OUQ158" s="812"/>
      <c r="OUR158" s="812"/>
      <c r="OUS158" s="812"/>
      <c r="OUT158" s="812"/>
      <c r="OUU158" s="812"/>
      <c r="OUV158" s="812"/>
      <c r="OUW158" s="812"/>
      <c r="OUX158" s="812"/>
      <c r="OUY158" s="812"/>
      <c r="OUZ158" s="812"/>
      <c r="OVA158" s="812"/>
      <c r="OVB158" s="812"/>
      <c r="OVC158" s="811"/>
      <c r="OVD158" s="812"/>
      <c r="OVE158" s="812"/>
      <c r="OVF158" s="812"/>
      <c r="OVG158" s="812"/>
      <c r="OVH158" s="812"/>
      <c r="OVI158" s="812"/>
      <c r="OVJ158" s="812"/>
      <c r="OVK158" s="812"/>
      <c r="OVL158" s="812"/>
      <c r="OVM158" s="812"/>
      <c r="OVN158" s="812"/>
      <c r="OVO158" s="812"/>
      <c r="OVP158" s="812"/>
      <c r="OVQ158" s="812"/>
      <c r="OVR158" s="812"/>
      <c r="OVS158" s="812"/>
      <c r="OVT158" s="812"/>
      <c r="OVU158" s="812"/>
      <c r="OVV158" s="812"/>
      <c r="OVW158" s="812"/>
      <c r="OVX158" s="812"/>
      <c r="OVY158" s="812"/>
      <c r="OVZ158" s="812"/>
      <c r="OWA158" s="812"/>
      <c r="OWB158" s="812"/>
      <c r="OWC158" s="812"/>
      <c r="OWD158" s="812"/>
      <c r="OWE158" s="812"/>
      <c r="OWF158" s="812"/>
      <c r="OWG158" s="812"/>
      <c r="OWH158" s="811"/>
      <c r="OWI158" s="812"/>
      <c r="OWJ158" s="812"/>
      <c r="OWK158" s="812"/>
      <c r="OWL158" s="812"/>
      <c r="OWM158" s="812"/>
      <c r="OWN158" s="812"/>
      <c r="OWO158" s="812"/>
      <c r="OWP158" s="812"/>
      <c r="OWQ158" s="812"/>
      <c r="OWR158" s="812"/>
      <c r="OWS158" s="812"/>
      <c r="OWT158" s="812"/>
      <c r="OWU158" s="812"/>
      <c r="OWV158" s="812"/>
      <c r="OWW158" s="812"/>
      <c r="OWX158" s="812"/>
      <c r="OWY158" s="812"/>
      <c r="OWZ158" s="812"/>
      <c r="OXA158" s="812"/>
      <c r="OXB158" s="812"/>
      <c r="OXC158" s="812"/>
      <c r="OXD158" s="812"/>
      <c r="OXE158" s="812"/>
      <c r="OXF158" s="812"/>
      <c r="OXG158" s="812"/>
      <c r="OXH158" s="812"/>
      <c r="OXI158" s="812"/>
      <c r="OXJ158" s="812"/>
      <c r="OXK158" s="812"/>
      <c r="OXL158" s="812"/>
      <c r="OXM158" s="811"/>
      <c r="OXN158" s="812"/>
      <c r="OXO158" s="812"/>
      <c r="OXP158" s="812"/>
      <c r="OXQ158" s="812"/>
      <c r="OXR158" s="812"/>
      <c r="OXS158" s="812"/>
      <c r="OXT158" s="812"/>
      <c r="OXU158" s="812"/>
      <c r="OXV158" s="812"/>
      <c r="OXW158" s="812"/>
      <c r="OXX158" s="812"/>
      <c r="OXY158" s="812"/>
      <c r="OXZ158" s="812"/>
      <c r="OYA158" s="812"/>
      <c r="OYB158" s="812"/>
      <c r="OYC158" s="812"/>
      <c r="OYD158" s="812"/>
      <c r="OYE158" s="812"/>
      <c r="OYF158" s="812"/>
      <c r="OYG158" s="812"/>
      <c r="OYH158" s="812"/>
      <c r="OYI158" s="812"/>
      <c r="OYJ158" s="812"/>
      <c r="OYK158" s="812"/>
      <c r="OYL158" s="812"/>
      <c r="OYM158" s="812"/>
      <c r="OYN158" s="812"/>
      <c r="OYO158" s="812"/>
      <c r="OYP158" s="812"/>
      <c r="OYQ158" s="812"/>
      <c r="OYR158" s="811"/>
      <c r="OYS158" s="812"/>
      <c r="OYT158" s="812"/>
      <c r="OYU158" s="812"/>
      <c r="OYV158" s="812"/>
      <c r="OYW158" s="812"/>
      <c r="OYX158" s="812"/>
      <c r="OYY158" s="812"/>
      <c r="OYZ158" s="812"/>
      <c r="OZA158" s="812"/>
      <c r="OZB158" s="812"/>
      <c r="OZC158" s="812"/>
      <c r="OZD158" s="812"/>
      <c r="OZE158" s="812"/>
      <c r="OZF158" s="812"/>
      <c r="OZG158" s="812"/>
      <c r="OZH158" s="812"/>
      <c r="OZI158" s="812"/>
      <c r="OZJ158" s="812"/>
      <c r="OZK158" s="812"/>
      <c r="OZL158" s="812"/>
      <c r="OZM158" s="812"/>
      <c r="OZN158" s="812"/>
      <c r="OZO158" s="812"/>
      <c r="OZP158" s="812"/>
      <c r="OZQ158" s="812"/>
      <c r="OZR158" s="812"/>
      <c r="OZS158" s="812"/>
      <c r="OZT158" s="812"/>
      <c r="OZU158" s="812"/>
      <c r="OZV158" s="812"/>
      <c r="OZW158" s="811"/>
      <c r="OZX158" s="812"/>
      <c r="OZY158" s="812"/>
      <c r="OZZ158" s="812"/>
      <c r="PAA158" s="812"/>
      <c r="PAB158" s="812"/>
      <c r="PAC158" s="812"/>
      <c r="PAD158" s="812"/>
      <c r="PAE158" s="812"/>
      <c r="PAF158" s="812"/>
      <c r="PAG158" s="812"/>
      <c r="PAH158" s="812"/>
      <c r="PAI158" s="812"/>
      <c r="PAJ158" s="812"/>
      <c r="PAK158" s="812"/>
      <c r="PAL158" s="812"/>
      <c r="PAM158" s="812"/>
      <c r="PAN158" s="812"/>
      <c r="PAO158" s="812"/>
      <c r="PAP158" s="812"/>
      <c r="PAQ158" s="812"/>
      <c r="PAR158" s="812"/>
      <c r="PAS158" s="812"/>
      <c r="PAT158" s="812"/>
      <c r="PAU158" s="812"/>
      <c r="PAV158" s="812"/>
      <c r="PAW158" s="812"/>
      <c r="PAX158" s="812"/>
      <c r="PAY158" s="812"/>
      <c r="PAZ158" s="812"/>
      <c r="PBA158" s="812"/>
      <c r="PBB158" s="811"/>
      <c r="PBC158" s="812"/>
      <c r="PBD158" s="812"/>
      <c r="PBE158" s="812"/>
      <c r="PBF158" s="812"/>
      <c r="PBG158" s="812"/>
      <c r="PBH158" s="812"/>
      <c r="PBI158" s="812"/>
      <c r="PBJ158" s="812"/>
      <c r="PBK158" s="812"/>
      <c r="PBL158" s="812"/>
      <c r="PBM158" s="812"/>
      <c r="PBN158" s="812"/>
      <c r="PBO158" s="812"/>
      <c r="PBP158" s="812"/>
      <c r="PBQ158" s="812"/>
      <c r="PBR158" s="812"/>
      <c r="PBS158" s="812"/>
      <c r="PBT158" s="812"/>
      <c r="PBU158" s="812"/>
      <c r="PBV158" s="812"/>
      <c r="PBW158" s="812"/>
      <c r="PBX158" s="812"/>
      <c r="PBY158" s="812"/>
      <c r="PBZ158" s="812"/>
      <c r="PCA158" s="812"/>
      <c r="PCB158" s="812"/>
      <c r="PCC158" s="812"/>
      <c r="PCD158" s="812"/>
      <c r="PCE158" s="812"/>
      <c r="PCF158" s="812"/>
      <c r="PCG158" s="811"/>
      <c r="PCH158" s="812"/>
      <c r="PCI158" s="812"/>
      <c r="PCJ158" s="812"/>
      <c r="PCK158" s="812"/>
      <c r="PCL158" s="812"/>
      <c r="PCM158" s="812"/>
      <c r="PCN158" s="812"/>
      <c r="PCO158" s="812"/>
      <c r="PCP158" s="812"/>
      <c r="PCQ158" s="812"/>
      <c r="PCR158" s="812"/>
      <c r="PCS158" s="812"/>
      <c r="PCT158" s="812"/>
      <c r="PCU158" s="812"/>
      <c r="PCV158" s="812"/>
      <c r="PCW158" s="812"/>
      <c r="PCX158" s="812"/>
      <c r="PCY158" s="812"/>
      <c r="PCZ158" s="812"/>
      <c r="PDA158" s="812"/>
      <c r="PDB158" s="812"/>
      <c r="PDC158" s="812"/>
      <c r="PDD158" s="812"/>
      <c r="PDE158" s="812"/>
      <c r="PDF158" s="812"/>
      <c r="PDG158" s="812"/>
      <c r="PDH158" s="812"/>
      <c r="PDI158" s="812"/>
      <c r="PDJ158" s="812"/>
      <c r="PDK158" s="812"/>
      <c r="PDL158" s="811"/>
      <c r="PDM158" s="812"/>
      <c r="PDN158" s="812"/>
      <c r="PDO158" s="812"/>
      <c r="PDP158" s="812"/>
      <c r="PDQ158" s="812"/>
      <c r="PDR158" s="812"/>
      <c r="PDS158" s="812"/>
      <c r="PDT158" s="812"/>
      <c r="PDU158" s="812"/>
      <c r="PDV158" s="812"/>
      <c r="PDW158" s="812"/>
      <c r="PDX158" s="812"/>
      <c r="PDY158" s="812"/>
      <c r="PDZ158" s="812"/>
      <c r="PEA158" s="812"/>
      <c r="PEB158" s="812"/>
      <c r="PEC158" s="812"/>
      <c r="PED158" s="812"/>
      <c r="PEE158" s="812"/>
      <c r="PEF158" s="812"/>
      <c r="PEG158" s="812"/>
      <c r="PEH158" s="812"/>
      <c r="PEI158" s="812"/>
      <c r="PEJ158" s="812"/>
      <c r="PEK158" s="812"/>
      <c r="PEL158" s="812"/>
      <c r="PEM158" s="812"/>
      <c r="PEN158" s="812"/>
      <c r="PEO158" s="812"/>
      <c r="PEP158" s="812"/>
      <c r="PEQ158" s="811"/>
      <c r="PER158" s="812"/>
      <c r="PES158" s="812"/>
      <c r="PET158" s="812"/>
      <c r="PEU158" s="812"/>
      <c r="PEV158" s="812"/>
      <c r="PEW158" s="812"/>
      <c r="PEX158" s="812"/>
      <c r="PEY158" s="812"/>
      <c r="PEZ158" s="812"/>
      <c r="PFA158" s="812"/>
      <c r="PFB158" s="812"/>
      <c r="PFC158" s="812"/>
      <c r="PFD158" s="812"/>
      <c r="PFE158" s="812"/>
      <c r="PFF158" s="812"/>
      <c r="PFG158" s="812"/>
      <c r="PFH158" s="812"/>
      <c r="PFI158" s="812"/>
      <c r="PFJ158" s="812"/>
      <c r="PFK158" s="812"/>
      <c r="PFL158" s="812"/>
      <c r="PFM158" s="812"/>
      <c r="PFN158" s="812"/>
      <c r="PFO158" s="812"/>
      <c r="PFP158" s="812"/>
      <c r="PFQ158" s="812"/>
      <c r="PFR158" s="812"/>
      <c r="PFS158" s="812"/>
      <c r="PFT158" s="812"/>
      <c r="PFU158" s="812"/>
      <c r="PFV158" s="811"/>
      <c r="PFW158" s="812"/>
      <c r="PFX158" s="812"/>
      <c r="PFY158" s="812"/>
      <c r="PFZ158" s="812"/>
      <c r="PGA158" s="812"/>
      <c r="PGB158" s="812"/>
      <c r="PGC158" s="812"/>
      <c r="PGD158" s="812"/>
      <c r="PGE158" s="812"/>
      <c r="PGF158" s="812"/>
      <c r="PGG158" s="812"/>
      <c r="PGH158" s="812"/>
      <c r="PGI158" s="812"/>
      <c r="PGJ158" s="812"/>
      <c r="PGK158" s="812"/>
      <c r="PGL158" s="812"/>
      <c r="PGM158" s="812"/>
      <c r="PGN158" s="812"/>
      <c r="PGO158" s="812"/>
      <c r="PGP158" s="812"/>
      <c r="PGQ158" s="812"/>
      <c r="PGR158" s="812"/>
      <c r="PGS158" s="812"/>
      <c r="PGT158" s="812"/>
      <c r="PGU158" s="812"/>
      <c r="PGV158" s="812"/>
      <c r="PGW158" s="812"/>
      <c r="PGX158" s="812"/>
      <c r="PGY158" s="812"/>
      <c r="PGZ158" s="812"/>
      <c r="PHA158" s="811"/>
      <c r="PHB158" s="812"/>
      <c r="PHC158" s="812"/>
      <c r="PHD158" s="812"/>
      <c r="PHE158" s="812"/>
      <c r="PHF158" s="812"/>
      <c r="PHG158" s="812"/>
      <c r="PHH158" s="812"/>
      <c r="PHI158" s="812"/>
      <c r="PHJ158" s="812"/>
      <c r="PHK158" s="812"/>
      <c r="PHL158" s="812"/>
      <c r="PHM158" s="812"/>
      <c r="PHN158" s="812"/>
      <c r="PHO158" s="812"/>
      <c r="PHP158" s="812"/>
      <c r="PHQ158" s="812"/>
      <c r="PHR158" s="812"/>
      <c r="PHS158" s="812"/>
      <c r="PHT158" s="812"/>
      <c r="PHU158" s="812"/>
      <c r="PHV158" s="812"/>
      <c r="PHW158" s="812"/>
      <c r="PHX158" s="812"/>
      <c r="PHY158" s="812"/>
      <c r="PHZ158" s="812"/>
      <c r="PIA158" s="812"/>
      <c r="PIB158" s="812"/>
      <c r="PIC158" s="812"/>
      <c r="PID158" s="812"/>
      <c r="PIE158" s="812"/>
      <c r="PIF158" s="811"/>
      <c r="PIG158" s="812"/>
      <c r="PIH158" s="812"/>
      <c r="PII158" s="812"/>
      <c r="PIJ158" s="812"/>
      <c r="PIK158" s="812"/>
      <c r="PIL158" s="812"/>
      <c r="PIM158" s="812"/>
      <c r="PIN158" s="812"/>
      <c r="PIO158" s="812"/>
      <c r="PIP158" s="812"/>
      <c r="PIQ158" s="812"/>
      <c r="PIR158" s="812"/>
      <c r="PIS158" s="812"/>
      <c r="PIT158" s="812"/>
      <c r="PIU158" s="812"/>
      <c r="PIV158" s="812"/>
      <c r="PIW158" s="812"/>
      <c r="PIX158" s="812"/>
      <c r="PIY158" s="812"/>
      <c r="PIZ158" s="812"/>
      <c r="PJA158" s="812"/>
      <c r="PJB158" s="812"/>
      <c r="PJC158" s="812"/>
      <c r="PJD158" s="812"/>
      <c r="PJE158" s="812"/>
      <c r="PJF158" s="812"/>
      <c r="PJG158" s="812"/>
      <c r="PJH158" s="812"/>
      <c r="PJI158" s="812"/>
      <c r="PJJ158" s="812"/>
      <c r="PJK158" s="811"/>
      <c r="PJL158" s="812"/>
      <c r="PJM158" s="812"/>
      <c r="PJN158" s="812"/>
      <c r="PJO158" s="812"/>
      <c r="PJP158" s="812"/>
      <c r="PJQ158" s="812"/>
      <c r="PJR158" s="812"/>
      <c r="PJS158" s="812"/>
      <c r="PJT158" s="812"/>
      <c r="PJU158" s="812"/>
      <c r="PJV158" s="812"/>
      <c r="PJW158" s="812"/>
      <c r="PJX158" s="812"/>
      <c r="PJY158" s="812"/>
      <c r="PJZ158" s="812"/>
      <c r="PKA158" s="812"/>
      <c r="PKB158" s="812"/>
      <c r="PKC158" s="812"/>
      <c r="PKD158" s="812"/>
      <c r="PKE158" s="812"/>
      <c r="PKF158" s="812"/>
      <c r="PKG158" s="812"/>
      <c r="PKH158" s="812"/>
      <c r="PKI158" s="812"/>
      <c r="PKJ158" s="812"/>
      <c r="PKK158" s="812"/>
      <c r="PKL158" s="812"/>
      <c r="PKM158" s="812"/>
      <c r="PKN158" s="812"/>
      <c r="PKO158" s="812"/>
      <c r="PKP158" s="811"/>
      <c r="PKQ158" s="812"/>
      <c r="PKR158" s="812"/>
      <c r="PKS158" s="812"/>
      <c r="PKT158" s="812"/>
      <c r="PKU158" s="812"/>
      <c r="PKV158" s="812"/>
      <c r="PKW158" s="812"/>
      <c r="PKX158" s="812"/>
      <c r="PKY158" s="812"/>
      <c r="PKZ158" s="812"/>
      <c r="PLA158" s="812"/>
      <c r="PLB158" s="812"/>
      <c r="PLC158" s="812"/>
      <c r="PLD158" s="812"/>
      <c r="PLE158" s="812"/>
      <c r="PLF158" s="812"/>
      <c r="PLG158" s="812"/>
      <c r="PLH158" s="812"/>
      <c r="PLI158" s="812"/>
      <c r="PLJ158" s="812"/>
      <c r="PLK158" s="812"/>
      <c r="PLL158" s="812"/>
      <c r="PLM158" s="812"/>
      <c r="PLN158" s="812"/>
      <c r="PLO158" s="812"/>
      <c r="PLP158" s="812"/>
      <c r="PLQ158" s="812"/>
      <c r="PLR158" s="812"/>
      <c r="PLS158" s="812"/>
      <c r="PLT158" s="812"/>
      <c r="PLU158" s="811"/>
      <c r="PLV158" s="812"/>
      <c r="PLW158" s="812"/>
      <c r="PLX158" s="812"/>
      <c r="PLY158" s="812"/>
      <c r="PLZ158" s="812"/>
      <c r="PMA158" s="812"/>
      <c r="PMB158" s="812"/>
      <c r="PMC158" s="812"/>
      <c r="PMD158" s="812"/>
      <c r="PME158" s="812"/>
      <c r="PMF158" s="812"/>
      <c r="PMG158" s="812"/>
      <c r="PMH158" s="812"/>
      <c r="PMI158" s="812"/>
      <c r="PMJ158" s="812"/>
      <c r="PMK158" s="812"/>
      <c r="PML158" s="812"/>
      <c r="PMM158" s="812"/>
      <c r="PMN158" s="812"/>
      <c r="PMO158" s="812"/>
      <c r="PMP158" s="812"/>
      <c r="PMQ158" s="812"/>
      <c r="PMR158" s="812"/>
      <c r="PMS158" s="812"/>
      <c r="PMT158" s="812"/>
      <c r="PMU158" s="812"/>
      <c r="PMV158" s="812"/>
      <c r="PMW158" s="812"/>
      <c r="PMX158" s="812"/>
      <c r="PMY158" s="812"/>
      <c r="PMZ158" s="811"/>
      <c r="PNA158" s="812"/>
      <c r="PNB158" s="812"/>
      <c r="PNC158" s="812"/>
      <c r="PND158" s="812"/>
      <c r="PNE158" s="812"/>
      <c r="PNF158" s="812"/>
      <c r="PNG158" s="812"/>
      <c r="PNH158" s="812"/>
      <c r="PNI158" s="812"/>
      <c r="PNJ158" s="812"/>
      <c r="PNK158" s="812"/>
      <c r="PNL158" s="812"/>
      <c r="PNM158" s="812"/>
      <c r="PNN158" s="812"/>
      <c r="PNO158" s="812"/>
      <c r="PNP158" s="812"/>
      <c r="PNQ158" s="812"/>
      <c r="PNR158" s="812"/>
      <c r="PNS158" s="812"/>
      <c r="PNT158" s="812"/>
      <c r="PNU158" s="812"/>
      <c r="PNV158" s="812"/>
      <c r="PNW158" s="812"/>
      <c r="PNX158" s="812"/>
      <c r="PNY158" s="812"/>
      <c r="PNZ158" s="812"/>
      <c r="POA158" s="812"/>
      <c r="POB158" s="812"/>
      <c r="POC158" s="812"/>
      <c r="POD158" s="812"/>
      <c r="POE158" s="811"/>
      <c r="POF158" s="812"/>
      <c r="POG158" s="812"/>
      <c r="POH158" s="812"/>
      <c r="POI158" s="812"/>
      <c r="POJ158" s="812"/>
      <c r="POK158" s="812"/>
      <c r="POL158" s="812"/>
      <c r="POM158" s="812"/>
      <c r="PON158" s="812"/>
      <c r="POO158" s="812"/>
      <c r="POP158" s="812"/>
      <c r="POQ158" s="812"/>
      <c r="POR158" s="812"/>
      <c r="POS158" s="812"/>
      <c r="POT158" s="812"/>
      <c r="POU158" s="812"/>
      <c r="POV158" s="812"/>
      <c r="POW158" s="812"/>
      <c r="POX158" s="812"/>
      <c r="POY158" s="812"/>
      <c r="POZ158" s="812"/>
      <c r="PPA158" s="812"/>
      <c r="PPB158" s="812"/>
      <c r="PPC158" s="812"/>
      <c r="PPD158" s="812"/>
      <c r="PPE158" s="812"/>
      <c r="PPF158" s="812"/>
      <c r="PPG158" s="812"/>
      <c r="PPH158" s="812"/>
      <c r="PPI158" s="812"/>
      <c r="PPJ158" s="811"/>
      <c r="PPK158" s="812"/>
      <c r="PPL158" s="812"/>
      <c r="PPM158" s="812"/>
      <c r="PPN158" s="812"/>
      <c r="PPO158" s="812"/>
      <c r="PPP158" s="812"/>
      <c r="PPQ158" s="812"/>
      <c r="PPR158" s="812"/>
      <c r="PPS158" s="812"/>
      <c r="PPT158" s="812"/>
      <c r="PPU158" s="812"/>
      <c r="PPV158" s="812"/>
      <c r="PPW158" s="812"/>
      <c r="PPX158" s="812"/>
      <c r="PPY158" s="812"/>
      <c r="PPZ158" s="812"/>
      <c r="PQA158" s="812"/>
      <c r="PQB158" s="812"/>
      <c r="PQC158" s="812"/>
      <c r="PQD158" s="812"/>
      <c r="PQE158" s="812"/>
      <c r="PQF158" s="812"/>
      <c r="PQG158" s="812"/>
      <c r="PQH158" s="812"/>
      <c r="PQI158" s="812"/>
      <c r="PQJ158" s="812"/>
      <c r="PQK158" s="812"/>
      <c r="PQL158" s="812"/>
      <c r="PQM158" s="812"/>
      <c r="PQN158" s="812"/>
      <c r="PQO158" s="811"/>
      <c r="PQP158" s="812"/>
      <c r="PQQ158" s="812"/>
      <c r="PQR158" s="812"/>
      <c r="PQS158" s="812"/>
      <c r="PQT158" s="812"/>
      <c r="PQU158" s="812"/>
      <c r="PQV158" s="812"/>
      <c r="PQW158" s="812"/>
      <c r="PQX158" s="812"/>
      <c r="PQY158" s="812"/>
      <c r="PQZ158" s="812"/>
      <c r="PRA158" s="812"/>
      <c r="PRB158" s="812"/>
      <c r="PRC158" s="812"/>
      <c r="PRD158" s="812"/>
      <c r="PRE158" s="812"/>
      <c r="PRF158" s="812"/>
      <c r="PRG158" s="812"/>
      <c r="PRH158" s="812"/>
      <c r="PRI158" s="812"/>
      <c r="PRJ158" s="812"/>
      <c r="PRK158" s="812"/>
      <c r="PRL158" s="812"/>
      <c r="PRM158" s="812"/>
      <c r="PRN158" s="812"/>
      <c r="PRO158" s="812"/>
      <c r="PRP158" s="812"/>
      <c r="PRQ158" s="812"/>
      <c r="PRR158" s="812"/>
      <c r="PRS158" s="812"/>
      <c r="PRT158" s="811"/>
      <c r="PRU158" s="812"/>
      <c r="PRV158" s="812"/>
      <c r="PRW158" s="812"/>
      <c r="PRX158" s="812"/>
      <c r="PRY158" s="812"/>
      <c r="PRZ158" s="812"/>
      <c r="PSA158" s="812"/>
      <c r="PSB158" s="812"/>
      <c r="PSC158" s="812"/>
      <c r="PSD158" s="812"/>
      <c r="PSE158" s="812"/>
      <c r="PSF158" s="812"/>
      <c r="PSG158" s="812"/>
      <c r="PSH158" s="812"/>
      <c r="PSI158" s="812"/>
      <c r="PSJ158" s="812"/>
      <c r="PSK158" s="812"/>
      <c r="PSL158" s="812"/>
      <c r="PSM158" s="812"/>
      <c r="PSN158" s="812"/>
      <c r="PSO158" s="812"/>
      <c r="PSP158" s="812"/>
      <c r="PSQ158" s="812"/>
      <c r="PSR158" s="812"/>
      <c r="PSS158" s="812"/>
      <c r="PST158" s="812"/>
      <c r="PSU158" s="812"/>
      <c r="PSV158" s="812"/>
      <c r="PSW158" s="812"/>
      <c r="PSX158" s="812"/>
      <c r="PSY158" s="811"/>
      <c r="PSZ158" s="812"/>
      <c r="PTA158" s="812"/>
      <c r="PTB158" s="812"/>
      <c r="PTC158" s="812"/>
      <c r="PTD158" s="812"/>
      <c r="PTE158" s="812"/>
      <c r="PTF158" s="812"/>
      <c r="PTG158" s="812"/>
      <c r="PTH158" s="812"/>
      <c r="PTI158" s="812"/>
      <c r="PTJ158" s="812"/>
      <c r="PTK158" s="812"/>
      <c r="PTL158" s="812"/>
      <c r="PTM158" s="812"/>
      <c r="PTN158" s="812"/>
      <c r="PTO158" s="812"/>
      <c r="PTP158" s="812"/>
      <c r="PTQ158" s="812"/>
      <c r="PTR158" s="812"/>
      <c r="PTS158" s="812"/>
      <c r="PTT158" s="812"/>
      <c r="PTU158" s="812"/>
      <c r="PTV158" s="812"/>
      <c r="PTW158" s="812"/>
      <c r="PTX158" s="812"/>
      <c r="PTY158" s="812"/>
      <c r="PTZ158" s="812"/>
      <c r="PUA158" s="812"/>
      <c r="PUB158" s="812"/>
      <c r="PUC158" s="812"/>
      <c r="PUD158" s="811"/>
      <c r="PUE158" s="812"/>
      <c r="PUF158" s="812"/>
      <c r="PUG158" s="812"/>
      <c r="PUH158" s="812"/>
      <c r="PUI158" s="812"/>
      <c r="PUJ158" s="812"/>
      <c r="PUK158" s="812"/>
      <c r="PUL158" s="812"/>
      <c r="PUM158" s="812"/>
      <c r="PUN158" s="812"/>
      <c r="PUO158" s="812"/>
      <c r="PUP158" s="812"/>
      <c r="PUQ158" s="812"/>
      <c r="PUR158" s="812"/>
      <c r="PUS158" s="812"/>
      <c r="PUT158" s="812"/>
      <c r="PUU158" s="812"/>
      <c r="PUV158" s="812"/>
      <c r="PUW158" s="812"/>
      <c r="PUX158" s="812"/>
      <c r="PUY158" s="812"/>
      <c r="PUZ158" s="812"/>
      <c r="PVA158" s="812"/>
      <c r="PVB158" s="812"/>
      <c r="PVC158" s="812"/>
      <c r="PVD158" s="812"/>
      <c r="PVE158" s="812"/>
      <c r="PVF158" s="812"/>
      <c r="PVG158" s="812"/>
      <c r="PVH158" s="812"/>
      <c r="PVI158" s="811"/>
      <c r="PVJ158" s="812"/>
      <c r="PVK158" s="812"/>
      <c r="PVL158" s="812"/>
      <c r="PVM158" s="812"/>
      <c r="PVN158" s="812"/>
      <c r="PVO158" s="812"/>
      <c r="PVP158" s="812"/>
      <c r="PVQ158" s="812"/>
      <c r="PVR158" s="812"/>
      <c r="PVS158" s="812"/>
      <c r="PVT158" s="812"/>
      <c r="PVU158" s="812"/>
      <c r="PVV158" s="812"/>
      <c r="PVW158" s="812"/>
      <c r="PVX158" s="812"/>
      <c r="PVY158" s="812"/>
      <c r="PVZ158" s="812"/>
      <c r="PWA158" s="812"/>
      <c r="PWB158" s="812"/>
      <c r="PWC158" s="812"/>
      <c r="PWD158" s="812"/>
      <c r="PWE158" s="812"/>
      <c r="PWF158" s="812"/>
      <c r="PWG158" s="812"/>
      <c r="PWH158" s="812"/>
      <c r="PWI158" s="812"/>
      <c r="PWJ158" s="812"/>
      <c r="PWK158" s="812"/>
      <c r="PWL158" s="812"/>
      <c r="PWM158" s="812"/>
      <c r="PWN158" s="811"/>
      <c r="PWO158" s="812"/>
      <c r="PWP158" s="812"/>
      <c r="PWQ158" s="812"/>
      <c r="PWR158" s="812"/>
      <c r="PWS158" s="812"/>
      <c r="PWT158" s="812"/>
      <c r="PWU158" s="812"/>
      <c r="PWV158" s="812"/>
      <c r="PWW158" s="812"/>
      <c r="PWX158" s="812"/>
      <c r="PWY158" s="812"/>
      <c r="PWZ158" s="812"/>
      <c r="PXA158" s="812"/>
      <c r="PXB158" s="812"/>
      <c r="PXC158" s="812"/>
      <c r="PXD158" s="812"/>
      <c r="PXE158" s="812"/>
      <c r="PXF158" s="812"/>
      <c r="PXG158" s="812"/>
      <c r="PXH158" s="812"/>
      <c r="PXI158" s="812"/>
      <c r="PXJ158" s="812"/>
      <c r="PXK158" s="812"/>
      <c r="PXL158" s="812"/>
      <c r="PXM158" s="812"/>
      <c r="PXN158" s="812"/>
      <c r="PXO158" s="812"/>
      <c r="PXP158" s="812"/>
      <c r="PXQ158" s="812"/>
      <c r="PXR158" s="812"/>
      <c r="PXS158" s="811"/>
      <c r="PXT158" s="812"/>
      <c r="PXU158" s="812"/>
      <c r="PXV158" s="812"/>
      <c r="PXW158" s="812"/>
      <c r="PXX158" s="812"/>
      <c r="PXY158" s="812"/>
      <c r="PXZ158" s="812"/>
      <c r="PYA158" s="812"/>
      <c r="PYB158" s="812"/>
      <c r="PYC158" s="812"/>
      <c r="PYD158" s="812"/>
      <c r="PYE158" s="812"/>
      <c r="PYF158" s="812"/>
      <c r="PYG158" s="812"/>
      <c r="PYH158" s="812"/>
      <c r="PYI158" s="812"/>
      <c r="PYJ158" s="812"/>
      <c r="PYK158" s="812"/>
      <c r="PYL158" s="812"/>
      <c r="PYM158" s="812"/>
      <c r="PYN158" s="812"/>
      <c r="PYO158" s="812"/>
      <c r="PYP158" s="812"/>
      <c r="PYQ158" s="812"/>
      <c r="PYR158" s="812"/>
      <c r="PYS158" s="812"/>
      <c r="PYT158" s="812"/>
      <c r="PYU158" s="812"/>
      <c r="PYV158" s="812"/>
      <c r="PYW158" s="812"/>
      <c r="PYX158" s="811"/>
      <c r="PYY158" s="812"/>
      <c r="PYZ158" s="812"/>
      <c r="PZA158" s="812"/>
      <c r="PZB158" s="812"/>
      <c r="PZC158" s="812"/>
      <c r="PZD158" s="812"/>
      <c r="PZE158" s="812"/>
      <c r="PZF158" s="812"/>
      <c r="PZG158" s="812"/>
      <c r="PZH158" s="812"/>
      <c r="PZI158" s="812"/>
      <c r="PZJ158" s="812"/>
      <c r="PZK158" s="812"/>
      <c r="PZL158" s="812"/>
      <c r="PZM158" s="812"/>
      <c r="PZN158" s="812"/>
      <c r="PZO158" s="812"/>
      <c r="PZP158" s="812"/>
      <c r="PZQ158" s="812"/>
      <c r="PZR158" s="812"/>
      <c r="PZS158" s="812"/>
      <c r="PZT158" s="812"/>
      <c r="PZU158" s="812"/>
      <c r="PZV158" s="812"/>
      <c r="PZW158" s="812"/>
      <c r="PZX158" s="812"/>
      <c r="PZY158" s="812"/>
      <c r="PZZ158" s="812"/>
      <c r="QAA158" s="812"/>
      <c r="QAB158" s="812"/>
      <c r="QAC158" s="811"/>
      <c r="QAD158" s="812"/>
      <c r="QAE158" s="812"/>
      <c r="QAF158" s="812"/>
      <c r="QAG158" s="812"/>
      <c r="QAH158" s="812"/>
      <c r="QAI158" s="812"/>
      <c r="QAJ158" s="812"/>
      <c r="QAK158" s="812"/>
      <c r="QAL158" s="812"/>
      <c r="QAM158" s="812"/>
      <c r="QAN158" s="812"/>
      <c r="QAO158" s="812"/>
      <c r="QAP158" s="812"/>
      <c r="QAQ158" s="812"/>
      <c r="QAR158" s="812"/>
      <c r="QAS158" s="812"/>
      <c r="QAT158" s="812"/>
      <c r="QAU158" s="812"/>
      <c r="QAV158" s="812"/>
      <c r="QAW158" s="812"/>
      <c r="QAX158" s="812"/>
      <c r="QAY158" s="812"/>
      <c r="QAZ158" s="812"/>
      <c r="QBA158" s="812"/>
      <c r="QBB158" s="812"/>
      <c r="QBC158" s="812"/>
      <c r="QBD158" s="812"/>
      <c r="QBE158" s="812"/>
      <c r="QBF158" s="812"/>
      <c r="QBG158" s="812"/>
      <c r="QBH158" s="811"/>
      <c r="QBI158" s="812"/>
      <c r="QBJ158" s="812"/>
      <c r="QBK158" s="812"/>
      <c r="QBL158" s="812"/>
      <c r="QBM158" s="812"/>
      <c r="QBN158" s="812"/>
      <c r="QBO158" s="812"/>
      <c r="QBP158" s="812"/>
      <c r="QBQ158" s="812"/>
      <c r="QBR158" s="812"/>
      <c r="QBS158" s="812"/>
      <c r="QBT158" s="812"/>
      <c r="QBU158" s="812"/>
      <c r="QBV158" s="812"/>
      <c r="QBW158" s="812"/>
      <c r="QBX158" s="812"/>
      <c r="QBY158" s="812"/>
      <c r="QBZ158" s="812"/>
      <c r="QCA158" s="812"/>
      <c r="QCB158" s="812"/>
      <c r="QCC158" s="812"/>
      <c r="QCD158" s="812"/>
      <c r="QCE158" s="812"/>
      <c r="QCF158" s="812"/>
      <c r="QCG158" s="812"/>
      <c r="QCH158" s="812"/>
      <c r="QCI158" s="812"/>
      <c r="QCJ158" s="812"/>
      <c r="QCK158" s="812"/>
      <c r="QCL158" s="812"/>
      <c r="QCM158" s="811"/>
      <c r="QCN158" s="812"/>
      <c r="QCO158" s="812"/>
      <c r="QCP158" s="812"/>
      <c r="QCQ158" s="812"/>
      <c r="QCR158" s="812"/>
      <c r="QCS158" s="812"/>
      <c r="QCT158" s="812"/>
      <c r="QCU158" s="812"/>
      <c r="QCV158" s="812"/>
      <c r="QCW158" s="812"/>
      <c r="QCX158" s="812"/>
      <c r="QCY158" s="812"/>
      <c r="QCZ158" s="812"/>
      <c r="QDA158" s="812"/>
      <c r="QDB158" s="812"/>
      <c r="QDC158" s="812"/>
      <c r="QDD158" s="812"/>
      <c r="QDE158" s="812"/>
      <c r="QDF158" s="812"/>
      <c r="QDG158" s="812"/>
      <c r="QDH158" s="812"/>
      <c r="QDI158" s="812"/>
      <c r="QDJ158" s="812"/>
      <c r="QDK158" s="812"/>
      <c r="QDL158" s="812"/>
      <c r="QDM158" s="812"/>
      <c r="QDN158" s="812"/>
      <c r="QDO158" s="812"/>
      <c r="QDP158" s="812"/>
      <c r="QDQ158" s="812"/>
      <c r="QDR158" s="811"/>
      <c r="QDS158" s="812"/>
      <c r="QDT158" s="812"/>
      <c r="QDU158" s="812"/>
      <c r="QDV158" s="812"/>
      <c r="QDW158" s="812"/>
      <c r="QDX158" s="812"/>
      <c r="QDY158" s="812"/>
      <c r="QDZ158" s="812"/>
      <c r="QEA158" s="812"/>
      <c r="QEB158" s="812"/>
      <c r="QEC158" s="812"/>
      <c r="QED158" s="812"/>
      <c r="QEE158" s="812"/>
      <c r="QEF158" s="812"/>
      <c r="QEG158" s="812"/>
      <c r="QEH158" s="812"/>
      <c r="QEI158" s="812"/>
      <c r="QEJ158" s="812"/>
      <c r="QEK158" s="812"/>
      <c r="QEL158" s="812"/>
      <c r="QEM158" s="812"/>
      <c r="QEN158" s="812"/>
      <c r="QEO158" s="812"/>
      <c r="QEP158" s="812"/>
      <c r="QEQ158" s="812"/>
      <c r="QER158" s="812"/>
      <c r="QES158" s="812"/>
      <c r="QET158" s="812"/>
      <c r="QEU158" s="812"/>
      <c r="QEV158" s="812"/>
      <c r="QEW158" s="811"/>
      <c r="QEX158" s="812"/>
      <c r="QEY158" s="812"/>
      <c r="QEZ158" s="812"/>
      <c r="QFA158" s="812"/>
      <c r="QFB158" s="812"/>
      <c r="QFC158" s="812"/>
      <c r="QFD158" s="812"/>
      <c r="QFE158" s="812"/>
      <c r="QFF158" s="812"/>
      <c r="QFG158" s="812"/>
      <c r="QFH158" s="812"/>
      <c r="QFI158" s="812"/>
      <c r="QFJ158" s="812"/>
      <c r="QFK158" s="812"/>
      <c r="QFL158" s="812"/>
      <c r="QFM158" s="812"/>
      <c r="QFN158" s="812"/>
      <c r="QFO158" s="812"/>
      <c r="QFP158" s="812"/>
      <c r="QFQ158" s="812"/>
      <c r="QFR158" s="812"/>
      <c r="QFS158" s="812"/>
      <c r="QFT158" s="812"/>
      <c r="QFU158" s="812"/>
      <c r="QFV158" s="812"/>
      <c r="QFW158" s="812"/>
      <c r="QFX158" s="812"/>
      <c r="QFY158" s="812"/>
      <c r="QFZ158" s="812"/>
      <c r="QGA158" s="812"/>
      <c r="QGB158" s="811"/>
      <c r="QGC158" s="812"/>
      <c r="QGD158" s="812"/>
      <c r="QGE158" s="812"/>
      <c r="QGF158" s="812"/>
      <c r="QGG158" s="812"/>
      <c r="QGH158" s="812"/>
      <c r="QGI158" s="812"/>
      <c r="QGJ158" s="812"/>
      <c r="QGK158" s="812"/>
      <c r="QGL158" s="812"/>
      <c r="QGM158" s="812"/>
      <c r="QGN158" s="812"/>
      <c r="QGO158" s="812"/>
      <c r="QGP158" s="812"/>
      <c r="QGQ158" s="812"/>
      <c r="QGR158" s="812"/>
      <c r="QGS158" s="812"/>
      <c r="QGT158" s="812"/>
      <c r="QGU158" s="812"/>
      <c r="QGV158" s="812"/>
      <c r="QGW158" s="812"/>
      <c r="QGX158" s="812"/>
      <c r="QGY158" s="812"/>
      <c r="QGZ158" s="812"/>
      <c r="QHA158" s="812"/>
      <c r="QHB158" s="812"/>
      <c r="QHC158" s="812"/>
      <c r="QHD158" s="812"/>
      <c r="QHE158" s="812"/>
      <c r="QHF158" s="812"/>
      <c r="QHG158" s="811"/>
      <c r="QHH158" s="812"/>
      <c r="QHI158" s="812"/>
      <c r="QHJ158" s="812"/>
      <c r="QHK158" s="812"/>
      <c r="QHL158" s="812"/>
      <c r="QHM158" s="812"/>
      <c r="QHN158" s="812"/>
      <c r="QHO158" s="812"/>
      <c r="QHP158" s="812"/>
      <c r="QHQ158" s="812"/>
      <c r="QHR158" s="812"/>
      <c r="QHS158" s="812"/>
      <c r="QHT158" s="812"/>
      <c r="QHU158" s="812"/>
      <c r="QHV158" s="812"/>
      <c r="QHW158" s="812"/>
      <c r="QHX158" s="812"/>
      <c r="QHY158" s="812"/>
      <c r="QHZ158" s="812"/>
      <c r="QIA158" s="812"/>
      <c r="QIB158" s="812"/>
      <c r="QIC158" s="812"/>
      <c r="QID158" s="812"/>
      <c r="QIE158" s="812"/>
      <c r="QIF158" s="812"/>
      <c r="QIG158" s="812"/>
      <c r="QIH158" s="812"/>
      <c r="QII158" s="812"/>
      <c r="QIJ158" s="812"/>
      <c r="QIK158" s="812"/>
      <c r="QIL158" s="811"/>
      <c r="QIM158" s="812"/>
      <c r="QIN158" s="812"/>
      <c r="QIO158" s="812"/>
      <c r="QIP158" s="812"/>
      <c r="QIQ158" s="812"/>
      <c r="QIR158" s="812"/>
      <c r="QIS158" s="812"/>
      <c r="QIT158" s="812"/>
      <c r="QIU158" s="812"/>
      <c r="QIV158" s="812"/>
      <c r="QIW158" s="812"/>
      <c r="QIX158" s="812"/>
      <c r="QIY158" s="812"/>
      <c r="QIZ158" s="812"/>
      <c r="QJA158" s="812"/>
      <c r="QJB158" s="812"/>
      <c r="QJC158" s="812"/>
      <c r="QJD158" s="812"/>
      <c r="QJE158" s="812"/>
      <c r="QJF158" s="812"/>
      <c r="QJG158" s="812"/>
      <c r="QJH158" s="812"/>
      <c r="QJI158" s="812"/>
      <c r="QJJ158" s="812"/>
      <c r="QJK158" s="812"/>
      <c r="QJL158" s="812"/>
      <c r="QJM158" s="812"/>
      <c r="QJN158" s="812"/>
      <c r="QJO158" s="812"/>
      <c r="QJP158" s="812"/>
      <c r="QJQ158" s="811"/>
      <c r="QJR158" s="812"/>
      <c r="QJS158" s="812"/>
      <c r="QJT158" s="812"/>
      <c r="QJU158" s="812"/>
      <c r="QJV158" s="812"/>
      <c r="QJW158" s="812"/>
      <c r="QJX158" s="812"/>
      <c r="QJY158" s="812"/>
      <c r="QJZ158" s="812"/>
      <c r="QKA158" s="812"/>
      <c r="QKB158" s="812"/>
      <c r="QKC158" s="812"/>
      <c r="QKD158" s="812"/>
      <c r="QKE158" s="812"/>
      <c r="QKF158" s="812"/>
      <c r="QKG158" s="812"/>
      <c r="QKH158" s="812"/>
      <c r="QKI158" s="812"/>
      <c r="QKJ158" s="812"/>
      <c r="QKK158" s="812"/>
      <c r="QKL158" s="812"/>
      <c r="QKM158" s="812"/>
      <c r="QKN158" s="812"/>
      <c r="QKO158" s="812"/>
      <c r="QKP158" s="812"/>
      <c r="QKQ158" s="812"/>
      <c r="QKR158" s="812"/>
      <c r="QKS158" s="812"/>
      <c r="QKT158" s="812"/>
      <c r="QKU158" s="812"/>
      <c r="QKV158" s="811"/>
      <c r="QKW158" s="812"/>
      <c r="QKX158" s="812"/>
      <c r="QKY158" s="812"/>
      <c r="QKZ158" s="812"/>
      <c r="QLA158" s="812"/>
      <c r="QLB158" s="812"/>
      <c r="QLC158" s="812"/>
      <c r="QLD158" s="812"/>
      <c r="QLE158" s="812"/>
      <c r="QLF158" s="812"/>
      <c r="QLG158" s="812"/>
      <c r="QLH158" s="812"/>
      <c r="QLI158" s="812"/>
      <c r="QLJ158" s="812"/>
      <c r="QLK158" s="812"/>
      <c r="QLL158" s="812"/>
      <c r="QLM158" s="812"/>
      <c r="QLN158" s="812"/>
      <c r="QLO158" s="812"/>
      <c r="QLP158" s="812"/>
      <c r="QLQ158" s="812"/>
      <c r="QLR158" s="812"/>
      <c r="QLS158" s="812"/>
      <c r="QLT158" s="812"/>
      <c r="QLU158" s="812"/>
      <c r="QLV158" s="812"/>
      <c r="QLW158" s="812"/>
      <c r="QLX158" s="812"/>
      <c r="QLY158" s="812"/>
      <c r="QLZ158" s="812"/>
      <c r="QMA158" s="811"/>
      <c r="QMB158" s="812"/>
      <c r="QMC158" s="812"/>
      <c r="QMD158" s="812"/>
      <c r="QME158" s="812"/>
      <c r="QMF158" s="812"/>
      <c r="QMG158" s="812"/>
      <c r="QMH158" s="812"/>
      <c r="QMI158" s="812"/>
      <c r="QMJ158" s="812"/>
      <c r="QMK158" s="812"/>
      <c r="QML158" s="812"/>
      <c r="QMM158" s="812"/>
      <c r="QMN158" s="812"/>
      <c r="QMO158" s="812"/>
      <c r="QMP158" s="812"/>
      <c r="QMQ158" s="812"/>
      <c r="QMR158" s="812"/>
      <c r="QMS158" s="812"/>
      <c r="QMT158" s="812"/>
      <c r="QMU158" s="812"/>
      <c r="QMV158" s="812"/>
      <c r="QMW158" s="812"/>
      <c r="QMX158" s="812"/>
      <c r="QMY158" s="812"/>
      <c r="QMZ158" s="812"/>
      <c r="QNA158" s="812"/>
      <c r="QNB158" s="812"/>
      <c r="QNC158" s="812"/>
      <c r="QND158" s="812"/>
      <c r="QNE158" s="812"/>
      <c r="QNF158" s="811"/>
      <c r="QNG158" s="812"/>
      <c r="QNH158" s="812"/>
      <c r="QNI158" s="812"/>
      <c r="QNJ158" s="812"/>
      <c r="QNK158" s="812"/>
      <c r="QNL158" s="812"/>
      <c r="QNM158" s="812"/>
      <c r="QNN158" s="812"/>
      <c r="QNO158" s="812"/>
      <c r="QNP158" s="812"/>
      <c r="QNQ158" s="812"/>
      <c r="QNR158" s="812"/>
      <c r="QNS158" s="812"/>
      <c r="QNT158" s="812"/>
      <c r="QNU158" s="812"/>
      <c r="QNV158" s="812"/>
      <c r="QNW158" s="812"/>
      <c r="QNX158" s="812"/>
      <c r="QNY158" s="812"/>
      <c r="QNZ158" s="812"/>
      <c r="QOA158" s="812"/>
      <c r="QOB158" s="812"/>
      <c r="QOC158" s="812"/>
      <c r="QOD158" s="812"/>
      <c r="QOE158" s="812"/>
      <c r="QOF158" s="812"/>
      <c r="QOG158" s="812"/>
      <c r="QOH158" s="812"/>
      <c r="QOI158" s="812"/>
      <c r="QOJ158" s="812"/>
      <c r="QOK158" s="811"/>
      <c r="QOL158" s="812"/>
      <c r="QOM158" s="812"/>
      <c r="QON158" s="812"/>
      <c r="QOO158" s="812"/>
      <c r="QOP158" s="812"/>
      <c r="QOQ158" s="812"/>
      <c r="QOR158" s="812"/>
      <c r="QOS158" s="812"/>
      <c r="QOT158" s="812"/>
      <c r="QOU158" s="812"/>
      <c r="QOV158" s="812"/>
      <c r="QOW158" s="812"/>
      <c r="QOX158" s="812"/>
      <c r="QOY158" s="812"/>
      <c r="QOZ158" s="812"/>
      <c r="QPA158" s="812"/>
      <c r="QPB158" s="812"/>
      <c r="QPC158" s="812"/>
      <c r="QPD158" s="812"/>
      <c r="QPE158" s="812"/>
      <c r="QPF158" s="812"/>
      <c r="QPG158" s="812"/>
      <c r="QPH158" s="812"/>
      <c r="QPI158" s="812"/>
      <c r="QPJ158" s="812"/>
      <c r="QPK158" s="812"/>
      <c r="QPL158" s="812"/>
      <c r="QPM158" s="812"/>
      <c r="QPN158" s="812"/>
      <c r="QPO158" s="812"/>
      <c r="QPP158" s="811"/>
      <c r="QPQ158" s="812"/>
      <c r="QPR158" s="812"/>
      <c r="QPS158" s="812"/>
      <c r="QPT158" s="812"/>
      <c r="QPU158" s="812"/>
      <c r="QPV158" s="812"/>
      <c r="QPW158" s="812"/>
      <c r="QPX158" s="812"/>
      <c r="QPY158" s="812"/>
      <c r="QPZ158" s="812"/>
      <c r="QQA158" s="812"/>
      <c r="QQB158" s="812"/>
      <c r="QQC158" s="812"/>
      <c r="QQD158" s="812"/>
      <c r="QQE158" s="812"/>
      <c r="QQF158" s="812"/>
      <c r="QQG158" s="812"/>
      <c r="QQH158" s="812"/>
      <c r="QQI158" s="812"/>
      <c r="QQJ158" s="812"/>
      <c r="QQK158" s="812"/>
      <c r="QQL158" s="812"/>
      <c r="QQM158" s="812"/>
      <c r="QQN158" s="812"/>
      <c r="QQO158" s="812"/>
      <c r="QQP158" s="812"/>
      <c r="QQQ158" s="812"/>
      <c r="QQR158" s="812"/>
      <c r="QQS158" s="812"/>
      <c r="QQT158" s="812"/>
      <c r="QQU158" s="811"/>
      <c r="QQV158" s="812"/>
      <c r="QQW158" s="812"/>
      <c r="QQX158" s="812"/>
      <c r="QQY158" s="812"/>
      <c r="QQZ158" s="812"/>
      <c r="QRA158" s="812"/>
      <c r="QRB158" s="812"/>
      <c r="QRC158" s="812"/>
      <c r="QRD158" s="812"/>
      <c r="QRE158" s="812"/>
      <c r="QRF158" s="812"/>
      <c r="QRG158" s="812"/>
      <c r="QRH158" s="812"/>
      <c r="QRI158" s="812"/>
      <c r="QRJ158" s="812"/>
      <c r="QRK158" s="812"/>
      <c r="QRL158" s="812"/>
      <c r="QRM158" s="812"/>
      <c r="QRN158" s="812"/>
      <c r="QRO158" s="812"/>
      <c r="QRP158" s="812"/>
      <c r="QRQ158" s="812"/>
      <c r="QRR158" s="812"/>
      <c r="QRS158" s="812"/>
      <c r="QRT158" s="812"/>
      <c r="QRU158" s="812"/>
      <c r="QRV158" s="812"/>
      <c r="QRW158" s="812"/>
      <c r="QRX158" s="812"/>
      <c r="QRY158" s="812"/>
      <c r="QRZ158" s="811"/>
      <c r="QSA158" s="812"/>
      <c r="QSB158" s="812"/>
      <c r="QSC158" s="812"/>
      <c r="QSD158" s="812"/>
      <c r="QSE158" s="812"/>
      <c r="QSF158" s="812"/>
      <c r="QSG158" s="812"/>
      <c r="QSH158" s="812"/>
      <c r="QSI158" s="812"/>
      <c r="QSJ158" s="812"/>
      <c r="QSK158" s="812"/>
      <c r="QSL158" s="812"/>
      <c r="QSM158" s="812"/>
      <c r="QSN158" s="812"/>
      <c r="QSO158" s="812"/>
      <c r="QSP158" s="812"/>
      <c r="QSQ158" s="812"/>
      <c r="QSR158" s="812"/>
      <c r="QSS158" s="812"/>
      <c r="QST158" s="812"/>
      <c r="QSU158" s="812"/>
      <c r="QSV158" s="812"/>
      <c r="QSW158" s="812"/>
      <c r="QSX158" s="812"/>
      <c r="QSY158" s="812"/>
      <c r="QSZ158" s="812"/>
      <c r="QTA158" s="812"/>
      <c r="QTB158" s="812"/>
      <c r="QTC158" s="812"/>
      <c r="QTD158" s="812"/>
      <c r="QTE158" s="811"/>
      <c r="QTF158" s="812"/>
      <c r="QTG158" s="812"/>
      <c r="QTH158" s="812"/>
      <c r="QTI158" s="812"/>
      <c r="QTJ158" s="812"/>
      <c r="QTK158" s="812"/>
      <c r="QTL158" s="812"/>
      <c r="QTM158" s="812"/>
      <c r="QTN158" s="812"/>
      <c r="QTO158" s="812"/>
      <c r="QTP158" s="812"/>
      <c r="QTQ158" s="812"/>
      <c r="QTR158" s="812"/>
      <c r="QTS158" s="812"/>
      <c r="QTT158" s="812"/>
      <c r="QTU158" s="812"/>
      <c r="QTV158" s="812"/>
      <c r="QTW158" s="812"/>
      <c r="QTX158" s="812"/>
      <c r="QTY158" s="812"/>
      <c r="QTZ158" s="812"/>
      <c r="QUA158" s="812"/>
      <c r="QUB158" s="812"/>
      <c r="QUC158" s="812"/>
      <c r="QUD158" s="812"/>
      <c r="QUE158" s="812"/>
      <c r="QUF158" s="812"/>
      <c r="QUG158" s="812"/>
      <c r="QUH158" s="812"/>
      <c r="QUI158" s="812"/>
      <c r="QUJ158" s="811"/>
      <c r="QUK158" s="812"/>
      <c r="QUL158" s="812"/>
      <c r="QUM158" s="812"/>
      <c r="QUN158" s="812"/>
      <c r="QUO158" s="812"/>
      <c r="QUP158" s="812"/>
      <c r="QUQ158" s="812"/>
      <c r="QUR158" s="812"/>
      <c r="QUS158" s="812"/>
      <c r="QUT158" s="812"/>
      <c r="QUU158" s="812"/>
      <c r="QUV158" s="812"/>
      <c r="QUW158" s="812"/>
      <c r="QUX158" s="812"/>
      <c r="QUY158" s="812"/>
      <c r="QUZ158" s="812"/>
      <c r="QVA158" s="812"/>
      <c r="QVB158" s="812"/>
      <c r="QVC158" s="812"/>
      <c r="QVD158" s="812"/>
      <c r="QVE158" s="812"/>
      <c r="QVF158" s="812"/>
      <c r="QVG158" s="812"/>
      <c r="QVH158" s="812"/>
      <c r="QVI158" s="812"/>
      <c r="QVJ158" s="812"/>
      <c r="QVK158" s="812"/>
      <c r="QVL158" s="812"/>
      <c r="QVM158" s="812"/>
      <c r="QVN158" s="812"/>
      <c r="QVO158" s="811"/>
      <c r="QVP158" s="812"/>
      <c r="QVQ158" s="812"/>
      <c r="QVR158" s="812"/>
      <c r="QVS158" s="812"/>
      <c r="QVT158" s="812"/>
      <c r="QVU158" s="812"/>
      <c r="QVV158" s="812"/>
      <c r="QVW158" s="812"/>
      <c r="QVX158" s="812"/>
      <c r="QVY158" s="812"/>
      <c r="QVZ158" s="812"/>
      <c r="QWA158" s="812"/>
      <c r="QWB158" s="812"/>
      <c r="QWC158" s="812"/>
      <c r="QWD158" s="812"/>
      <c r="QWE158" s="812"/>
      <c r="QWF158" s="812"/>
      <c r="QWG158" s="812"/>
      <c r="QWH158" s="812"/>
      <c r="QWI158" s="812"/>
      <c r="QWJ158" s="812"/>
      <c r="QWK158" s="812"/>
      <c r="QWL158" s="812"/>
      <c r="QWM158" s="812"/>
      <c r="QWN158" s="812"/>
      <c r="QWO158" s="812"/>
      <c r="QWP158" s="812"/>
      <c r="QWQ158" s="812"/>
      <c r="QWR158" s="812"/>
      <c r="QWS158" s="812"/>
      <c r="QWT158" s="811"/>
      <c r="QWU158" s="812"/>
      <c r="QWV158" s="812"/>
      <c r="QWW158" s="812"/>
      <c r="QWX158" s="812"/>
      <c r="QWY158" s="812"/>
      <c r="QWZ158" s="812"/>
      <c r="QXA158" s="812"/>
      <c r="QXB158" s="812"/>
      <c r="QXC158" s="812"/>
      <c r="QXD158" s="812"/>
      <c r="QXE158" s="812"/>
      <c r="QXF158" s="812"/>
      <c r="QXG158" s="812"/>
      <c r="QXH158" s="812"/>
      <c r="QXI158" s="812"/>
      <c r="QXJ158" s="812"/>
      <c r="QXK158" s="812"/>
      <c r="QXL158" s="812"/>
      <c r="QXM158" s="812"/>
      <c r="QXN158" s="812"/>
      <c r="QXO158" s="812"/>
      <c r="QXP158" s="812"/>
      <c r="QXQ158" s="812"/>
      <c r="QXR158" s="812"/>
      <c r="QXS158" s="812"/>
      <c r="QXT158" s="812"/>
      <c r="QXU158" s="812"/>
      <c r="QXV158" s="812"/>
      <c r="QXW158" s="812"/>
      <c r="QXX158" s="812"/>
      <c r="QXY158" s="811"/>
      <c r="QXZ158" s="812"/>
      <c r="QYA158" s="812"/>
      <c r="QYB158" s="812"/>
      <c r="QYC158" s="812"/>
      <c r="QYD158" s="812"/>
      <c r="QYE158" s="812"/>
      <c r="QYF158" s="812"/>
      <c r="QYG158" s="812"/>
      <c r="QYH158" s="812"/>
      <c r="QYI158" s="812"/>
      <c r="QYJ158" s="812"/>
      <c r="QYK158" s="812"/>
      <c r="QYL158" s="812"/>
      <c r="QYM158" s="812"/>
      <c r="QYN158" s="812"/>
      <c r="QYO158" s="812"/>
      <c r="QYP158" s="812"/>
      <c r="QYQ158" s="812"/>
      <c r="QYR158" s="812"/>
      <c r="QYS158" s="812"/>
      <c r="QYT158" s="812"/>
      <c r="QYU158" s="812"/>
      <c r="QYV158" s="812"/>
      <c r="QYW158" s="812"/>
      <c r="QYX158" s="812"/>
      <c r="QYY158" s="812"/>
      <c r="QYZ158" s="812"/>
      <c r="QZA158" s="812"/>
      <c r="QZB158" s="812"/>
      <c r="QZC158" s="812"/>
      <c r="QZD158" s="811"/>
      <c r="QZE158" s="812"/>
      <c r="QZF158" s="812"/>
      <c r="QZG158" s="812"/>
      <c r="QZH158" s="812"/>
      <c r="QZI158" s="812"/>
      <c r="QZJ158" s="812"/>
      <c r="QZK158" s="812"/>
      <c r="QZL158" s="812"/>
      <c r="QZM158" s="812"/>
      <c r="QZN158" s="812"/>
      <c r="QZO158" s="812"/>
      <c r="QZP158" s="812"/>
      <c r="QZQ158" s="812"/>
      <c r="QZR158" s="812"/>
      <c r="QZS158" s="812"/>
      <c r="QZT158" s="812"/>
      <c r="QZU158" s="812"/>
      <c r="QZV158" s="812"/>
      <c r="QZW158" s="812"/>
      <c r="QZX158" s="812"/>
      <c r="QZY158" s="812"/>
      <c r="QZZ158" s="812"/>
      <c r="RAA158" s="812"/>
      <c r="RAB158" s="812"/>
      <c r="RAC158" s="812"/>
      <c r="RAD158" s="812"/>
      <c r="RAE158" s="812"/>
      <c r="RAF158" s="812"/>
      <c r="RAG158" s="812"/>
      <c r="RAH158" s="812"/>
      <c r="RAI158" s="811"/>
      <c r="RAJ158" s="812"/>
      <c r="RAK158" s="812"/>
      <c r="RAL158" s="812"/>
      <c r="RAM158" s="812"/>
      <c r="RAN158" s="812"/>
      <c r="RAO158" s="812"/>
      <c r="RAP158" s="812"/>
      <c r="RAQ158" s="812"/>
      <c r="RAR158" s="812"/>
      <c r="RAS158" s="812"/>
      <c r="RAT158" s="812"/>
      <c r="RAU158" s="812"/>
      <c r="RAV158" s="812"/>
      <c r="RAW158" s="812"/>
      <c r="RAX158" s="812"/>
      <c r="RAY158" s="812"/>
      <c r="RAZ158" s="812"/>
      <c r="RBA158" s="812"/>
      <c r="RBB158" s="812"/>
      <c r="RBC158" s="812"/>
      <c r="RBD158" s="812"/>
      <c r="RBE158" s="812"/>
      <c r="RBF158" s="812"/>
      <c r="RBG158" s="812"/>
      <c r="RBH158" s="812"/>
      <c r="RBI158" s="812"/>
      <c r="RBJ158" s="812"/>
      <c r="RBK158" s="812"/>
      <c r="RBL158" s="812"/>
      <c r="RBM158" s="812"/>
      <c r="RBN158" s="811"/>
      <c r="RBO158" s="812"/>
      <c r="RBP158" s="812"/>
      <c r="RBQ158" s="812"/>
      <c r="RBR158" s="812"/>
      <c r="RBS158" s="812"/>
      <c r="RBT158" s="812"/>
      <c r="RBU158" s="812"/>
      <c r="RBV158" s="812"/>
      <c r="RBW158" s="812"/>
      <c r="RBX158" s="812"/>
      <c r="RBY158" s="812"/>
      <c r="RBZ158" s="812"/>
      <c r="RCA158" s="812"/>
      <c r="RCB158" s="812"/>
      <c r="RCC158" s="812"/>
      <c r="RCD158" s="812"/>
      <c r="RCE158" s="812"/>
      <c r="RCF158" s="812"/>
      <c r="RCG158" s="812"/>
      <c r="RCH158" s="812"/>
      <c r="RCI158" s="812"/>
      <c r="RCJ158" s="812"/>
      <c r="RCK158" s="812"/>
      <c r="RCL158" s="812"/>
      <c r="RCM158" s="812"/>
      <c r="RCN158" s="812"/>
      <c r="RCO158" s="812"/>
      <c r="RCP158" s="812"/>
      <c r="RCQ158" s="812"/>
      <c r="RCR158" s="812"/>
      <c r="RCS158" s="811"/>
      <c r="RCT158" s="812"/>
      <c r="RCU158" s="812"/>
      <c r="RCV158" s="812"/>
      <c r="RCW158" s="812"/>
      <c r="RCX158" s="812"/>
      <c r="RCY158" s="812"/>
      <c r="RCZ158" s="812"/>
      <c r="RDA158" s="812"/>
      <c r="RDB158" s="812"/>
      <c r="RDC158" s="812"/>
      <c r="RDD158" s="812"/>
      <c r="RDE158" s="812"/>
      <c r="RDF158" s="812"/>
      <c r="RDG158" s="812"/>
      <c r="RDH158" s="812"/>
      <c r="RDI158" s="812"/>
      <c r="RDJ158" s="812"/>
      <c r="RDK158" s="812"/>
      <c r="RDL158" s="812"/>
      <c r="RDM158" s="812"/>
      <c r="RDN158" s="812"/>
      <c r="RDO158" s="812"/>
      <c r="RDP158" s="812"/>
      <c r="RDQ158" s="812"/>
      <c r="RDR158" s="812"/>
      <c r="RDS158" s="812"/>
      <c r="RDT158" s="812"/>
      <c r="RDU158" s="812"/>
      <c r="RDV158" s="812"/>
      <c r="RDW158" s="812"/>
      <c r="RDX158" s="811"/>
      <c r="RDY158" s="812"/>
      <c r="RDZ158" s="812"/>
      <c r="REA158" s="812"/>
      <c r="REB158" s="812"/>
      <c r="REC158" s="812"/>
      <c r="RED158" s="812"/>
      <c r="REE158" s="812"/>
      <c r="REF158" s="812"/>
      <c r="REG158" s="812"/>
      <c r="REH158" s="812"/>
      <c r="REI158" s="812"/>
      <c r="REJ158" s="812"/>
      <c r="REK158" s="812"/>
      <c r="REL158" s="812"/>
      <c r="REM158" s="812"/>
      <c r="REN158" s="812"/>
      <c r="REO158" s="812"/>
      <c r="REP158" s="812"/>
      <c r="REQ158" s="812"/>
      <c r="RER158" s="812"/>
      <c r="RES158" s="812"/>
      <c r="RET158" s="812"/>
      <c r="REU158" s="812"/>
      <c r="REV158" s="812"/>
      <c r="REW158" s="812"/>
      <c r="REX158" s="812"/>
      <c r="REY158" s="812"/>
      <c r="REZ158" s="812"/>
      <c r="RFA158" s="812"/>
      <c r="RFB158" s="812"/>
      <c r="RFC158" s="811"/>
      <c r="RFD158" s="812"/>
      <c r="RFE158" s="812"/>
      <c r="RFF158" s="812"/>
      <c r="RFG158" s="812"/>
      <c r="RFH158" s="812"/>
      <c r="RFI158" s="812"/>
      <c r="RFJ158" s="812"/>
      <c r="RFK158" s="812"/>
      <c r="RFL158" s="812"/>
      <c r="RFM158" s="812"/>
      <c r="RFN158" s="812"/>
      <c r="RFO158" s="812"/>
      <c r="RFP158" s="812"/>
      <c r="RFQ158" s="812"/>
      <c r="RFR158" s="812"/>
      <c r="RFS158" s="812"/>
      <c r="RFT158" s="812"/>
      <c r="RFU158" s="812"/>
      <c r="RFV158" s="812"/>
      <c r="RFW158" s="812"/>
      <c r="RFX158" s="812"/>
      <c r="RFY158" s="812"/>
      <c r="RFZ158" s="812"/>
      <c r="RGA158" s="812"/>
      <c r="RGB158" s="812"/>
      <c r="RGC158" s="812"/>
      <c r="RGD158" s="812"/>
      <c r="RGE158" s="812"/>
      <c r="RGF158" s="812"/>
      <c r="RGG158" s="812"/>
      <c r="RGH158" s="811"/>
      <c r="RGI158" s="812"/>
      <c r="RGJ158" s="812"/>
      <c r="RGK158" s="812"/>
      <c r="RGL158" s="812"/>
      <c r="RGM158" s="812"/>
      <c r="RGN158" s="812"/>
      <c r="RGO158" s="812"/>
      <c r="RGP158" s="812"/>
      <c r="RGQ158" s="812"/>
      <c r="RGR158" s="812"/>
      <c r="RGS158" s="812"/>
      <c r="RGT158" s="812"/>
      <c r="RGU158" s="812"/>
      <c r="RGV158" s="812"/>
      <c r="RGW158" s="812"/>
      <c r="RGX158" s="812"/>
      <c r="RGY158" s="812"/>
      <c r="RGZ158" s="812"/>
      <c r="RHA158" s="812"/>
      <c r="RHB158" s="812"/>
      <c r="RHC158" s="812"/>
      <c r="RHD158" s="812"/>
      <c r="RHE158" s="812"/>
      <c r="RHF158" s="812"/>
      <c r="RHG158" s="812"/>
      <c r="RHH158" s="812"/>
      <c r="RHI158" s="812"/>
      <c r="RHJ158" s="812"/>
      <c r="RHK158" s="812"/>
      <c r="RHL158" s="812"/>
      <c r="RHM158" s="811"/>
      <c r="RHN158" s="812"/>
      <c r="RHO158" s="812"/>
      <c r="RHP158" s="812"/>
      <c r="RHQ158" s="812"/>
      <c r="RHR158" s="812"/>
      <c r="RHS158" s="812"/>
      <c r="RHT158" s="812"/>
      <c r="RHU158" s="812"/>
      <c r="RHV158" s="812"/>
      <c r="RHW158" s="812"/>
      <c r="RHX158" s="812"/>
      <c r="RHY158" s="812"/>
      <c r="RHZ158" s="812"/>
      <c r="RIA158" s="812"/>
      <c r="RIB158" s="812"/>
      <c r="RIC158" s="812"/>
      <c r="RID158" s="812"/>
      <c r="RIE158" s="812"/>
      <c r="RIF158" s="812"/>
      <c r="RIG158" s="812"/>
      <c r="RIH158" s="812"/>
      <c r="RII158" s="812"/>
      <c r="RIJ158" s="812"/>
      <c r="RIK158" s="812"/>
      <c r="RIL158" s="812"/>
      <c r="RIM158" s="812"/>
      <c r="RIN158" s="812"/>
      <c r="RIO158" s="812"/>
      <c r="RIP158" s="812"/>
      <c r="RIQ158" s="812"/>
      <c r="RIR158" s="811"/>
      <c r="RIS158" s="812"/>
      <c r="RIT158" s="812"/>
      <c r="RIU158" s="812"/>
      <c r="RIV158" s="812"/>
      <c r="RIW158" s="812"/>
      <c r="RIX158" s="812"/>
      <c r="RIY158" s="812"/>
      <c r="RIZ158" s="812"/>
      <c r="RJA158" s="812"/>
      <c r="RJB158" s="812"/>
      <c r="RJC158" s="812"/>
      <c r="RJD158" s="812"/>
      <c r="RJE158" s="812"/>
      <c r="RJF158" s="812"/>
      <c r="RJG158" s="812"/>
      <c r="RJH158" s="812"/>
      <c r="RJI158" s="812"/>
      <c r="RJJ158" s="812"/>
      <c r="RJK158" s="812"/>
      <c r="RJL158" s="812"/>
      <c r="RJM158" s="812"/>
      <c r="RJN158" s="812"/>
      <c r="RJO158" s="812"/>
      <c r="RJP158" s="812"/>
      <c r="RJQ158" s="812"/>
      <c r="RJR158" s="812"/>
      <c r="RJS158" s="812"/>
      <c r="RJT158" s="812"/>
      <c r="RJU158" s="812"/>
      <c r="RJV158" s="812"/>
      <c r="RJW158" s="811"/>
      <c r="RJX158" s="812"/>
      <c r="RJY158" s="812"/>
      <c r="RJZ158" s="812"/>
      <c r="RKA158" s="812"/>
      <c r="RKB158" s="812"/>
      <c r="RKC158" s="812"/>
      <c r="RKD158" s="812"/>
      <c r="RKE158" s="812"/>
      <c r="RKF158" s="812"/>
      <c r="RKG158" s="812"/>
      <c r="RKH158" s="812"/>
      <c r="RKI158" s="812"/>
      <c r="RKJ158" s="812"/>
      <c r="RKK158" s="812"/>
      <c r="RKL158" s="812"/>
      <c r="RKM158" s="812"/>
      <c r="RKN158" s="812"/>
      <c r="RKO158" s="812"/>
      <c r="RKP158" s="812"/>
      <c r="RKQ158" s="812"/>
      <c r="RKR158" s="812"/>
      <c r="RKS158" s="812"/>
      <c r="RKT158" s="812"/>
      <c r="RKU158" s="812"/>
      <c r="RKV158" s="812"/>
      <c r="RKW158" s="812"/>
      <c r="RKX158" s="812"/>
      <c r="RKY158" s="812"/>
      <c r="RKZ158" s="812"/>
      <c r="RLA158" s="812"/>
      <c r="RLB158" s="811"/>
      <c r="RLC158" s="812"/>
      <c r="RLD158" s="812"/>
      <c r="RLE158" s="812"/>
      <c r="RLF158" s="812"/>
      <c r="RLG158" s="812"/>
      <c r="RLH158" s="812"/>
      <c r="RLI158" s="812"/>
      <c r="RLJ158" s="812"/>
      <c r="RLK158" s="812"/>
      <c r="RLL158" s="812"/>
      <c r="RLM158" s="812"/>
      <c r="RLN158" s="812"/>
      <c r="RLO158" s="812"/>
      <c r="RLP158" s="812"/>
      <c r="RLQ158" s="812"/>
      <c r="RLR158" s="812"/>
      <c r="RLS158" s="812"/>
      <c r="RLT158" s="812"/>
      <c r="RLU158" s="812"/>
      <c r="RLV158" s="812"/>
      <c r="RLW158" s="812"/>
      <c r="RLX158" s="812"/>
      <c r="RLY158" s="812"/>
      <c r="RLZ158" s="812"/>
      <c r="RMA158" s="812"/>
      <c r="RMB158" s="812"/>
      <c r="RMC158" s="812"/>
      <c r="RMD158" s="812"/>
      <c r="RME158" s="812"/>
      <c r="RMF158" s="812"/>
      <c r="RMG158" s="811"/>
      <c r="RMH158" s="812"/>
      <c r="RMI158" s="812"/>
      <c r="RMJ158" s="812"/>
      <c r="RMK158" s="812"/>
      <c r="RML158" s="812"/>
      <c r="RMM158" s="812"/>
      <c r="RMN158" s="812"/>
      <c r="RMO158" s="812"/>
      <c r="RMP158" s="812"/>
      <c r="RMQ158" s="812"/>
      <c r="RMR158" s="812"/>
      <c r="RMS158" s="812"/>
      <c r="RMT158" s="812"/>
      <c r="RMU158" s="812"/>
      <c r="RMV158" s="812"/>
      <c r="RMW158" s="812"/>
      <c r="RMX158" s="812"/>
      <c r="RMY158" s="812"/>
      <c r="RMZ158" s="812"/>
      <c r="RNA158" s="812"/>
      <c r="RNB158" s="812"/>
      <c r="RNC158" s="812"/>
      <c r="RND158" s="812"/>
      <c r="RNE158" s="812"/>
      <c r="RNF158" s="812"/>
      <c r="RNG158" s="812"/>
      <c r="RNH158" s="812"/>
      <c r="RNI158" s="812"/>
      <c r="RNJ158" s="812"/>
      <c r="RNK158" s="812"/>
      <c r="RNL158" s="811"/>
      <c r="RNM158" s="812"/>
      <c r="RNN158" s="812"/>
      <c r="RNO158" s="812"/>
      <c r="RNP158" s="812"/>
      <c r="RNQ158" s="812"/>
      <c r="RNR158" s="812"/>
      <c r="RNS158" s="812"/>
      <c r="RNT158" s="812"/>
      <c r="RNU158" s="812"/>
      <c r="RNV158" s="812"/>
      <c r="RNW158" s="812"/>
      <c r="RNX158" s="812"/>
      <c r="RNY158" s="812"/>
      <c r="RNZ158" s="812"/>
      <c r="ROA158" s="812"/>
      <c r="ROB158" s="812"/>
      <c r="ROC158" s="812"/>
      <c r="ROD158" s="812"/>
      <c r="ROE158" s="812"/>
      <c r="ROF158" s="812"/>
      <c r="ROG158" s="812"/>
      <c r="ROH158" s="812"/>
      <c r="ROI158" s="812"/>
      <c r="ROJ158" s="812"/>
      <c r="ROK158" s="812"/>
      <c r="ROL158" s="812"/>
      <c r="ROM158" s="812"/>
      <c r="RON158" s="812"/>
      <c r="ROO158" s="812"/>
      <c r="ROP158" s="812"/>
      <c r="ROQ158" s="811"/>
      <c r="ROR158" s="812"/>
      <c r="ROS158" s="812"/>
      <c r="ROT158" s="812"/>
      <c r="ROU158" s="812"/>
      <c r="ROV158" s="812"/>
      <c r="ROW158" s="812"/>
      <c r="ROX158" s="812"/>
      <c r="ROY158" s="812"/>
      <c r="ROZ158" s="812"/>
      <c r="RPA158" s="812"/>
      <c r="RPB158" s="812"/>
      <c r="RPC158" s="812"/>
      <c r="RPD158" s="812"/>
      <c r="RPE158" s="812"/>
      <c r="RPF158" s="812"/>
      <c r="RPG158" s="812"/>
      <c r="RPH158" s="812"/>
      <c r="RPI158" s="812"/>
      <c r="RPJ158" s="812"/>
      <c r="RPK158" s="812"/>
      <c r="RPL158" s="812"/>
      <c r="RPM158" s="812"/>
      <c r="RPN158" s="812"/>
      <c r="RPO158" s="812"/>
      <c r="RPP158" s="812"/>
      <c r="RPQ158" s="812"/>
      <c r="RPR158" s="812"/>
      <c r="RPS158" s="812"/>
      <c r="RPT158" s="812"/>
      <c r="RPU158" s="812"/>
      <c r="RPV158" s="811"/>
      <c r="RPW158" s="812"/>
      <c r="RPX158" s="812"/>
      <c r="RPY158" s="812"/>
      <c r="RPZ158" s="812"/>
      <c r="RQA158" s="812"/>
      <c r="RQB158" s="812"/>
      <c r="RQC158" s="812"/>
      <c r="RQD158" s="812"/>
      <c r="RQE158" s="812"/>
      <c r="RQF158" s="812"/>
      <c r="RQG158" s="812"/>
      <c r="RQH158" s="812"/>
      <c r="RQI158" s="812"/>
      <c r="RQJ158" s="812"/>
      <c r="RQK158" s="812"/>
      <c r="RQL158" s="812"/>
      <c r="RQM158" s="812"/>
      <c r="RQN158" s="812"/>
      <c r="RQO158" s="812"/>
      <c r="RQP158" s="812"/>
      <c r="RQQ158" s="812"/>
      <c r="RQR158" s="812"/>
      <c r="RQS158" s="812"/>
      <c r="RQT158" s="812"/>
      <c r="RQU158" s="812"/>
      <c r="RQV158" s="812"/>
      <c r="RQW158" s="812"/>
      <c r="RQX158" s="812"/>
      <c r="RQY158" s="812"/>
      <c r="RQZ158" s="812"/>
      <c r="RRA158" s="811"/>
      <c r="RRB158" s="812"/>
      <c r="RRC158" s="812"/>
      <c r="RRD158" s="812"/>
      <c r="RRE158" s="812"/>
      <c r="RRF158" s="812"/>
      <c r="RRG158" s="812"/>
      <c r="RRH158" s="812"/>
      <c r="RRI158" s="812"/>
      <c r="RRJ158" s="812"/>
      <c r="RRK158" s="812"/>
      <c r="RRL158" s="812"/>
      <c r="RRM158" s="812"/>
      <c r="RRN158" s="812"/>
      <c r="RRO158" s="812"/>
      <c r="RRP158" s="812"/>
      <c r="RRQ158" s="812"/>
      <c r="RRR158" s="812"/>
      <c r="RRS158" s="812"/>
      <c r="RRT158" s="812"/>
      <c r="RRU158" s="812"/>
      <c r="RRV158" s="812"/>
      <c r="RRW158" s="812"/>
      <c r="RRX158" s="812"/>
      <c r="RRY158" s="812"/>
      <c r="RRZ158" s="812"/>
      <c r="RSA158" s="812"/>
      <c r="RSB158" s="812"/>
      <c r="RSC158" s="812"/>
      <c r="RSD158" s="812"/>
      <c r="RSE158" s="812"/>
      <c r="RSF158" s="811"/>
      <c r="RSG158" s="812"/>
      <c r="RSH158" s="812"/>
      <c r="RSI158" s="812"/>
      <c r="RSJ158" s="812"/>
      <c r="RSK158" s="812"/>
      <c r="RSL158" s="812"/>
      <c r="RSM158" s="812"/>
      <c r="RSN158" s="812"/>
      <c r="RSO158" s="812"/>
      <c r="RSP158" s="812"/>
      <c r="RSQ158" s="812"/>
      <c r="RSR158" s="812"/>
      <c r="RSS158" s="812"/>
      <c r="RST158" s="812"/>
      <c r="RSU158" s="812"/>
      <c r="RSV158" s="812"/>
      <c r="RSW158" s="812"/>
      <c r="RSX158" s="812"/>
      <c r="RSY158" s="812"/>
      <c r="RSZ158" s="812"/>
      <c r="RTA158" s="812"/>
      <c r="RTB158" s="812"/>
      <c r="RTC158" s="812"/>
      <c r="RTD158" s="812"/>
      <c r="RTE158" s="812"/>
      <c r="RTF158" s="812"/>
      <c r="RTG158" s="812"/>
      <c r="RTH158" s="812"/>
      <c r="RTI158" s="812"/>
      <c r="RTJ158" s="812"/>
      <c r="RTK158" s="811"/>
      <c r="RTL158" s="812"/>
      <c r="RTM158" s="812"/>
      <c r="RTN158" s="812"/>
      <c r="RTO158" s="812"/>
      <c r="RTP158" s="812"/>
      <c r="RTQ158" s="812"/>
      <c r="RTR158" s="812"/>
      <c r="RTS158" s="812"/>
      <c r="RTT158" s="812"/>
      <c r="RTU158" s="812"/>
      <c r="RTV158" s="812"/>
      <c r="RTW158" s="812"/>
      <c r="RTX158" s="812"/>
      <c r="RTY158" s="812"/>
      <c r="RTZ158" s="812"/>
      <c r="RUA158" s="812"/>
      <c r="RUB158" s="812"/>
      <c r="RUC158" s="812"/>
      <c r="RUD158" s="812"/>
      <c r="RUE158" s="812"/>
      <c r="RUF158" s="812"/>
      <c r="RUG158" s="812"/>
      <c r="RUH158" s="812"/>
      <c r="RUI158" s="812"/>
      <c r="RUJ158" s="812"/>
      <c r="RUK158" s="812"/>
      <c r="RUL158" s="812"/>
      <c r="RUM158" s="812"/>
      <c r="RUN158" s="812"/>
      <c r="RUO158" s="812"/>
      <c r="RUP158" s="811"/>
      <c r="RUQ158" s="812"/>
      <c r="RUR158" s="812"/>
      <c r="RUS158" s="812"/>
      <c r="RUT158" s="812"/>
      <c r="RUU158" s="812"/>
      <c r="RUV158" s="812"/>
      <c r="RUW158" s="812"/>
      <c r="RUX158" s="812"/>
      <c r="RUY158" s="812"/>
      <c r="RUZ158" s="812"/>
      <c r="RVA158" s="812"/>
      <c r="RVB158" s="812"/>
      <c r="RVC158" s="812"/>
      <c r="RVD158" s="812"/>
      <c r="RVE158" s="812"/>
      <c r="RVF158" s="812"/>
      <c r="RVG158" s="812"/>
      <c r="RVH158" s="812"/>
      <c r="RVI158" s="812"/>
      <c r="RVJ158" s="812"/>
      <c r="RVK158" s="812"/>
      <c r="RVL158" s="812"/>
      <c r="RVM158" s="812"/>
      <c r="RVN158" s="812"/>
      <c r="RVO158" s="812"/>
      <c r="RVP158" s="812"/>
      <c r="RVQ158" s="812"/>
      <c r="RVR158" s="812"/>
      <c r="RVS158" s="812"/>
      <c r="RVT158" s="812"/>
      <c r="RVU158" s="811"/>
      <c r="RVV158" s="812"/>
      <c r="RVW158" s="812"/>
      <c r="RVX158" s="812"/>
      <c r="RVY158" s="812"/>
      <c r="RVZ158" s="812"/>
      <c r="RWA158" s="812"/>
      <c r="RWB158" s="812"/>
      <c r="RWC158" s="812"/>
      <c r="RWD158" s="812"/>
      <c r="RWE158" s="812"/>
      <c r="RWF158" s="812"/>
      <c r="RWG158" s="812"/>
      <c r="RWH158" s="812"/>
      <c r="RWI158" s="812"/>
      <c r="RWJ158" s="812"/>
      <c r="RWK158" s="812"/>
      <c r="RWL158" s="812"/>
      <c r="RWM158" s="812"/>
      <c r="RWN158" s="812"/>
      <c r="RWO158" s="812"/>
      <c r="RWP158" s="812"/>
      <c r="RWQ158" s="812"/>
      <c r="RWR158" s="812"/>
      <c r="RWS158" s="812"/>
      <c r="RWT158" s="812"/>
      <c r="RWU158" s="812"/>
      <c r="RWV158" s="812"/>
      <c r="RWW158" s="812"/>
      <c r="RWX158" s="812"/>
      <c r="RWY158" s="812"/>
      <c r="RWZ158" s="811"/>
      <c r="RXA158" s="812"/>
      <c r="RXB158" s="812"/>
      <c r="RXC158" s="812"/>
      <c r="RXD158" s="812"/>
      <c r="RXE158" s="812"/>
      <c r="RXF158" s="812"/>
      <c r="RXG158" s="812"/>
      <c r="RXH158" s="812"/>
      <c r="RXI158" s="812"/>
      <c r="RXJ158" s="812"/>
      <c r="RXK158" s="812"/>
      <c r="RXL158" s="812"/>
      <c r="RXM158" s="812"/>
      <c r="RXN158" s="812"/>
      <c r="RXO158" s="812"/>
      <c r="RXP158" s="812"/>
      <c r="RXQ158" s="812"/>
      <c r="RXR158" s="812"/>
      <c r="RXS158" s="812"/>
      <c r="RXT158" s="812"/>
      <c r="RXU158" s="812"/>
      <c r="RXV158" s="812"/>
      <c r="RXW158" s="812"/>
      <c r="RXX158" s="812"/>
      <c r="RXY158" s="812"/>
      <c r="RXZ158" s="812"/>
      <c r="RYA158" s="812"/>
      <c r="RYB158" s="812"/>
      <c r="RYC158" s="812"/>
      <c r="RYD158" s="812"/>
      <c r="RYE158" s="811"/>
      <c r="RYF158" s="812"/>
      <c r="RYG158" s="812"/>
      <c r="RYH158" s="812"/>
      <c r="RYI158" s="812"/>
      <c r="RYJ158" s="812"/>
      <c r="RYK158" s="812"/>
      <c r="RYL158" s="812"/>
      <c r="RYM158" s="812"/>
      <c r="RYN158" s="812"/>
      <c r="RYO158" s="812"/>
      <c r="RYP158" s="812"/>
      <c r="RYQ158" s="812"/>
      <c r="RYR158" s="812"/>
      <c r="RYS158" s="812"/>
      <c r="RYT158" s="812"/>
      <c r="RYU158" s="812"/>
      <c r="RYV158" s="812"/>
      <c r="RYW158" s="812"/>
      <c r="RYX158" s="812"/>
      <c r="RYY158" s="812"/>
      <c r="RYZ158" s="812"/>
      <c r="RZA158" s="812"/>
      <c r="RZB158" s="812"/>
      <c r="RZC158" s="812"/>
      <c r="RZD158" s="812"/>
      <c r="RZE158" s="812"/>
      <c r="RZF158" s="812"/>
      <c r="RZG158" s="812"/>
      <c r="RZH158" s="812"/>
      <c r="RZI158" s="812"/>
      <c r="RZJ158" s="811"/>
      <c r="RZK158" s="812"/>
      <c r="RZL158" s="812"/>
      <c r="RZM158" s="812"/>
      <c r="RZN158" s="812"/>
      <c r="RZO158" s="812"/>
      <c r="RZP158" s="812"/>
      <c r="RZQ158" s="812"/>
      <c r="RZR158" s="812"/>
      <c r="RZS158" s="812"/>
      <c r="RZT158" s="812"/>
      <c r="RZU158" s="812"/>
      <c r="RZV158" s="812"/>
      <c r="RZW158" s="812"/>
      <c r="RZX158" s="812"/>
      <c r="RZY158" s="812"/>
      <c r="RZZ158" s="812"/>
      <c r="SAA158" s="812"/>
      <c r="SAB158" s="812"/>
      <c r="SAC158" s="812"/>
      <c r="SAD158" s="812"/>
      <c r="SAE158" s="812"/>
      <c r="SAF158" s="812"/>
      <c r="SAG158" s="812"/>
      <c r="SAH158" s="812"/>
      <c r="SAI158" s="812"/>
      <c r="SAJ158" s="812"/>
      <c r="SAK158" s="812"/>
      <c r="SAL158" s="812"/>
      <c r="SAM158" s="812"/>
      <c r="SAN158" s="812"/>
      <c r="SAO158" s="811"/>
      <c r="SAP158" s="812"/>
      <c r="SAQ158" s="812"/>
      <c r="SAR158" s="812"/>
      <c r="SAS158" s="812"/>
      <c r="SAT158" s="812"/>
      <c r="SAU158" s="812"/>
      <c r="SAV158" s="812"/>
      <c r="SAW158" s="812"/>
      <c r="SAX158" s="812"/>
      <c r="SAY158" s="812"/>
      <c r="SAZ158" s="812"/>
      <c r="SBA158" s="812"/>
      <c r="SBB158" s="812"/>
      <c r="SBC158" s="812"/>
      <c r="SBD158" s="812"/>
      <c r="SBE158" s="812"/>
      <c r="SBF158" s="812"/>
      <c r="SBG158" s="812"/>
      <c r="SBH158" s="812"/>
      <c r="SBI158" s="812"/>
      <c r="SBJ158" s="812"/>
      <c r="SBK158" s="812"/>
      <c r="SBL158" s="812"/>
      <c r="SBM158" s="812"/>
      <c r="SBN158" s="812"/>
      <c r="SBO158" s="812"/>
      <c r="SBP158" s="812"/>
      <c r="SBQ158" s="812"/>
      <c r="SBR158" s="812"/>
      <c r="SBS158" s="812"/>
      <c r="SBT158" s="811"/>
      <c r="SBU158" s="812"/>
      <c r="SBV158" s="812"/>
      <c r="SBW158" s="812"/>
      <c r="SBX158" s="812"/>
      <c r="SBY158" s="812"/>
      <c r="SBZ158" s="812"/>
      <c r="SCA158" s="812"/>
      <c r="SCB158" s="812"/>
      <c r="SCC158" s="812"/>
      <c r="SCD158" s="812"/>
      <c r="SCE158" s="812"/>
      <c r="SCF158" s="812"/>
      <c r="SCG158" s="812"/>
      <c r="SCH158" s="812"/>
      <c r="SCI158" s="812"/>
      <c r="SCJ158" s="812"/>
      <c r="SCK158" s="812"/>
      <c r="SCL158" s="812"/>
      <c r="SCM158" s="812"/>
      <c r="SCN158" s="812"/>
      <c r="SCO158" s="812"/>
      <c r="SCP158" s="812"/>
      <c r="SCQ158" s="812"/>
      <c r="SCR158" s="812"/>
      <c r="SCS158" s="812"/>
      <c r="SCT158" s="812"/>
      <c r="SCU158" s="812"/>
      <c r="SCV158" s="812"/>
      <c r="SCW158" s="812"/>
      <c r="SCX158" s="812"/>
      <c r="SCY158" s="811"/>
      <c r="SCZ158" s="812"/>
      <c r="SDA158" s="812"/>
      <c r="SDB158" s="812"/>
      <c r="SDC158" s="812"/>
      <c r="SDD158" s="812"/>
      <c r="SDE158" s="812"/>
      <c r="SDF158" s="812"/>
      <c r="SDG158" s="812"/>
      <c r="SDH158" s="812"/>
      <c r="SDI158" s="812"/>
      <c r="SDJ158" s="812"/>
      <c r="SDK158" s="812"/>
      <c r="SDL158" s="812"/>
      <c r="SDM158" s="812"/>
      <c r="SDN158" s="812"/>
      <c r="SDO158" s="812"/>
      <c r="SDP158" s="812"/>
      <c r="SDQ158" s="812"/>
      <c r="SDR158" s="812"/>
      <c r="SDS158" s="812"/>
      <c r="SDT158" s="812"/>
      <c r="SDU158" s="812"/>
      <c r="SDV158" s="812"/>
      <c r="SDW158" s="812"/>
      <c r="SDX158" s="812"/>
      <c r="SDY158" s="812"/>
      <c r="SDZ158" s="812"/>
      <c r="SEA158" s="812"/>
      <c r="SEB158" s="812"/>
      <c r="SEC158" s="812"/>
      <c r="SED158" s="811"/>
      <c r="SEE158" s="812"/>
      <c r="SEF158" s="812"/>
      <c r="SEG158" s="812"/>
      <c r="SEH158" s="812"/>
      <c r="SEI158" s="812"/>
      <c r="SEJ158" s="812"/>
      <c r="SEK158" s="812"/>
      <c r="SEL158" s="812"/>
      <c r="SEM158" s="812"/>
      <c r="SEN158" s="812"/>
      <c r="SEO158" s="812"/>
      <c r="SEP158" s="812"/>
      <c r="SEQ158" s="812"/>
      <c r="SER158" s="812"/>
      <c r="SES158" s="812"/>
      <c r="SET158" s="812"/>
      <c r="SEU158" s="812"/>
      <c r="SEV158" s="812"/>
      <c r="SEW158" s="812"/>
      <c r="SEX158" s="812"/>
      <c r="SEY158" s="812"/>
      <c r="SEZ158" s="812"/>
      <c r="SFA158" s="812"/>
      <c r="SFB158" s="812"/>
      <c r="SFC158" s="812"/>
      <c r="SFD158" s="812"/>
      <c r="SFE158" s="812"/>
      <c r="SFF158" s="812"/>
      <c r="SFG158" s="812"/>
      <c r="SFH158" s="812"/>
      <c r="SFI158" s="811"/>
      <c r="SFJ158" s="812"/>
      <c r="SFK158" s="812"/>
      <c r="SFL158" s="812"/>
      <c r="SFM158" s="812"/>
      <c r="SFN158" s="812"/>
      <c r="SFO158" s="812"/>
      <c r="SFP158" s="812"/>
      <c r="SFQ158" s="812"/>
      <c r="SFR158" s="812"/>
      <c r="SFS158" s="812"/>
      <c r="SFT158" s="812"/>
      <c r="SFU158" s="812"/>
      <c r="SFV158" s="812"/>
      <c r="SFW158" s="812"/>
      <c r="SFX158" s="812"/>
      <c r="SFY158" s="812"/>
      <c r="SFZ158" s="812"/>
      <c r="SGA158" s="812"/>
      <c r="SGB158" s="812"/>
      <c r="SGC158" s="812"/>
      <c r="SGD158" s="812"/>
      <c r="SGE158" s="812"/>
      <c r="SGF158" s="812"/>
      <c r="SGG158" s="812"/>
      <c r="SGH158" s="812"/>
      <c r="SGI158" s="812"/>
      <c r="SGJ158" s="812"/>
      <c r="SGK158" s="812"/>
      <c r="SGL158" s="812"/>
      <c r="SGM158" s="812"/>
      <c r="SGN158" s="811"/>
      <c r="SGO158" s="812"/>
      <c r="SGP158" s="812"/>
      <c r="SGQ158" s="812"/>
      <c r="SGR158" s="812"/>
      <c r="SGS158" s="812"/>
      <c r="SGT158" s="812"/>
      <c r="SGU158" s="812"/>
      <c r="SGV158" s="812"/>
      <c r="SGW158" s="812"/>
      <c r="SGX158" s="812"/>
      <c r="SGY158" s="812"/>
      <c r="SGZ158" s="812"/>
      <c r="SHA158" s="812"/>
      <c r="SHB158" s="812"/>
      <c r="SHC158" s="812"/>
      <c r="SHD158" s="812"/>
      <c r="SHE158" s="812"/>
      <c r="SHF158" s="812"/>
      <c r="SHG158" s="812"/>
      <c r="SHH158" s="812"/>
      <c r="SHI158" s="812"/>
      <c r="SHJ158" s="812"/>
      <c r="SHK158" s="812"/>
      <c r="SHL158" s="812"/>
      <c r="SHM158" s="812"/>
      <c r="SHN158" s="812"/>
      <c r="SHO158" s="812"/>
      <c r="SHP158" s="812"/>
      <c r="SHQ158" s="812"/>
      <c r="SHR158" s="812"/>
      <c r="SHS158" s="811"/>
      <c r="SHT158" s="812"/>
      <c r="SHU158" s="812"/>
      <c r="SHV158" s="812"/>
      <c r="SHW158" s="812"/>
      <c r="SHX158" s="812"/>
      <c r="SHY158" s="812"/>
      <c r="SHZ158" s="812"/>
      <c r="SIA158" s="812"/>
      <c r="SIB158" s="812"/>
      <c r="SIC158" s="812"/>
      <c r="SID158" s="812"/>
      <c r="SIE158" s="812"/>
      <c r="SIF158" s="812"/>
      <c r="SIG158" s="812"/>
      <c r="SIH158" s="812"/>
      <c r="SII158" s="812"/>
      <c r="SIJ158" s="812"/>
      <c r="SIK158" s="812"/>
      <c r="SIL158" s="812"/>
      <c r="SIM158" s="812"/>
      <c r="SIN158" s="812"/>
      <c r="SIO158" s="812"/>
      <c r="SIP158" s="812"/>
      <c r="SIQ158" s="812"/>
      <c r="SIR158" s="812"/>
      <c r="SIS158" s="812"/>
      <c r="SIT158" s="812"/>
      <c r="SIU158" s="812"/>
      <c r="SIV158" s="812"/>
      <c r="SIW158" s="812"/>
      <c r="SIX158" s="811"/>
      <c r="SIY158" s="812"/>
      <c r="SIZ158" s="812"/>
      <c r="SJA158" s="812"/>
      <c r="SJB158" s="812"/>
      <c r="SJC158" s="812"/>
      <c r="SJD158" s="812"/>
      <c r="SJE158" s="812"/>
      <c r="SJF158" s="812"/>
      <c r="SJG158" s="812"/>
      <c r="SJH158" s="812"/>
      <c r="SJI158" s="812"/>
      <c r="SJJ158" s="812"/>
      <c r="SJK158" s="812"/>
      <c r="SJL158" s="812"/>
      <c r="SJM158" s="812"/>
      <c r="SJN158" s="812"/>
      <c r="SJO158" s="812"/>
      <c r="SJP158" s="812"/>
      <c r="SJQ158" s="812"/>
      <c r="SJR158" s="812"/>
      <c r="SJS158" s="812"/>
      <c r="SJT158" s="812"/>
      <c r="SJU158" s="812"/>
      <c r="SJV158" s="812"/>
      <c r="SJW158" s="812"/>
      <c r="SJX158" s="812"/>
      <c r="SJY158" s="812"/>
      <c r="SJZ158" s="812"/>
      <c r="SKA158" s="812"/>
      <c r="SKB158" s="812"/>
      <c r="SKC158" s="811"/>
      <c r="SKD158" s="812"/>
      <c r="SKE158" s="812"/>
      <c r="SKF158" s="812"/>
      <c r="SKG158" s="812"/>
      <c r="SKH158" s="812"/>
      <c r="SKI158" s="812"/>
      <c r="SKJ158" s="812"/>
      <c r="SKK158" s="812"/>
      <c r="SKL158" s="812"/>
      <c r="SKM158" s="812"/>
      <c r="SKN158" s="812"/>
      <c r="SKO158" s="812"/>
      <c r="SKP158" s="812"/>
      <c r="SKQ158" s="812"/>
      <c r="SKR158" s="812"/>
      <c r="SKS158" s="812"/>
      <c r="SKT158" s="812"/>
      <c r="SKU158" s="812"/>
      <c r="SKV158" s="812"/>
      <c r="SKW158" s="812"/>
      <c r="SKX158" s="812"/>
      <c r="SKY158" s="812"/>
      <c r="SKZ158" s="812"/>
      <c r="SLA158" s="812"/>
      <c r="SLB158" s="812"/>
      <c r="SLC158" s="812"/>
      <c r="SLD158" s="812"/>
      <c r="SLE158" s="812"/>
      <c r="SLF158" s="812"/>
      <c r="SLG158" s="812"/>
      <c r="SLH158" s="811"/>
      <c r="SLI158" s="812"/>
      <c r="SLJ158" s="812"/>
      <c r="SLK158" s="812"/>
      <c r="SLL158" s="812"/>
      <c r="SLM158" s="812"/>
      <c r="SLN158" s="812"/>
      <c r="SLO158" s="812"/>
      <c r="SLP158" s="812"/>
      <c r="SLQ158" s="812"/>
      <c r="SLR158" s="812"/>
      <c r="SLS158" s="812"/>
      <c r="SLT158" s="812"/>
      <c r="SLU158" s="812"/>
      <c r="SLV158" s="812"/>
      <c r="SLW158" s="812"/>
      <c r="SLX158" s="812"/>
      <c r="SLY158" s="812"/>
      <c r="SLZ158" s="812"/>
      <c r="SMA158" s="812"/>
      <c r="SMB158" s="812"/>
      <c r="SMC158" s="812"/>
      <c r="SMD158" s="812"/>
      <c r="SME158" s="812"/>
      <c r="SMF158" s="812"/>
      <c r="SMG158" s="812"/>
      <c r="SMH158" s="812"/>
      <c r="SMI158" s="812"/>
      <c r="SMJ158" s="812"/>
      <c r="SMK158" s="812"/>
      <c r="SML158" s="812"/>
      <c r="SMM158" s="811"/>
      <c r="SMN158" s="812"/>
      <c r="SMO158" s="812"/>
      <c r="SMP158" s="812"/>
      <c r="SMQ158" s="812"/>
      <c r="SMR158" s="812"/>
      <c r="SMS158" s="812"/>
      <c r="SMT158" s="812"/>
      <c r="SMU158" s="812"/>
      <c r="SMV158" s="812"/>
      <c r="SMW158" s="812"/>
      <c r="SMX158" s="812"/>
      <c r="SMY158" s="812"/>
      <c r="SMZ158" s="812"/>
      <c r="SNA158" s="812"/>
      <c r="SNB158" s="812"/>
      <c r="SNC158" s="812"/>
      <c r="SND158" s="812"/>
      <c r="SNE158" s="812"/>
      <c r="SNF158" s="812"/>
      <c r="SNG158" s="812"/>
      <c r="SNH158" s="812"/>
      <c r="SNI158" s="812"/>
      <c r="SNJ158" s="812"/>
      <c r="SNK158" s="812"/>
      <c r="SNL158" s="812"/>
      <c r="SNM158" s="812"/>
      <c r="SNN158" s="812"/>
      <c r="SNO158" s="812"/>
      <c r="SNP158" s="812"/>
      <c r="SNQ158" s="812"/>
      <c r="SNR158" s="811"/>
      <c r="SNS158" s="812"/>
      <c r="SNT158" s="812"/>
      <c r="SNU158" s="812"/>
      <c r="SNV158" s="812"/>
      <c r="SNW158" s="812"/>
      <c r="SNX158" s="812"/>
      <c r="SNY158" s="812"/>
      <c r="SNZ158" s="812"/>
      <c r="SOA158" s="812"/>
      <c r="SOB158" s="812"/>
      <c r="SOC158" s="812"/>
      <c r="SOD158" s="812"/>
      <c r="SOE158" s="812"/>
      <c r="SOF158" s="812"/>
      <c r="SOG158" s="812"/>
      <c r="SOH158" s="812"/>
      <c r="SOI158" s="812"/>
      <c r="SOJ158" s="812"/>
      <c r="SOK158" s="812"/>
      <c r="SOL158" s="812"/>
      <c r="SOM158" s="812"/>
      <c r="SON158" s="812"/>
      <c r="SOO158" s="812"/>
      <c r="SOP158" s="812"/>
      <c r="SOQ158" s="812"/>
      <c r="SOR158" s="812"/>
      <c r="SOS158" s="812"/>
      <c r="SOT158" s="812"/>
      <c r="SOU158" s="812"/>
      <c r="SOV158" s="812"/>
      <c r="SOW158" s="811"/>
      <c r="SOX158" s="812"/>
      <c r="SOY158" s="812"/>
      <c r="SOZ158" s="812"/>
      <c r="SPA158" s="812"/>
      <c r="SPB158" s="812"/>
      <c r="SPC158" s="812"/>
      <c r="SPD158" s="812"/>
      <c r="SPE158" s="812"/>
      <c r="SPF158" s="812"/>
      <c r="SPG158" s="812"/>
      <c r="SPH158" s="812"/>
      <c r="SPI158" s="812"/>
      <c r="SPJ158" s="812"/>
      <c r="SPK158" s="812"/>
      <c r="SPL158" s="812"/>
      <c r="SPM158" s="812"/>
      <c r="SPN158" s="812"/>
      <c r="SPO158" s="812"/>
      <c r="SPP158" s="812"/>
      <c r="SPQ158" s="812"/>
      <c r="SPR158" s="812"/>
      <c r="SPS158" s="812"/>
      <c r="SPT158" s="812"/>
      <c r="SPU158" s="812"/>
      <c r="SPV158" s="812"/>
      <c r="SPW158" s="812"/>
      <c r="SPX158" s="812"/>
      <c r="SPY158" s="812"/>
      <c r="SPZ158" s="812"/>
      <c r="SQA158" s="812"/>
      <c r="SQB158" s="811"/>
      <c r="SQC158" s="812"/>
      <c r="SQD158" s="812"/>
      <c r="SQE158" s="812"/>
      <c r="SQF158" s="812"/>
      <c r="SQG158" s="812"/>
      <c r="SQH158" s="812"/>
      <c r="SQI158" s="812"/>
      <c r="SQJ158" s="812"/>
      <c r="SQK158" s="812"/>
      <c r="SQL158" s="812"/>
      <c r="SQM158" s="812"/>
      <c r="SQN158" s="812"/>
      <c r="SQO158" s="812"/>
      <c r="SQP158" s="812"/>
      <c r="SQQ158" s="812"/>
      <c r="SQR158" s="812"/>
      <c r="SQS158" s="812"/>
      <c r="SQT158" s="812"/>
      <c r="SQU158" s="812"/>
      <c r="SQV158" s="812"/>
      <c r="SQW158" s="812"/>
      <c r="SQX158" s="812"/>
      <c r="SQY158" s="812"/>
      <c r="SQZ158" s="812"/>
      <c r="SRA158" s="812"/>
      <c r="SRB158" s="812"/>
      <c r="SRC158" s="812"/>
      <c r="SRD158" s="812"/>
      <c r="SRE158" s="812"/>
      <c r="SRF158" s="812"/>
      <c r="SRG158" s="811"/>
      <c r="SRH158" s="812"/>
      <c r="SRI158" s="812"/>
      <c r="SRJ158" s="812"/>
      <c r="SRK158" s="812"/>
      <c r="SRL158" s="812"/>
      <c r="SRM158" s="812"/>
      <c r="SRN158" s="812"/>
      <c r="SRO158" s="812"/>
      <c r="SRP158" s="812"/>
      <c r="SRQ158" s="812"/>
      <c r="SRR158" s="812"/>
      <c r="SRS158" s="812"/>
      <c r="SRT158" s="812"/>
      <c r="SRU158" s="812"/>
      <c r="SRV158" s="812"/>
      <c r="SRW158" s="812"/>
      <c r="SRX158" s="812"/>
      <c r="SRY158" s="812"/>
      <c r="SRZ158" s="812"/>
      <c r="SSA158" s="812"/>
      <c r="SSB158" s="812"/>
      <c r="SSC158" s="812"/>
      <c r="SSD158" s="812"/>
      <c r="SSE158" s="812"/>
      <c r="SSF158" s="812"/>
      <c r="SSG158" s="812"/>
      <c r="SSH158" s="812"/>
      <c r="SSI158" s="812"/>
      <c r="SSJ158" s="812"/>
      <c r="SSK158" s="812"/>
      <c r="SSL158" s="811"/>
      <c r="SSM158" s="812"/>
      <c r="SSN158" s="812"/>
      <c r="SSO158" s="812"/>
      <c r="SSP158" s="812"/>
      <c r="SSQ158" s="812"/>
      <c r="SSR158" s="812"/>
      <c r="SSS158" s="812"/>
      <c r="SST158" s="812"/>
      <c r="SSU158" s="812"/>
      <c r="SSV158" s="812"/>
      <c r="SSW158" s="812"/>
      <c r="SSX158" s="812"/>
      <c r="SSY158" s="812"/>
      <c r="SSZ158" s="812"/>
      <c r="STA158" s="812"/>
      <c r="STB158" s="812"/>
      <c r="STC158" s="812"/>
      <c r="STD158" s="812"/>
      <c r="STE158" s="812"/>
      <c r="STF158" s="812"/>
      <c r="STG158" s="812"/>
      <c r="STH158" s="812"/>
      <c r="STI158" s="812"/>
      <c r="STJ158" s="812"/>
      <c r="STK158" s="812"/>
      <c r="STL158" s="812"/>
      <c r="STM158" s="812"/>
      <c r="STN158" s="812"/>
      <c r="STO158" s="812"/>
      <c r="STP158" s="812"/>
      <c r="STQ158" s="811"/>
      <c r="STR158" s="812"/>
      <c r="STS158" s="812"/>
      <c r="STT158" s="812"/>
      <c r="STU158" s="812"/>
      <c r="STV158" s="812"/>
      <c r="STW158" s="812"/>
      <c r="STX158" s="812"/>
      <c r="STY158" s="812"/>
      <c r="STZ158" s="812"/>
      <c r="SUA158" s="812"/>
      <c r="SUB158" s="812"/>
      <c r="SUC158" s="812"/>
      <c r="SUD158" s="812"/>
      <c r="SUE158" s="812"/>
      <c r="SUF158" s="812"/>
      <c r="SUG158" s="812"/>
      <c r="SUH158" s="812"/>
      <c r="SUI158" s="812"/>
      <c r="SUJ158" s="812"/>
      <c r="SUK158" s="812"/>
      <c r="SUL158" s="812"/>
      <c r="SUM158" s="812"/>
      <c r="SUN158" s="812"/>
      <c r="SUO158" s="812"/>
      <c r="SUP158" s="812"/>
      <c r="SUQ158" s="812"/>
      <c r="SUR158" s="812"/>
      <c r="SUS158" s="812"/>
      <c r="SUT158" s="812"/>
      <c r="SUU158" s="812"/>
      <c r="SUV158" s="811"/>
      <c r="SUW158" s="812"/>
      <c r="SUX158" s="812"/>
      <c r="SUY158" s="812"/>
      <c r="SUZ158" s="812"/>
      <c r="SVA158" s="812"/>
      <c r="SVB158" s="812"/>
      <c r="SVC158" s="812"/>
      <c r="SVD158" s="812"/>
      <c r="SVE158" s="812"/>
      <c r="SVF158" s="812"/>
      <c r="SVG158" s="812"/>
      <c r="SVH158" s="812"/>
      <c r="SVI158" s="812"/>
      <c r="SVJ158" s="812"/>
      <c r="SVK158" s="812"/>
      <c r="SVL158" s="812"/>
      <c r="SVM158" s="812"/>
      <c r="SVN158" s="812"/>
      <c r="SVO158" s="812"/>
      <c r="SVP158" s="812"/>
      <c r="SVQ158" s="812"/>
      <c r="SVR158" s="812"/>
      <c r="SVS158" s="812"/>
      <c r="SVT158" s="812"/>
      <c r="SVU158" s="812"/>
      <c r="SVV158" s="812"/>
      <c r="SVW158" s="812"/>
      <c r="SVX158" s="812"/>
      <c r="SVY158" s="812"/>
      <c r="SVZ158" s="812"/>
      <c r="SWA158" s="811"/>
      <c r="SWB158" s="812"/>
      <c r="SWC158" s="812"/>
      <c r="SWD158" s="812"/>
      <c r="SWE158" s="812"/>
      <c r="SWF158" s="812"/>
      <c r="SWG158" s="812"/>
      <c r="SWH158" s="812"/>
      <c r="SWI158" s="812"/>
      <c r="SWJ158" s="812"/>
      <c r="SWK158" s="812"/>
      <c r="SWL158" s="812"/>
      <c r="SWM158" s="812"/>
      <c r="SWN158" s="812"/>
      <c r="SWO158" s="812"/>
      <c r="SWP158" s="812"/>
      <c r="SWQ158" s="812"/>
      <c r="SWR158" s="812"/>
      <c r="SWS158" s="812"/>
      <c r="SWT158" s="812"/>
      <c r="SWU158" s="812"/>
      <c r="SWV158" s="812"/>
      <c r="SWW158" s="812"/>
      <c r="SWX158" s="812"/>
      <c r="SWY158" s="812"/>
      <c r="SWZ158" s="812"/>
      <c r="SXA158" s="812"/>
      <c r="SXB158" s="812"/>
      <c r="SXC158" s="812"/>
      <c r="SXD158" s="812"/>
      <c r="SXE158" s="812"/>
      <c r="SXF158" s="811"/>
      <c r="SXG158" s="812"/>
      <c r="SXH158" s="812"/>
      <c r="SXI158" s="812"/>
      <c r="SXJ158" s="812"/>
      <c r="SXK158" s="812"/>
      <c r="SXL158" s="812"/>
      <c r="SXM158" s="812"/>
      <c r="SXN158" s="812"/>
      <c r="SXO158" s="812"/>
      <c r="SXP158" s="812"/>
      <c r="SXQ158" s="812"/>
      <c r="SXR158" s="812"/>
      <c r="SXS158" s="812"/>
      <c r="SXT158" s="812"/>
      <c r="SXU158" s="812"/>
      <c r="SXV158" s="812"/>
      <c r="SXW158" s="812"/>
      <c r="SXX158" s="812"/>
      <c r="SXY158" s="812"/>
      <c r="SXZ158" s="812"/>
      <c r="SYA158" s="812"/>
      <c r="SYB158" s="812"/>
      <c r="SYC158" s="812"/>
      <c r="SYD158" s="812"/>
      <c r="SYE158" s="812"/>
      <c r="SYF158" s="812"/>
      <c r="SYG158" s="812"/>
      <c r="SYH158" s="812"/>
      <c r="SYI158" s="812"/>
      <c r="SYJ158" s="812"/>
      <c r="SYK158" s="811"/>
      <c r="SYL158" s="812"/>
      <c r="SYM158" s="812"/>
      <c r="SYN158" s="812"/>
      <c r="SYO158" s="812"/>
      <c r="SYP158" s="812"/>
      <c r="SYQ158" s="812"/>
      <c r="SYR158" s="812"/>
      <c r="SYS158" s="812"/>
      <c r="SYT158" s="812"/>
      <c r="SYU158" s="812"/>
      <c r="SYV158" s="812"/>
      <c r="SYW158" s="812"/>
      <c r="SYX158" s="812"/>
      <c r="SYY158" s="812"/>
      <c r="SYZ158" s="812"/>
      <c r="SZA158" s="812"/>
      <c r="SZB158" s="812"/>
      <c r="SZC158" s="812"/>
      <c r="SZD158" s="812"/>
      <c r="SZE158" s="812"/>
      <c r="SZF158" s="812"/>
      <c r="SZG158" s="812"/>
      <c r="SZH158" s="812"/>
      <c r="SZI158" s="812"/>
      <c r="SZJ158" s="812"/>
      <c r="SZK158" s="812"/>
      <c r="SZL158" s="812"/>
      <c r="SZM158" s="812"/>
      <c r="SZN158" s="812"/>
      <c r="SZO158" s="812"/>
      <c r="SZP158" s="811"/>
      <c r="SZQ158" s="812"/>
      <c r="SZR158" s="812"/>
      <c r="SZS158" s="812"/>
      <c r="SZT158" s="812"/>
      <c r="SZU158" s="812"/>
      <c r="SZV158" s="812"/>
      <c r="SZW158" s="812"/>
      <c r="SZX158" s="812"/>
      <c r="SZY158" s="812"/>
      <c r="SZZ158" s="812"/>
      <c r="TAA158" s="812"/>
      <c r="TAB158" s="812"/>
      <c r="TAC158" s="812"/>
      <c r="TAD158" s="812"/>
      <c r="TAE158" s="812"/>
      <c r="TAF158" s="812"/>
      <c r="TAG158" s="812"/>
      <c r="TAH158" s="812"/>
      <c r="TAI158" s="812"/>
      <c r="TAJ158" s="812"/>
      <c r="TAK158" s="812"/>
      <c r="TAL158" s="812"/>
      <c r="TAM158" s="812"/>
      <c r="TAN158" s="812"/>
      <c r="TAO158" s="812"/>
      <c r="TAP158" s="812"/>
      <c r="TAQ158" s="812"/>
      <c r="TAR158" s="812"/>
      <c r="TAS158" s="812"/>
      <c r="TAT158" s="812"/>
      <c r="TAU158" s="811"/>
      <c r="TAV158" s="812"/>
      <c r="TAW158" s="812"/>
      <c r="TAX158" s="812"/>
      <c r="TAY158" s="812"/>
      <c r="TAZ158" s="812"/>
      <c r="TBA158" s="812"/>
      <c r="TBB158" s="812"/>
      <c r="TBC158" s="812"/>
      <c r="TBD158" s="812"/>
      <c r="TBE158" s="812"/>
      <c r="TBF158" s="812"/>
      <c r="TBG158" s="812"/>
      <c r="TBH158" s="812"/>
      <c r="TBI158" s="812"/>
      <c r="TBJ158" s="812"/>
      <c r="TBK158" s="812"/>
      <c r="TBL158" s="812"/>
      <c r="TBM158" s="812"/>
      <c r="TBN158" s="812"/>
      <c r="TBO158" s="812"/>
      <c r="TBP158" s="812"/>
      <c r="TBQ158" s="812"/>
      <c r="TBR158" s="812"/>
      <c r="TBS158" s="812"/>
      <c r="TBT158" s="812"/>
      <c r="TBU158" s="812"/>
      <c r="TBV158" s="812"/>
      <c r="TBW158" s="812"/>
      <c r="TBX158" s="812"/>
      <c r="TBY158" s="812"/>
      <c r="TBZ158" s="811"/>
      <c r="TCA158" s="812"/>
      <c r="TCB158" s="812"/>
      <c r="TCC158" s="812"/>
      <c r="TCD158" s="812"/>
      <c r="TCE158" s="812"/>
      <c r="TCF158" s="812"/>
      <c r="TCG158" s="812"/>
      <c r="TCH158" s="812"/>
      <c r="TCI158" s="812"/>
      <c r="TCJ158" s="812"/>
      <c r="TCK158" s="812"/>
      <c r="TCL158" s="812"/>
      <c r="TCM158" s="812"/>
      <c r="TCN158" s="812"/>
      <c r="TCO158" s="812"/>
      <c r="TCP158" s="812"/>
      <c r="TCQ158" s="812"/>
      <c r="TCR158" s="812"/>
      <c r="TCS158" s="812"/>
      <c r="TCT158" s="812"/>
      <c r="TCU158" s="812"/>
      <c r="TCV158" s="812"/>
      <c r="TCW158" s="812"/>
      <c r="TCX158" s="812"/>
      <c r="TCY158" s="812"/>
      <c r="TCZ158" s="812"/>
      <c r="TDA158" s="812"/>
      <c r="TDB158" s="812"/>
      <c r="TDC158" s="812"/>
      <c r="TDD158" s="812"/>
      <c r="TDE158" s="811"/>
      <c r="TDF158" s="812"/>
      <c r="TDG158" s="812"/>
      <c r="TDH158" s="812"/>
      <c r="TDI158" s="812"/>
      <c r="TDJ158" s="812"/>
      <c r="TDK158" s="812"/>
      <c r="TDL158" s="812"/>
      <c r="TDM158" s="812"/>
      <c r="TDN158" s="812"/>
      <c r="TDO158" s="812"/>
      <c r="TDP158" s="812"/>
      <c r="TDQ158" s="812"/>
      <c r="TDR158" s="812"/>
      <c r="TDS158" s="812"/>
      <c r="TDT158" s="812"/>
      <c r="TDU158" s="812"/>
      <c r="TDV158" s="812"/>
      <c r="TDW158" s="812"/>
      <c r="TDX158" s="812"/>
      <c r="TDY158" s="812"/>
      <c r="TDZ158" s="812"/>
      <c r="TEA158" s="812"/>
      <c r="TEB158" s="812"/>
      <c r="TEC158" s="812"/>
      <c r="TED158" s="812"/>
      <c r="TEE158" s="812"/>
      <c r="TEF158" s="812"/>
      <c r="TEG158" s="812"/>
      <c r="TEH158" s="812"/>
      <c r="TEI158" s="812"/>
      <c r="TEJ158" s="811"/>
      <c r="TEK158" s="812"/>
      <c r="TEL158" s="812"/>
      <c r="TEM158" s="812"/>
      <c r="TEN158" s="812"/>
      <c r="TEO158" s="812"/>
      <c r="TEP158" s="812"/>
      <c r="TEQ158" s="812"/>
      <c r="TER158" s="812"/>
      <c r="TES158" s="812"/>
      <c r="TET158" s="812"/>
      <c r="TEU158" s="812"/>
      <c r="TEV158" s="812"/>
      <c r="TEW158" s="812"/>
      <c r="TEX158" s="812"/>
      <c r="TEY158" s="812"/>
      <c r="TEZ158" s="812"/>
      <c r="TFA158" s="812"/>
      <c r="TFB158" s="812"/>
      <c r="TFC158" s="812"/>
      <c r="TFD158" s="812"/>
      <c r="TFE158" s="812"/>
      <c r="TFF158" s="812"/>
      <c r="TFG158" s="812"/>
      <c r="TFH158" s="812"/>
      <c r="TFI158" s="812"/>
      <c r="TFJ158" s="812"/>
      <c r="TFK158" s="812"/>
      <c r="TFL158" s="812"/>
      <c r="TFM158" s="812"/>
      <c r="TFN158" s="812"/>
      <c r="TFO158" s="811"/>
      <c r="TFP158" s="812"/>
      <c r="TFQ158" s="812"/>
      <c r="TFR158" s="812"/>
      <c r="TFS158" s="812"/>
      <c r="TFT158" s="812"/>
      <c r="TFU158" s="812"/>
      <c r="TFV158" s="812"/>
      <c r="TFW158" s="812"/>
      <c r="TFX158" s="812"/>
      <c r="TFY158" s="812"/>
      <c r="TFZ158" s="812"/>
      <c r="TGA158" s="812"/>
      <c r="TGB158" s="812"/>
      <c r="TGC158" s="812"/>
      <c r="TGD158" s="812"/>
      <c r="TGE158" s="812"/>
      <c r="TGF158" s="812"/>
      <c r="TGG158" s="812"/>
      <c r="TGH158" s="812"/>
      <c r="TGI158" s="812"/>
      <c r="TGJ158" s="812"/>
      <c r="TGK158" s="812"/>
      <c r="TGL158" s="812"/>
      <c r="TGM158" s="812"/>
      <c r="TGN158" s="812"/>
      <c r="TGO158" s="812"/>
      <c r="TGP158" s="812"/>
      <c r="TGQ158" s="812"/>
      <c r="TGR158" s="812"/>
      <c r="TGS158" s="812"/>
      <c r="TGT158" s="811"/>
      <c r="TGU158" s="812"/>
      <c r="TGV158" s="812"/>
      <c r="TGW158" s="812"/>
      <c r="TGX158" s="812"/>
      <c r="TGY158" s="812"/>
      <c r="TGZ158" s="812"/>
      <c r="THA158" s="812"/>
      <c r="THB158" s="812"/>
      <c r="THC158" s="812"/>
      <c r="THD158" s="812"/>
      <c r="THE158" s="812"/>
      <c r="THF158" s="812"/>
      <c r="THG158" s="812"/>
      <c r="THH158" s="812"/>
      <c r="THI158" s="812"/>
      <c r="THJ158" s="812"/>
      <c r="THK158" s="812"/>
      <c r="THL158" s="812"/>
      <c r="THM158" s="812"/>
      <c r="THN158" s="812"/>
      <c r="THO158" s="812"/>
      <c r="THP158" s="812"/>
      <c r="THQ158" s="812"/>
      <c r="THR158" s="812"/>
      <c r="THS158" s="812"/>
      <c r="THT158" s="812"/>
      <c r="THU158" s="812"/>
      <c r="THV158" s="812"/>
      <c r="THW158" s="812"/>
      <c r="THX158" s="812"/>
      <c r="THY158" s="811"/>
      <c r="THZ158" s="812"/>
      <c r="TIA158" s="812"/>
      <c r="TIB158" s="812"/>
      <c r="TIC158" s="812"/>
      <c r="TID158" s="812"/>
      <c r="TIE158" s="812"/>
      <c r="TIF158" s="812"/>
      <c r="TIG158" s="812"/>
      <c r="TIH158" s="812"/>
      <c r="TII158" s="812"/>
      <c r="TIJ158" s="812"/>
      <c r="TIK158" s="812"/>
      <c r="TIL158" s="812"/>
      <c r="TIM158" s="812"/>
      <c r="TIN158" s="812"/>
      <c r="TIO158" s="812"/>
      <c r="TIP158" s="812"/>
      <c r="TIQ158" s="812"/>
      <c r="TIR158" s="812"/>
      <c r="TIS158" s="812"/>
      <c r="TIT158" s="812"/>
      <c r="TIU158" s="812"/>
      <c r="TIV158" s="812"/>
      <c r="TIW158" s="812"/>
      <c r="TIX158" s="812"/>
      <c r="TIY158" s="812"/>
      <c r="TIZ158" s="812"/>
      <c r="TJA158" s="812"/>
      <c r="TJB158" s="812"/>
      <c r="TJC158" s="812"/>
      <c r="TJD158" s="811"/>
      <c r="TJE158" s="812"/>
      <c r="TJF158" s="812"/>
      <c r="TJG158" s="812"/>
      <c r="TJH158" s="812"/>
      <c r="TJI158" s="812"/>
      <c r="TJJ158" s="812"/>
      <c r="TJK158" s="812"/>
      <c r="TJL158" s="812"/>
      <c r="TJM158" s="812"/>
      <c r="TJN158" s="812"/>
      <c r="TJO158" s="812"/>
      <c r="TJP158" s="812"/>
      <c r="TJQ158" s="812"/>
      <c r="TJR158" s="812"/>
      <c r="TJS158" s="812"/>
      <c r="TJT158" s="812"/>
      <c r="TJU158" s="812"/>
      <c r="TJV158" s="812"/>
      <c r="TJW158" s="812"/>
      <c r="TJX158" s="812"/>
      <c r="TJY158" s="812"/>
      <c r="TJZ158" s="812"/>
      <c r="TKA158" s="812"/>
      <c r="TKB158" s="812"/>
      <c r="TKC158" s="812"/>
      <c r="TKD158" s="812"/>
      <c r="TKE158" s="812"/>
      <c r="TKF158" s="812"/>
      <c r="TKG158" s="812"/>
      <c r="TKH158" s="812"/>
      <c r="TKI158" s="811"/>
      <c r="TKJ158" s="812"/>
      <c r="TKK158" s="812"/>
      <c r="TKL158" s="812"/>
      <c r="TKM158" s="812"/>
      <c r="TKN158" s="812"/>
      <c r="TKO158" s="812"/>
      <c r="TKP158" s="812"/>
      <c r="TKQ158" s="812"/>
      <c r="TKR158" s="812"/>
      <c r="TKS158" s="812"/>
      <c r="TKT158" s="812"/>
      <c r="TKU158" s="812"/>
      <c r="TKV158" s="812"/>
      <c r="TKW158" s="812"/>
      <c r="TKX158" s="812"/>
      <c r="TKY158" s="812"/>
      <c r="TKZ158" s="812"/>
      <c r="TLA158" s="812"/>
      <c r="TLB158" s="812"/>
      <c r="TLC158" s="812"/>
      <c r="TLD158" s="812"/>
      <c r="TLE158" s="812"/>
      <c r="TLF158" s="812"/>
      <c r="TLG158" s="812"/>
      <c r="TLH158" s="812"/>
      <c r="TLI158" s="812"/>
      <c r="TLJ158" s="812"/>
      <c r="TLK158" s="812"/>
      <c r="TLL158" s="812"/>
      <c r="TLM158" s="812"/>
      <c r="TLN158" s="811"/>
      <c r="TLO158" s="812"/>
      <c r="TLP158" s="812"/>
      <c r="TLQ158" s="812"/>
      <c r="TLR158" s="812"/>
      <c r="TLS158" s="812"/>
      <c r="TLT158" s="812"/>
      <c r="TLU158" s="812"/>
      <c r="TLV158" s="812"/>
      <c r="TLW158" s="812"/>
      <c r="TLX158" s="812"/>
      <c r="TLY158" s="812"/>
      <c r="TLZ158" s="812"/>
      <c r="TMA158" s="812"/>
      <c r="TMB158" s="812"/>
      <c r="TMC158" s="812"/>
      <c r="TMD158" s="812"/>
      <c r="TME158" s="812"/>
      <c r="TMF158" s="812"/>
      <c r="TMG158" s="812"/>
      <c r="TMH158" s="812"/>
      <c r="TMI158" s="812"/>
      <c r="TMJ158" s="812"/>
      <c r="TMK158" s="812"/>
      <c r="TML158" s="812"/>
      <c r="TMM158" s="812"/>
      <c r="TMN158" s="812"/>
      <c r="TMO158" s="812"/>
      <c r="TMP158" s="812"/>
      <c r="TMQ158" s="812"/>
      <c r="TMR158" s="812"/>
      <c r="TMS158" s="811"/>
      <c r="TMT158" s="812"/>
      <c r="TMU158" s="812"/>
      <c r="TMV158" s="812"/>
      <c r="TMW158" s="812"/>
      <c r="TMX158" s="812"/>
      <c r="TMY158" s="812"/>
      <c r="TMZ158" s="812"/>
      <c r="TNA158" s="812"/>
      <c r="TNB158" s="812"/>
      <c r="TNC158" s="812"/>
      <c r="TND158" s="812"/>
      <c r="TNE158" s="812"/>
      <c r="TNF158" s="812"/>
      <c r="TNG158" s="812"/>
      <c r="TNH158" s="812"/>
      <c r="TNI158" s="812"/>
      <c r="TNJ158" s="812"/>
      <c r="TNK158" s="812"/>
      <c r="TNL158" s="812"/>
      <c r="TNM158" s="812"/>
      <c r="TNN158" s="812"/>
      <c r="TNO158" s="812"/>
      <c r="TNP158" s="812"/>
      <c r="TNQ158" s="812"/>
      <c r="TNR158" s="812"/>
      <c r="TNS158" s="812"/>
      <c r="TNT158" s="812"/>
      <c r="TNU158" s="812"/>
      <c r="TNV158" s="812"/>
      <c r="TNW158" s="812"/>
      <c r="TNX158" s="811"/>
      <c r="TNY158" s="812"/>
      <c r="TNZ158" s="812"/>
      <c r="TOA158" s="812"/>
      <c r="TOB158" s="812"/>
      <c r="TOC158" s="812"/>
      <c r="TOD158" s="812"/>
      <c r="TOE158" s="812"/>
      <c r="TOF158" s="812"/>
      <c r="TOG158" s="812"/>
      <c r="TOH158" s="812"/>
      <c r="TOI158" s="812"/>
      <c r="TOJ158" s="812"/>
      <c r="TOK158" s="812"/>
      <c r="TOL158" s="812"/>
      <c r="TOM158" s="812"/>
      <c r="TON158" s="812"/>
      <c r="TOO158" s="812"/>
      <c r="TOP158" s="812"/>
      <c r="TOQ158" s="812"/>
      <c r="TOR158" s="812"/>
      <c r="TOS158" s="812"/>
      <c r="TOT158" s="812"/>
      <c r="TOU158" s="812"/>
      <c r="TOV158" s="812"/>
      <c r="TOW158" s="812"/>
      <c r="TOX158" s="812"/>
      <c r="TOY158" s="812"/>
      <c r="TOZ158" s="812"/>
      <c r="TPA158" s="812"/>
      <c r="TPB158" s="812"/>
      <c r="TPC158" s="811"/>
      <c r="TPD158" s="812"/>
      <c r="TPE158" s="812"/>
      <c r="TPF158" s="812"/>
      <c r="TPG158" s="812"/>
      <c r="TPH158" s="812"/>
      <c r="TPI158" s="812"/>
      <c r="TPJ158" s="812"/>
      <c r="TPK158" s="812"/>
      <c r="TPL158" s="812"/>
      <c r="TPM158" s="812"/>
      <c r="TPN158" s="812"/>
      <c r="TPO158" s="812"/>
      <c r="TPP158" s="812"/>
      <c r="TPQ158" s="812"/>
      <c r="TPR158" s="812"/>
      <c r="TPS158" s="812"/>
      <c r="TPT158" s="812"/>
      <c r="TPU158" s="812"/>
      <c r="TPV158" s="812"/>
      <c r="TPW158" s="812"/>
      <c r="TPX158" s="812"/>
      <c r="TPY158" s="812"/>
      <c r="TPZ158" s="812"/>
      <c r="TQA158" s="812"/>
      <c r="TQB158" s="812"/>
      <c r="TQC158" s="812"/>
      <c r="TQD158" s="812"/>
      <c r="TQE158" s="812"/>
      <c r="TQF158" s="812"/>
      <c r="TQG158" s="812"/>
      <c r="TQH158" s="811"/>
      <c r="TQI158" s="812"/>
      <c r="TQJ158" s="812"/>
      <c r="TQK158" s="812"/>
      <c r="TQL158" s="812"/>
      <c r="TQM158" s="812"/>
      <c r="TQN158" s="812"/>
      <c r="TQO158" s="812"/>
      <c r="TQP158" s="812"/>
      <c r="TQQ158" s="812"/>
      <c r="TQR158" s="812"/>
      <c r="TQS158" s="812"/>
      <c r="TQT158" s="812"/>
      <c r="TQU158" s="812"/>
      <c r="TQV158" s="812"/>
      <c r="TQW158" s="812"/>
      <c r="TQX158" s="812"/>
      <c r="TQY158" s="812"/>
      <c r="TQZ158" s="812"/>
      <c r="TRA158" s="812"/>
      <c r="TRB158" s="812"/>
      <c r="TRC158" s="812"/>
      <c r="TRD158" s="812"/>
      <c r="TRE158" s="812"/>
      <c r="TRF158" s="812"/>
      <c r="TRG158" s="812"/>
      <c r="TRH158" s="812"/>
      <c r="TRI158" s="812"/>
      <c r="TRJ158" s="812"/>
      <c r="TRK158" s="812"/>
      <c r="TRL158" s="812"/>
      <c r="TRM158" s="811"/>
      <c r="TRN158" s="812"/>
      <c r="TRO158" s="812"/>
      <c r="TRP158" s="812"/>
      <c r="TRQ158" s="812"/>
      <c r="TRR158" s="812"/>
      <c r="TRS158" s="812"/>
      <c r="TRT158" s="812"/>
      <c r="TRU158" s="812"/>
      <c r="TRV158" s="812"/>
      <c r="TRW158" s="812"/>
      <c r="TRX158" s="812"/>
      <c r="TRY158" s="812"/>
      <c r="TRZ158" s="812"/>
      <c r="TSA158" s="812"/>
      <c r="TSB158" s="812"/>
      <c r="TSC158" s="812"/>
      <c r="TSD158" s="812"/>
      <c r="TSE158" s="812"/>
      <c r="TSF158" s="812"/>
      <c r="TSG158" s="812"/>
      <c r="TSH158" s="812"/>
      <c r="TSI158" s="812"/>
      <c r="TSJ158" s="812"/>
      <c r="TSK158" s="812"/>
      <c r="TSL158" s="812"/>
      <c r="TSM158" s="812"/>
      <c r="TSN158" s="812"/>
      <c r="TSO158" s="812"/>
      <c r="TSP158" s="812"/>
      <c r="TSQ158" s="812"/>
      <c r="TSR158" s="811"/>
      <c r="TSS158" s="812"/>
      <c r="TST158" s="812"/>
      <c r="TSU158" s="812"/>
      <c r="TSV158" s="812"/>
      <c r="TSW158" s="812"/>
      <c r="TSX158" s="812"/>
      <c r="TSY158" s="812"/>
      <c r="TSZ158" s="812"/>
      <c r="TTA158" s="812"/>
      <c r="TTB158" s="812"/>
      <c r="TTC158" s="812"/>
      <c r="TTD158" s="812"/>
      <c r="TTE158" s="812"/>
      <c r="TTF158" s="812"/>
      <c r="TTG158" s="812"/>
      <c r="TTH158" s="812"/>
      <c r="TTI158" s="812"/>
      <c r="TTJ158" s="812"/>
      <c r="TTK158" s="812"/>
      <c r="TTL158" s="812"/>
      <c r="TTM158" s="812"/>
      <c r="TTN158" s="812"/>
      <c r="TTO158" s="812"/>
      <c r="TTP158" s="812"/>
      <c r="TTQ158" s="812"/>
      <c r="TTR158" s="812"/>
      <c r="TTS158" s="812"/>
      <c r="TTT158" s="812"/>
      <c r="TTU158" s="812"/>
      <c r="TTV158" s="812"/>
      <c r="TTW158" s="811"/>
      <c r="TTX158" s="812"/>
      <c r="TTY158" s="812"/>
      <c r="TTZ158" s="812"/>
      <c r="TUA158" s="812"/>
      <c r="TUB158" s="812"/>
      <c r="TUC158" s="812"/>
      <c r="TUD158" s="812"/>
      <c r="TUE158" s="812"/>
      <c r="TUF158" s="812"/>
      <c r="TUG158" s="812"/>
      <c r="TUH158" s="812"/>
      <c r="TUI158" s="812"/>
      <c r="TUJ158" s="812"/>
      <c r="TUK158" s="812"/>
      <c r="TUL158" s="812"/>
      <c r="TUM158" s="812"/>
      <c r="TUN158" s="812"/>
      <c r="TUO158" s="812"/>
      <c r="TUP158" s="812"/>
      <c r="TUQ158" s="812"/>
      <c r="TUR158" s="812"/>
      <c r="TUS158" s="812"/>
      <c r="TUT158" s="812"/>
      <c r="TUU158" s="812"/>
      <c r="TUV158" s="812"/>
      <c r="TUW158" s="812"/>
      <c r="TUX158" s="812"/>
      <c r="TUY158" s="812"/>
      <c r="TUZ158" s="812"/>
      <c r="TVA158" s="812"/>
      <c r="TVB158" s="811"/>
      <c r="TVC158" s="812"/>
      <c r="TVD158" s="812"/>
      <c r="TVE158" s="812"/>
      <c r="TVF158" s="812"/>
      <c r="TVG158" s="812"/>
      <c r="TVH158" s="812"/>
      <c r="TVI158" s="812"/>
      <c r="TVJ158" s="812"/>
      <c r="TVK158" s="812"/>
      <c r="TVL158" s="812"/>
      <c r="TVM158" s="812"/>
      <c r="TVN158" s="812"/>
      <c r="TVO158" s="812"/>
      <c r="TVP158" s="812"/>
      <c r="TVQ158" s="812"/>
      <c r="TVR158" s="812"/>
      <c r="TVS158" s="812"/>
      <c r="TVT158" s="812"/>
      <c r="TVU158" s="812"/>
      <c r="TVV158" s="812"/>
      <c r="TVW158" s="812"/>
      <c r="TVX158" s="812"/>
      <c r="TVY158" s="812"/>
      <c r="TVZ158" s="812"/>
      <c r="TWA158" s="812"/>
      <c r="TWB158" s="812"/>
      <c r="TWC158" s="812"/>
      <c r="TWD158" s="812"/>
      <c r="TWE158" s="812"/>
      <c r="TWF158" s="812"/>
      <c r="TWG158" s="811"/>
      <c r="TWH158" s="812"/>
      <c r="TWI158" s="812"/>
      <c r="TWJ158" s="812"/>
      <c r="TWK158" s="812"/>
      <c r="TWL158" s="812"/>
      <c r="TWM158" s="812"/>
      <c r="TWN158" s="812"/>
      <c r="TWO158" s="812"/>
      <c r="TWP158" s="812"/>
      <c r="TWQ158" s="812"/>
      <c r="TWR158" s="812"/>
      <c r="TWS158" s="812"/>
      <c r="TWT158" s="812"/>
      <c r="TWU158" s="812"/>
      <c r="TWV158" s="812"/>
      <c r="TWW158" s="812"/>
      <c r="TWX158" s="812"/>
      <c r="TWY158" s="812"/>
      <c r="TWZ158" s="812"/>
      <c r="TXA158" s="812"/>
      <c r="TXB158" s="812"/>
      <c r="TXC158" s="812"/>
      <c r="TXD158" s="812"/>
      <c r="TXE158" s="812"/>
      <c r="TXF158" s="812"/>
      <c r="TXG158" s="812"/>
      <c r="TXH158" s="812"/>
      <c r="TXI158" s="812"/>
      <c r="TXJ158" s="812"/>
      <c r="TXK158" s="812"/>
      <c r="TXL158" s="811"/>
      <c r="TXM158" s="812"/>
      <c r="TXN158" s="812"/>
      <c r="TXO158" s="812"/>
      <c r="TXP158" s="812"/>
      <c r="TXQ158" s="812"/>
      <c r="TXR158" s="812"/>
      <c r="TXS158" s="812"/>
      <c r="TXT158" s="812"/>
      <c r="TXU158" s="812"/>
      <c r="TXV158" s="812"/>
      <c r="TXW158" s="812"/>
      <c r="TXX158" s="812"/>
      <c r="TXY158" s="812"/>
      <c r="TXZ158" s="812"/>
      <c r="TYA158" s="812"/>
      <c r="TYB158" s="812"/>
      <c r="TYC158" s="812"/>
      <c r="TYD158" s="812"/>
      <c r="TYE158" s="812"/>
      <c r="TYF158" s="812"/>
      <c r="TYG158" s="812"/>
      <c r="TYH158" s="812"/>
      <c r="TYI158" s="812"/>
      <c r="TYJ158" s="812"/>
      <c r="TYK158" s="812"/>
      <c r="TYL158" s="812"/>
      <c r="TYM158" s="812"/>
      <c r="TYN158" s="812"/>
      <c r="TYO158" s="812"/>
      <c r="TYP158" s="812"/>
      <c r="TYQ158" s="811"/>
      <c r="TYR158" s="812"/>
      <c r="TYS158" s="812"/>
      <c r="TYT158" s="812"/>
      <c r="TYU158" s="812"/>
      <c r="TYV158" s="812"/>
      <c r="TYW158" s="812"/>
      <c r="TYX158" s="812"/>
      <c r="TYY158" s="812"/>
      <c r="TYZ158" s="812"/>
      <c r="TZA158" s="812"/>
      <c r="TZB158" s="812"/>
      <c r="TZC158" s="812"/>
      <c r="TZD158" s="812"/>
      <c r="TZE158" s="812"/>
      <c r="TZF158" s="812"/>
      <c r="TZG158" s="812"/>
      <c r="TZH158" s="812"/>
      <c r="TZI158" s="812"/>
      <c r="TZJ158" s="812"/>
      <c r="TZK158" s="812"/>
      <c r="TZL158" s="812"/>
      <c r="TZM158" s="812"/>
      <c r="TZN158" s="812"/>
      <c r="TZO158" s="812"/>
      <c r="TZP158" s="812"/>
      <c r="TZQ158" s="812"/>
      <c r="TZR158" s="812"/>
      <c r="TZS158" s="812"/>
      <c r="TZT158" s="812"/>
      <c r="TZU158" s="812"/>
      <c r="TZV158" s="811"/>
      <c r="TZW158" s="812"/>
      <c r="TZX158" s="812"/>
      <c r="TZY158" s="812"/>
      <c r="TZZ158" s="812"/>
      <c r="UAA158" s="812"/>
      <c r="UAB158" s="812"/>
      <c r="UAC158" s="812"/>
      <c r="UAD158" s="812"/>
      <c r="UAE158" s="812"/>
      <c r="UAF158" s="812"/>
      <c r="UAG158" s="812"/>
      <c r="UAH158" s="812"/>
      <c r="UAI158" s="812"/>
      <c r="UAJ158" s="812"/>
      <c r="UAK158" s="812"/>
      <c r="UAL158" s="812"/>
      <c r="UAM158" s="812"/>
      <c r="UAN158" s="812"/>
      <c r="UAO158" s="812"/>
      <c r="UAP158" s="812"/>
      <c r="UAQ158" s="812"/>
      <c r="UAR158" s="812"/>
      <c r="UAS158" s="812"/>
      <c r="UAT158" s="812"/>
      <c r="UAU158" s="812"/>
      <c r="UAV158" s="812"/>
      <c r="UAW158" s="812"/>
      <c r="UAX158" s="812"/>
      <c r="UAY158" s="812"/>
      <c r="UAZ158" s="812"/>
      <c r="UBA158" s="811"/>
      <c r="UBB158" s="812"/>
      <c r="UBC158" s="812"/>
      <c r="UBD158" s="812"/>
      <c r="UBE158" s="812"/>
      <c r="UBF158" s="812"/>
      <c r="UBG158" s="812"/>
      <c r="UBH158" s="812"/>
      <c r="UBI158" s="812"/>
      <c r="UBJ158" s="812"/>
      <c r="UBK158" s="812"/>
      <c r="UBL158" s="812"/>
      <c r="UBM158" s="812"/>
      <c r="UBN158" s="812"/>
      <c r="UBO158" s="812"/>
      <c r="UBP158" s="812"/>
      <c r="UBQ158" s="812"/>
      <c r="UBR158" s="812"/>
      <c r="UBS158" s="812"/>
      <c r="UBT158" s="812"/>
      <c r="UBU158" s="812"/>
      <c r="UBV158" s="812"/>
      <c r="UBW158" s="812"/>
      <c r="UBX158" s="812"/>
      <c r="UBY158" s="812"/>
      <c r="UBZ158" s="812"/>
      <c r="UCA158" s="812"/>
      <c r="UCB158" s="812"/>
      <c r="UCC158" s="812"/>
      <c r="UCD158" s="812"/>
      <c r="UCE158" s="812"/>
      <c r="UCF158" s="811"/>
      <c r="UCG158" s="812"/>
      <c r="UCH158" s="812"/>
      <c r="UCI158" s="812"/>
      <c r="UCJ158" s="812"/>
      <c r="UCK158" s="812"/>
      <c r="UCL158" s="812"/>
      <c r="UCM158" s="812"/>
      <c r="UCN158" s="812"/>
      <c r="UCO158" s="812"/>
      <c r="UCP158" s="812"/>
      <c r="UCQ158" s="812"/>
      <c r="UCR158" s="812"/>
      <c r="UCS158" s="812"/>
      <c r="UCT158" s="812"/>
      <c r="UCU158" s="812"/>
      <c r="UCV158" s="812"/>
      <c r="UCW158" s="812"/>
      <c r="UCX158" s="812"/>
      <c r="UCY158" s="812"/>
      <c r="UCZ158" s="812"/>
      <c r="UDA158" s="812"/>
      <c r="UDB158" s="812"/>
      <c r="UDC158" s="812"/>
      <c r="UDD158" s="812"/>
      <c r="UDE158" s="812"/>
      <c r="UDF158" s="812"/>
      <c r="UDG158" s="812"/>
      <c r="UDH158" s="812"/>
      <c r="UDI158" s="812"/>
      <c r="UDJ158" s="812"/>
      <c r="UDK158" s="811"/>
      <c r="UDL158" s="812"/>
      <c r="UDM158" s="812"/>
      <c r="UDN158" s="812"/>
      <c r="UDO158" s="812"/>
      <c r="UDP158" s="812"/>
      <c r="UDQ158" s="812"/>
      <c r="UDR158" s="812"/>
      <c r="UDS158" s="812"/>
      <c r="UDT158" s="812"/>
      <c r="UDU158" s="812"/>
      <c r="UDV158" s="812"/>
      <c r="UDW158" s="812"/>
      <c r="UDX158" s="812"/>
      <c r="UDY158" s="812"/>
      <c r="UDZ158" s="812"/>
      <c r="UEA158" s="812"/>
      <c r="UEB158" s="812"/>
      <c r="UEC158" s="812"/>
      <c r="UED158" s="812"/>
      <c r="UEE158" s="812"/>
      <c r="UEF158" s="812"/>
      <c r="UEG158" s="812"/>
      <c r="UEH158" s="812"/>
      <c r="UEI158" s="812"/>
      <c r="UEJ158" s="812"/>
      <c r="UEK158" s="812"/>
      <c r="UEL158" s="812"/>
      <c r="UEM158" s="812"/>
      <c r="UEN158" s="812"/>
      <c r="UEO158" s="812"/>
      <c r="UEP158" s="811"/>
      <c r="UEQ158" s="812"/>
      <c r="UER158" s="812"/>
      <c r="UES158" s="812"/>
      <c r="UET158" s="812"/>
      <c r="UEU158" s="812"/>
      <c r="UEV158" s="812"/>
      <c r="UEW158" s="812"/>
      <c r="UEX158" s="812"/>
      <c r="UEY158" s="812"/>
      <c r="UEZ158" s="812"/>
      <c r="UFA158" s="812"/>
      <c r="UFB158" s="812"/>
      <c r="UFC158" s="812"/>
      <c r="UFD158" s="812"/>
      <c r="UFE158" s="812"/>
      <c r="UFF158" s="812"/>
      <c r="UFG158" s="812"/>
      <c r="UFH158" s="812"/>
      <c r="UFI158" s="812"/>
      <c r="UFJ158" s="812"/>
      <c r="UFK158" s="812"/>
      <c r="UFL158" s="812"/>
      <c r="UFM158" s="812"/>
      <c r="UFN158" s="812"/>
      <c r="UFO158" s="812"/>
      <c r="UFP158" s="812"/>
      <c r="UFQ158" s="812"/>
      <c r="UFR158" s="812"/>
      <c r="UFS158" s="812"/>
      <c r="UFT158" s="812"/>
      <c r="UFU158" s="811"/>
      <c r="UFV158" s="812"/>
      <c r="UFW158" s="812"/>
      <c r="UFX158" s="812"/>
      <c r="UFY158" s="812"/>
      <c r="UFZ158" s="812"/>
      <c r="UGA158" s="812"/>
      <c r="UGB158" s="812"/>
      <c r="UGC158" s="812"/>
      <c r="UGD158" s="812"/>
      <c r="UGE158" s="812"/>
      <c r="UGF158" s="812"/>
      <c r="UGG158" s="812"/>
      <c r="UGH158" s="812"/>
      <c r="UGI158" s="812"/>
      <c r="UGJ158" s="812"/>
      <c r="UGK158" s="812"/>
      <c r="UGL158" s="812"/>
      <c r="UGM158" s="812"/>
      <c r="UGN158" s="812"/>
      <c r="UGO158" s="812"/>
      <c r="UGP158" s="812"/>
      <c r="UGQ158" s="812"/>
      <c r="UGR158" s="812"/>
      <c r="UGS158" s="812"/>
      <c r="UGT158" s="812"/>
      <c r="UGU158" s="812"/>
      <c r="UGV158" s="812"/>
      <c r="UGW158" s="812"/>
      <c r="UGX158" s="812"/>
      <c r="UGY158" s="812"/>
      <c r="UGZ158" s="811"/>
      <c r="UHA158" s="812"/>
      <c r="UHB158" s="812"/>
      <c r="UHC158" s="812"/>
      <c r="UHD158" s="812"/>
      <c r="UHE158" s="812"/>
      <c r="UHF158" s="812"/>
      <c r="UHG158" s="812"/>
      <c r="UHH158" s="812"/>
      <c r="UHI158" s="812"/>
      <c r="UHJ158" s="812"/>
      <c r="UHK158" s="812"/>
      <c r="UHL158" s="812"/>
      <c r="UHM158" s="812"/>
      <c r="UHN158" s="812"/>
      <c r="UHO158" s="812"/>
      <c r="UHP158" s="812"/>
      <c r="UHQ158" s="812"/>
      <c r="UHR158" s="812"/>
      <c r="UHS158" s="812"/>
      <c r="UHT158" s="812"/>
      <c r="UHU158" s="812"/>
      <c r="UHV158" s="812"/>
      <c r="UHW158" s="812"/>
      <c r="UHX158" s="812"/>
      <c r="UHY158" s="812"/>
      <c r="UHZ158" s="812"/>
      <c r="UIA158" s="812"/>
      <c r="UIB158" s="812"/>
      <c r="UIC158" s="812"/>
      <c r="UID158" s="812"/>
      <c r="UIE158" s="811"/>
      <c r="UIF158" s="812"/>
      <c r="UIG158" s="812"/>
      <c r="UIH158" s="812"/>
      <c r="UII158" s="812"/>
      <c r="UIJ158" s="812"/>
      <c r="UIK158" s="812"/>
      <c r="UIL158" s="812"/>
      <c r="UIM158" s="812"/>
      <c r="UIN158" s="812"/>
      <c r="UIO158" s="812"/>
      <c r="UIP158" s="812"/>
      <c r="UIQ158" s="812"/>
      <c r="UIR158" s="812"/>
      <c r="UIS158" s="812"/>
      <c r="UIT158" s="812"/>
      <c r="UIU158" s="812"/>
      <c r="UIV158" s="812"/>
      <c r="UIW158" s="812"/>
      <c r="UIX158" s="812"/>
      <c r="UIY158" s="812"/>
      <c r="UIZ158" s="812"/>
      <c r="UJA158" s="812"/>
      <c r="UJB158" s="812"/>
      <c r="UJC158" s="812"/>
      <c r="UJD158" s="812"/>
      <c r="UJE158" s="812"/>
      <c r="UJF158" s="812"/>
      <c r="UJG158" s="812"/>
      <c r="UJH158" s="812"/>
      <c r="UJI158" s="812"/>
      <c r="UJJ158" s="811"/>
      <c r="UJK158" s="812"/>
      <c r="UJL158" s="812"/>
      <c r="UJM158" s="812"/>
      <c r="UJN158" s="812"/>
      <c r="UJO158" s="812"/>
      <c r="UJP158" s="812"/>
      <c r="UJQ158" s="812"/>
      <c r="UJR158" s="812"/>
      <c r="UJS158" s="812"/>
      <c r="UJT158" s="812"/>
      <c r="UJU158" s="812"/>
      <c r="UJV158" s="812"/>
      <c r="UJW158" s="812"/>
      <c r="UJX158" s="812"/>
      <c r="UJY158" s="812"/>
      <c r="UJZ158" s="812"/>
      <c r="UKA158" s="812"/>
      <c r="UKB158" s="812"/>
      <c r="UKC158" s="812"/>
      <c r="UKD158" s="812"/>
      <c r="UKE158" s="812"/>
      <c r="UKF158" s="812"/>
      <c r="UKG158" s="812"/>
      <c r="UKH158" s="812"/>
      <c r="UKI158" s="812"/>
      <c r="UKJ158" s="812"/>
      <c r="UKK158" s="812"/>
      <c r="UKL158" s="812"/>
      <c r="UKM158" s="812"/>
      <c r="UKN158" s="812"/>
      <c r="UKO158" s="811"/>
      <c r="UKP158" s="812"/>
      <c r="UKQ158" s="812"/>
      <c r="UKR158" s="812"/>
      <c r="UKS158" s="812"/>
      <c r="UKT158" s="812"/>
      <c r="UKU158" s="812"/>
      <c r="UKV158" s="812"/>
      <c r="UKW158" s="812"/>
      <c r="UKX158" s="812"/>
      <c r="UKY158" s="812"/>
      <c r="UKZ158" s="812"/>
      <c r="ULA158" s="812"/>
      <c r="ULB158" s="812"/>
      <c r="ULC158" s="812"/>
      <c r="ULD158" s="812"/>
      <c r="ULE158" s="812"/>
      <c r="ULF158" s="812"/>
      <c r="ULG158" s="812"/>
      <c r="ULH158" s="812"/>
      <c r="ULI158" s="812"/>
      <c r="ULJ158" s="812"/>
      <c r="ULK158" s="812"/>
      <c r="ULL158" s="812"/>
      <c r="ULM158" s="812"/>
      <c r="ULN158" s="812"/>
      <c r="ULO158" s="812"/>
      <c r="ULP158" s="812"/>
      <c r="ULQ158" s="812"/>
      <c r="ULR158" s="812"/>
      <c r="ULS158" s="812"/>
      <c r="ULT158" s="811"/>
      <c r="ULU158" s="812"/>
      <c r="ULV158" s="812"/>
      <c r="ULW158" s="812"/>
      <c r="ULX158" s="812"/>
      <c r="ULY158" s="812"/>
      <c r="ULZ158" s="812"/>
      <c r="UMA158" s="812"/>
      <c r="UMB158" s="812"/>
      <c r="UMC158" s="812"/>
      <c r="UMD158" s="812"/>
      <c r="UME158" s="812"/>
      <c r="UMF158" s="812"/>
      <c r="UMG158" s="812"/>
      <c r="UMH158" s="812"/>
      <c r="UMI158" s="812"/>
      <c r="UMJ158" s="812"/>
      <c r="UMK158" s="812"/>
      <c r="UML158" s="812"/>
      <c r="UMM158" s="812"/>
      <c r="UMN158" s="812"/>
      <c r="UMO158" s="812"/>
      <c r="UMP158" s="812"/>
      <c r="UMQ158" s="812"/>
      <c r="UMR158" s="812"/>
      <c r="UMS158" s="812"/>
      <c r="UMT158" s="812"/>
      <c r="UMU158" s="812"/>
      <c r="UMV158" s="812"/>
      <c r="UMW158" s="812"/>
      <c r="UMX158" s="812"/>
      <c r="UMY158" s="811"/>
      <c r="UMZ158" s="812"/>
      <c r="UNA158" s="812"/>
      <c r="UNB158" s="812"/>
      <c r="UNC158" s="812"/>
      <c r="UND158" s="812"/>
      <c r="UNE158" s="812"/>
      <c r="UNF158" s="812"/>
      <c r="UNG158" s="812"/>
      <c r="UNH158" s="812"/>
      <c r="UNI158" s="812"/>
      <c r="UNJ158" s="812"/>
      <c r="UNK158" s="812"/>
      <c r="UNL158" s="812"/>
      <c r="UNM158" s="812"/>
      <c r="UNN158" s="812"/>
      <c r="UNO158" s="812"/>
      <c r="UNP158" s="812"/>
      <c r="UNQ158" s="812"/>
      <c r="UNR158" s="812"/>
      <c r="UNS158" s="812"/>
      <c r="UNT158" s="812"/>
      <c r="UNU158" s="812"/>
      <c r="UNV158" s="812"/>
      <c r="UNW158" s="812"/>
      <c r="UNX158" s="812"/>
      <c r="UNY158" s="812"/>
      <c r="UNZ158" s="812"/>
      <c r="UOA158" s="812"/>
      <c r="UOB158" s="812"/>
      <c r="UOC158" s="812"/>
      <c r="UOD158" s="811"/>
      <c r="UOE158" s="812"/>
      <c r="UOF158" s="812"/>
      <c r="UOG158" s="812"/>
      <c r="UOH158" s="812"/>
      <c r="UOI158" s="812"/>
      <c r="UOJ158" s="812"/>
      <c r="UOK158" s="812"/>
      <c r="UOL158" s="812"/>
      <c r="UOM158" s="812"/>
      <c r="UON158" s="812"/>
      <c r="UOO158" s="812"/>
      <c r="UOP158" s="812"/>
      <c r="UOQ158" s="812"/>
      <c r="UOR158" s="812"/>
      <c r="UOS158" s="812"/>
      <c r="UOT158" s="812"/>
      <c r="UOU158" s="812"/>
      <c r="UOV158" s="812"/>
      <c r="UOW158" s="812"/>
      <c r="UOX158" s="812"/>
      <c r="UOY158" s="812"/>
      <c r="UOZ158" s="812"/>
      <c r="UPA158" s="812"/>
      <c r="UPB158" s="812"/>
      <c r="UPC158" s="812"/>
      <c r="UPD158" s="812"/>
      <c r="UPE158" s="812"/>
      <c r="UPF158" s="812"/>
      <c r="UPG158" s="812"/>
      <c r="UPH158" s="812"/>
      <c r="UPI158" s="811"/>
      <c r="UPJ158" s="812"/>
      <c r="UPK158" s="812"/>
      <c r="UPL158" s="812"/>
      <c r="UPM158" s="812"/>
      <c r="UPN158" s="812"/>
      <c r="UPO158" s="812"/>
      <c r="UPP158" s="812"/>
      <c r="UPQ158" s="812"/>
      <c r="UPR158" s="812"/>
      <c r="UPS158" s="812"/>
      <c r="UPT158" s="812"/>
      <c r="UPU158" s="812"/>
      <c r="UPV158" s="812"/>
      <c r="UPW158" s="812"/>
      <c r="UPX158" s="812"/>
      <c r="UPY158" s="812"/>
      <c r="UPZ158" s="812"/>
      <c r="UQA158" s="812"/>
      <c r="UQB158" s="812"/>
      <c r="UQC158" s="812"/>
      <c r="UQD158" s="812"/>
      <c r="UQE158" s="812"/>
      <c r="UQF158" s="812"/>
      <c r="UQG158" s="812"/>
      <c r="UQH158" s="812"/>
      <c r="UQI158" s="812"/>
      <c r="UQJ158" s="812"/>
      <c r="UQK158" s="812"/>
      <c r="UQL158" s="812"/>
      <c r="UQM158" s="812"/>
      <c r="UQN158" s="811"/>
      <c r="UQO158" s="812"/>
      <c r="UQP158" s="812"/>
      <c r="UQQ158" s="812"/>
      <c r="UQR158" s="812"/>
      <c r="UQS158" s="812"/>
      <c r="UQT158" s="812"/>
      <c r="UQU158" s="812"/>
      <c r="UQV158" s="812"/>
      <c r="UQW158" s="812"/>
      <c r="UQX158" s="812"/>
      <c r="UQY158" s="812"/>
      <c r="UQZ158" s="812"/>
      <c r="URA158" s="812"/>
      <c r="URB158" s="812"/>
      <c r="URC158" s="812"/>
      <c r="URD158" s="812"/>
      <c r="URE158" s="812"/>
      <c r="URF158" s="812"/>
      <c r="URG158" s="812"/>
      <c r="URH158" s="812"/>
      <c r="URI158" s="812"/>
      <c r="URJ158" s="812"/>
      <c r="URK158" s="812"/>
      <c r="URL158" s="812"/>
      <c r="URM158" s="812"/>
      <c r="URN158" s="812"/>
      <c r="URO158" s="812"/>
      <c r="URP158" s="812"/>
      <c r="URQ158" s="812"/>
      <c r="URR158" s="812"/>
      <c r="URS158" s="811"/>
      <c r="URT158" s="812"/>
      <c r="URU158" s="812"/>
      <c r="URV158" s="812"/>
      <c r="URW158" s="812"/>
      <c r="URX158" s="812"/>
      <c r="URY158" s="812"/>
      <c r="URZ158" s="812"/>
      <c r="USA158" s="812"/>
      <c r="USB158" s="812"/>
      <c r="USC158" s="812"/>
      <c r="USD158" s="812"/>
      <c r="USE158" s="812"/>
      <c r="USF158" s="812"/>
      <c r="USG158" s="812"/>
      <c r="USH158" s="812"/>
      <c r="USI158" s="812"/>
      <c r="USJ158" s="812"/>
      <c r="USK158" s="812"/>
      <c r="USL158" s="812"/>
      <c r="USM158" s="812"/>
      <c r="USN158" s="812"/>
      <c r="USO158" s="812"/>
      <c r="USP158" s="812"/>
      <c r="USQ158" s="812"/>
      <c r="USR158" s="812"/>
      <c r="USS158" s="812"/>
      <c r="UST158" s="812"/>
      <c r="USU158" s="812"/>
      <c r="USV158" s="812"/>
      <c r="USW158" s="812"/>
      <c r="USX158" s="811"/>
      <c r="USY158" s="812"/>
      <c r="USZ158" s="812"/>
      <c r="UTA158" s="812"/>
      <c r="UTB158" s="812"/>
      <c r="UTC158" s="812"/>
      <c r="UTD158" s="812"/>
      <c r="UTE158" s="812"/>
      <c r="UTF158" s="812"/>
      <c r="UTG158" s="812"/>
      <c r="UTH158" s="812"/>
      <c r="UTI158" s="812"/>
      <c r="UTJ158" s="812"/>
      <c r="UTK158" s="812"/>
      <c r="UTL158" s="812"/>
      <c r="UTM158" s="812"/>
      <c r="UTN158" s="812"/>
      <c r="UTO158" s="812"/>
      <c r="UTP158" s="812"/>
      <c r="UTQ158" s="812"/>
      <c r="UTR158" s="812"/>
      <c r="UTS158" s="812"/>
      <c r="UTT158" s="812"/>
      <c r="UTU158" s="812"/>
      <c r="UTV158" s="812"/>
      <c r="UTW158" s="812"/>
      <c r="UTX158" s="812"/>
      <c r="UTY158" s="812"/>
      <c r="UTZ158" s="812"/>
      <c r="UUA158" s="812"/>
      <c r="UUB158" s="812"/>
      <c r="UUC158" s="811"/>
      <c r="UUD158" s="812"/>
      <c r="UUE158" s="812"/>
      <c r="UUF158" s="812"/>
      <c r="UUG158" s="812"/>
      <c r="UUH158" s="812"/>
      <c r="UUI158" s="812"/>
      <c r="UUJ158" s="812"/>
      <c r="UUK158" s="812"/>
      <c r="UUL158" s="812"/>
      <c r="UUM158" s="812"/>
      <c r="UUN158" s="812"/>
      <c r="UUO158" s="812"/>
      <c r="UUP158" s="812"/>
      <c r="UUQ158" s="812"/>
      <c r="UUR158" s="812"/>
      <c r="UUS158" s="812"/>
      <c r="UUT158" s="812"/>
      <c r="UUU158" s="812"/>
      <c r="UUV158" s="812"/>
      <c r="UUW158" s="812"/>
      <c r="UUX158" s="812"/>
      <c r="UUY158" s="812"/>
      <c r="UUZ158" s="812"/>
      <c r="UVA158" s="812"/>
      <c r="UVB158" s="812"/>
      <c r="UVC158" s="812"/>
      <c r="UVD158" s="812"/>
      <c r="UVE158" s="812"/>
      <c r="UVF158" s="812"/>
      <c r="UVG158" s="812"/>
      <c r="UVH158" s="811"/>
      <c r="UVI158" s="812"/>
      <c r="UVJ158" s="812"/>
      <c r="UVK158" s="812"/>
      <c r="UVL158" s="812"/>
      <c r="UVM158" s="812"/>
      <c r="UVN158" s="812"/>
      <c r="UVO158" s="812"/>
      <c r="UVP158" s="812"/>
      <c r="UVQ158" s="812"/>
      <c r="UVR158" s="812"/>
      <c r="UVS158" s="812"/>
      <c r="UVT158" s="812"/>
      <c r="UVU158" s="812"/>
      <c r="UVV158" s="812"/>
      <c r="UVW158" s="812"/>
      <c r="UVX158" s="812"/>
      <c r="UVY158" s="812"/>
      <c r="UVZ158" s="812"/>
      <c r="UWA158" s="812"/>
      <c r="UWB158" s="812"/>
      <c r="UWC158" s="812"/>
      <c r="UWD158" s="812"/>
      <c r="UWE158" s="812"/>
      <c r="UWF158" s="812"/>
      <c r="UWG158" s="812"/>
      <c r="UWH158" s="812"/>
      <c r="UWI158" s="812"/>
      <c r="UWJ158" s="812"/>
      <c r="UWK158" s="812"/>
      <c r="UWL158" s="812"/>
      <c r="UWM158" s="811"/>
      <c r="UWN158" s="812"/>
      <c r="UWO158" s="812"/>
      <c r="UWP158" s="812"/>
      <c r="UWQ158" s="812"/>
      <c r="UWR158" s="812"/>
      <c r="UWS158" s="812"/>
      <c r="UWT158" s="812"/>
      <c r="UWU158" s="812"/>
      <c r="UWV158" s="812"/>
      <c r="UWW158" s="812"/>
      <c r="UWX158" s="812"/>
      <c r="UWY158" s="812"/>
      <c r="UWZ158" s="812"/>
      <c r="UXA158" s="812"/>
      <c r="UXB158" s="812"/>
      <c r="UXC158" s="812"/>
      <c r="UXD158" s="812"/>
      <c r="UXE158" s="812"/>
      <c r="UXF158" s="812"/>
      <c r="UXG158" s="812"/>
      <c r="UXH158" s="812"/>
      <c r="UXI158" s="812"/>
      <c r="UXJ158" s="812"/>
      <c r="UXK158" s="812"/>
      <c r="UXL158" s="812"/>
      <c r="UXM158" s="812"/>
      <c r="UXN158" s="812"/>
      <c r="UXO158" s="812"/>
      <c r="UXP158" s="812"/>
      <c r="UXQ158" s="812"/>
      <c r="UXR158" s="811"/>
      <c r="UXS158" s="812"/>
      <c r="UXT158" s="812"/>
      <c r="UXU158" s="812"/>
      <c r="UXV158" s="812"/>
      <c r="UXW158" s="812"/>
      <c r="UXX158" s="812"/>
      <c r="UXY158" s="812"/>
      <c r="UXZ158" s="812"/>
      <c r="UYA158" s="812"/>
      <c r="UYB158" s="812"/>
      <c r="UYC158" s="812"/>
      <c r="UYD158" s="812"/>
      <c r="UYE158" s="812"/>
      <c r="UYF158" s="812"/>
      <c r="UYG158" s="812"/>
      <c r="UYH158" s="812"/>
      <c r="UYI158" s="812"/>
      <c r="UYJ158" s="812"/>
      <c r="UYK158" s="812"/>
      <c r="UYL158" s="812"/>
      <c r="UYM158" s="812"/>
      <c r="UYN158" s="812"/>
      <c r="UYO158" s="812"/>
      <c r="UYP158" s="812"/>
      <c r="UYQ158" s="812"/>
      <c r="UYR158" s="812"/>
      <c r="UYS158" s="812"/>
      <c r="UYT158" s="812"/>
      <c r="UYU158" s="812"/>
      <c r="UYV158" s="812"/>
      <c r="UYW158" s="811"/>
      <c r="UYX158" s="812"/>
      <c r="UYY158" s="812"/>
      <c r="UYZ158" s="812"/>
      <c r="UZA158" s="812"/>
      <c r="UZB158" s="812"/>
      <c r="UZC158" s="812"/>
      <c r="UZD158" s="812"/>
      <c r="UZE158" s="812"/>
      <c r="UZF158" s="812"/>
      <c r="UZG158" s="812"/>
      <c r="UZH158" s="812"/>
      <c r="UZI158" s="812"/>
      <c r="UZJ158" s="812"/>
      <c r="UZK158" s="812"/>
      <c r="UZL158" s="812"/>
      <c r="UZM158" s="812"/>
      <c r="UZN158" s="812"/>
      <c r="UZO158" s="812"/>
      <c r="UZP158" s="812"/>
      <c r="UZQ158" s="812"/>
      <c r="UZR158" s="812"/>
      <c r="UZS158" s="812"/>
      <c r="UZT158" s="812"/>
      <c r="UZU158" s="812"/>
      <c r="UZV158" s="812"/>
      <c r="UZW158" s="812"/>
      <c r="UZX158" s="812"/>
      <c r="UZY158" s="812"/>
      <c r="UZZ158" s="812"/>
      <c r="VAA158" s="812"/>
      <c r="VAB158" s="811"/>
      <c r="VAC158" s="812"/>
      <c r="VAD158" s="812"/>
      <c r="VAE158" s="812"/>
      <c r="VAF158" s="812"/>
      <c r="VAG158" s="812"/>
      <c r="VAH158" s="812"/>
      <c r="VAI158" s="812"/>
      <c r="VAJ158" s="812"/>
      <c r="VAK158" s="812"/>
      <c r="VAL158" s="812"/>
      <c r="VAM158" s="812"/>
      <c r="VAN158" s="812"/>
      <c r="VAO158" s="812"/>
      <c r="VAP158" s="812"/>
      <c r="VAQ158" s="812"/>
      <c r="VAR158" s="812"/>
      <c r="VAS158" s="812"/>
      <c r="VAT158" s="812"/>
      <c r="VAU158" s="812"/>
      <c r="VAV158" s="812"/>
      <c r="VAW158" s="812"/>
      <c r="VAX158" s="812"/>
      <c r="VAY158" s="812"/>
      <c r="VAZ158" s="812"/>
      <c r="VBA158" s="812"/>
      <c r="VBB158" s="812"/>
      <c r="VBC158" s="812"/>
      <c r="VBD158" s="812"/>
      <c r="VBE158" s="812"/>
      <c r="VBF158" s="812"/>
      <c r="VBG158" s="811"/>
      <c r="VBH158" s="812"/>
      <c r="VBI158" s="812"/>
      <c r="VBJ158" s="812"/>
      <c r="VBK158" s="812"/>
      <c r="VBL158" s="812"/>
      <c r="VBM158" s="812"/>
      <c r="VBN158" s="812"/>
      <c r="VBO158" s="812"/>
      <c r="VBP158" s="812"/>
      <c r="VBQ158" s="812"/>
      <c r="VBR158" s="812"/>
      <c r="VBS158" s="812"/>
      <c r="VBT158" s="812"/>
      <c r="VBU158" s="812"/>
      <c r="VBV158" s="812"/>
      <c r="VBW158" s="812"/>
      <c r="VBX158" s="812"/>
      <c r="VBY158" s="812"/>
      <c r="VBZ158" s="812"/>
      <c r="VCA158" s="812"/>
      <c r="VCB158" s="812"/>
      <c r="VCC158" s="812"/>
      <c r="VCD158" s="812"/>
      <c r="VCE158" s="812"/>
      <c r="VCF158" s="812"/>
      <c r="VCG158" s="812"/>
      <c r="VCH158" s="812"/>
      <c r="VCI158" s="812"/>
      <c r="VCJ158" s="812"/>
      <c r="VCK158" s="812"/>
      <c r="VCL158" s="811"/>
      <c r="VCM158" s="812"/>
      <c r="VCN158" s="812"/>
      <c r="VCO158" s="812"/>
      <c r="VCP158" s="812"/>
      <c r="VCQ158" s="812"/>
      <c r="VCR158" s="812"/>
      <c r="VCS158" s="812"/>
      <c r="VCT158" s="812"/>
      <c r="VCU158" s="812"/>
      <c r="VCV158" s="812"/>
      <c r="VCW158" s="812"/>
      <c r="VCX158" s="812"/>
      <c r="VCY158" s="812"/>
      <c r="VCZ158" s="812"/>
      <c r="VDA158" s="812"/>
      <c r="VDB158" s="812"/>
      <c r="VDC158" s="812"/>
      <c r="VDD158" s="812"/>
      <c r="VDE158" s="812"/>
      <c r="VDF158" s="812"/>
      <c r="VDG158" s="812"/>
      <c r="VDH158" s="812"/>
      <c r="VDI158" s="812"/>
      <c r="VDJ158" s="812"/>
      <c r="VDK158" s="812"/>
      <c r="VDL158" s="812"/>
      <c r="VDM158" s="812"/>
      <c r="VDN158" s="812"/>
      <c r="VDO158" s="812"/>
      <c r="VDP158" s="812"/>
      <c r="VDQ158" s="811"/>
      <c r="VDR158" s="812"/>
      <c r="VDS158" s="812"/>
      <c r="VDT158" s="812"/>
      <c r="VDU158" s="812"/>
      <c r="VDV158" s="812"/>
      <c r="VDW158" s="812"/>
      <c r="VDX158" s="812"/>
      <c r="VDY158" s="812"/>
      <c r="VDZ158" s="812"/>
      <c r="VEA158" s="812"/>
      <c r="VEB158" s="812"/>
      <c r="VEC158" s="812"/>
      <c r="VED158" s="812"/>
      <c r="VEE158" s="812"/>
      <c r="VEF158" s="812"/>
      <c r="VEG158" s="812"/>
      <c r="VEH158" s="812"/>
      <c r="VEI158" s="812"/>
      <c r="VEJ158" s="812"/>
      <c r="VEK158" s="812"/>
      <c r="VEL158" s="812"/>
      <c r="VEM158" s="812"/>
      <c r="VEN158" s="812"/>
      <c r="VEO158" s="812"/>
      <c r="VEP158" s="812"/>
      <c r="VEQ158" s="812"/>
      <c r="VER158" s="812"/>
      <c r="VES158" s="812"/>
      <c r="VET158" s="812"/>
      <c r="VEU158" s="812"/>
      <c r="VEV158" s="811"/>
      <c r="VEW158" s="812"/>
      <c r="VEX158" s="812"/>
      <c r="VEY158" s="812"/>
      <c r="VEZ158" s="812"/>
      <c r="VFA158" s="812"/>
      <c r="VFB158" s="812"/>
      <c r="VFC158" s="812"/>
      <c r="VFD158" s="812"/>
      <c r="VFE158" s="812"/>
      <c r="VFF158" s="812"/>
      <c r="VFG158" s="812"/>
      <c r="VFH158" s="812"/>
      <c r="VFI158" s="812"/>
      <c r="VFJ158" s="812"/>
      <c r="VFK158" s="812"/>
      <c r="VFL158" s="812"/>
      <c r="VFM158" s="812"/>
      <c r="VFN158" s="812"/>
      <c r="VFO158" s="812"/>
      <c r="VFP158" s="812"/>
      <c r="VFQ158" s="812"/>
      <c r="VFR158" s="812"/>
      <c r="VFS158" s="812"/>
      <c r="VFT158" s="812"/>
      <c r="VFU158" s="812"/>
      <c r="VFV158" s="812"/>
      <c r="VFW158" s="812"/>
      <c r="VFX158" s="812"/>
      <c r="VFY158" s="812"/>
      <c r="VFZ158" s="812"/>
      <c r="VGA158" s="811"/>
      <c r="VGB158" s="812"/>
      <c r="VGC158" s="812"/>
      <c r="VGD158" s="812"/>
      <c r="VGE158" s="812"/>
      <c r="VGF158" s="812"/>
      <c r="VGG158" s="812"/>
      <c r="VGH158" s="812"/>
      <c r="VGI158" s="812"/>
      <c r="VGJ158" s="812"/>
      <c r="VGK158" s="812"/>
      <c r="VGL158" s="812"/>
      <c r="VGM158" s="812"/>
      <c r="VGN158" s="812"/>
      <c r="VGO158" s="812"/>
      <c r="VGP158" s="812"/>
      <c r="VGQ158" s="812"/>
      <c r="VGR158" s="812"/>
      <c r="VGS158" s="812"/>
      <c r="VGT158" s="812"/>
      <c r="VGU158" s="812"/>
      <c r="VGV158" s="812"/>
      <c r="VGW158" s="812"/>
      <c r="VGX158" s="812"/>
      <c r="VGY158" s="812"/>
      <c r="VGZ158" s="812"/>
      <c r="VHA158" s="812"/>
      <c r="VHB158" s="812"/>
      <c r="VHC158" s="812"/>
      <c r="VHD158" s="812"/>
      <c r="VHE158" s="812"/>
      <c r="VHF158" s="811"/>
      <c r="VHG158" s="812"/>
      <c r="VHH158" s="812"/>
      <c r="VHI158" s="812"/>
      <c r="VHJ158" s="812"/>
      <c r="VHK158" s="812"/>
      <c r="VHL158" s="812"/>
      <c r="VHM158" s="812"/>
      <c r="VHN158" s="812"/>
      <c r="VHO158" s="812"/>
      <c r="VHP158" s="812"/>
      <c r="VHQ158" s="812"/>
      <c r="VHR158" s="812"/>
      <c r="VHS158" s="812"/>
      <c r="VHT158" s="812"/>
      <c r="VHU158" s="812"/>
      <c r="VHV158" s="812"/>
      <c r="VHW158" s="812"/>
      <c r="VHX158" s="812"/>
      <c r="VHY158" s="812"/>
      <c r="VHZ158" s="812"/>
      <c r="VIA158" s="812"/>
      <c r="VIB158" s="812"/>
      <c r="VIC158" s="812"/>
      <c r="VID158" s="812"/>
      <c r="VIE158" s="812"/>
      <c r="VIF158" s="812"/>
      <c r="VIG158" s="812"/>
      <c r="VIH158" s="812"/>
      <c r="VII158" s="812"/>
      <c r="VIJ158" s="812"/>
      <c r="VIK158" s="811"/>
      <c r="VIL158" s="812"/>
      <c r="VIM158" s="812"/>
      <c r="VIN158" s="812"/>
      <c r="VIO158" s="812"/>
      <c r="VIP158" s="812"/>
      <c r="VIQ158" s="812"/>
      <c r="VIR158" s="812"/>
      <c r="VIS158" s="812"/>
      <c r="VIT158" s="812"/>
      <c r="VIU158" s="812"/>
      <c r="VIV158" s="812"/>
      <c r="VIW158" s="812"/>
      <c r="VIX158" s="812"/>
      <c r="VIY158" s="812"/>
      <c r="VIZ158" s="812"/>
      <c r="VJA158" s="812"/>
      <c r="VJB158" s="812"/>
      <c r="VJC158" s="812"/>
      <c r="VJD158" s="812"/>
      <c r="VJE158" s="812"/>
      <c r="VJF158" s="812"/>
      <c r="VJG158" s="812"/>
      <c r="VJH158" s="812"/>
      <c r="VJI158" s="812"/>
      <c r="VJJ158" s="812"/>
      <c r="VJK158" s="812"/>
      <c r="VJL158" s="812"/>
      <c r="VJM158" s="812"/>
      <c r="VJN158" s="812"/>
      <c r="VJO158" s="812"/>
      <c r="VJP158" s="811"/>
      <c r="VJQ158" s="812"/>
      <c r="VJR158" s="812"/>
      <c r="VJS158" s="812"/>
      <c r="VJT158" s="812"/>
      <c r="VJU158" s="812"/>
      <c r="VJV158" s="812"/>
      <c r="VJW158" s="812"/>
      <c r="VJX158" s="812"/>
      <c r="VJY158" s="812"/>
      <c r="VJZ158" s="812"/>
      <c r="VKA158" s="812"/>
      <c r="VKB158" s="812"/>
      <c r="VKC158" s="812"/>
      <c r="VKD158" s="812"/>
      <c r="VKE158" s="812"/>
      <c r="VKF158" s="812"/>
      <c r="VKG158" s="812"/>
      <c r="VKH158" s="812"/>
      <c r="VKI158" s="812"/>
      <c r="VKJ158" s="812"/>
      <c r="VKK158" s="812"/>
      <c r="VKL158" s="812"/>
      <c r="VKM158" s="812"/>
      <c r="VKN158" s="812"/>
      <c r="VKO158" s="812"/>
      <c r="VKP158" s="812"/>
      <c r="VKQ158" s="812"/>
      <c r="VKR158" s="812"/>
      <c r="VKS158" s="812"/>
      <c r="VKT158" s="812"/>
      <c r="VKU158" s="811"/>
      <c r="VKV158" s="812"/>
      <c r="VKW158" s="812"/>
      <c r="VKX158" s="812"/>
      <c r="VKY158" s="812"/>
      <c r="VKZ158" s="812"/>
      <c r="VLA158" s="812"/>
      <c r="VLB158" s="812"/>
      <c r="VLC158" s="812"/>
      <c r="VLD158" s="812"/>
      <c r="VLE158" s="812"/>
      <c r="VLF158" s="812"/>
      <c r="VLG158" s="812"/>
      <c r="VLH158" s="812"/>
      <c r="VLI158" s="812"/>
      <c r="VLJ158" s="812"/>
      <c r="VLK158" s="812"/>
      <c r="VLL158" s="812"/>
      <c r="VLM158" s="812"/>
      <c r="VLN158" s="812"/>
      <c r="VLO158" s="812"/>
      <c r="VLP158" s="812"/>
      <c r="VLQ158" s="812"/>
      <c r="VLR158" s="812"/>
      <c r="VLS158" s="812"/>
      <c r="VLT158" s="812"/>
      <c r="VLU158" s="812"/>
      <c r="VLV158" s="812"/>
      <c r="VLW158" s="812"/>
      <c r="VLX158" s="812"/>
      <c r="VLY158" s="812"/>
      <c r="VLZ158" s="811"/>
      <c r="VMA158" s="812"/>
      <c r="VMB158" s="812"/>
      <c r="VMC158" s="812"/>
      <c r="VMD158" s="812"/>
      <c r="VME158" s="812"/>
      <c r="VMF158" s="812"/>
      <c r="VMG158" s="812"/>
      <c r="VMH158" s="812"/>
      <c r="VMI158" s="812"/>
      <c r="VMJ158" s="812"/>
      <c r="VMK158" s="812"/>
      <c r="VML158" s="812"/>
      <c r="VMM158" s="812"/>
      <c r="VMN158" s="812"/>
      <c r="VMO158" s="812"/>
      <c r="VMP158" s="812"/>
      <c r="VMQ158" s="812"/>
      <c r="VMR158" s="812"/>
      <c r="VMS158" s="812"/>
      <c r="VMT158" s="812"/>
      <c r="VMU158" s="812"/>
      <c r="VMV158" s="812"/>
      <c r="VMW158" s="812"/>
      <c r="VMX158" s="812"/>
      <c r="VMY158" s="812"/>
      <c r="VMZ158" s="812"/>
      <c r="VNA158" s="812"/>
      <c r="VNB158" s="812"/>
      <c r="VNC158" s="812"/>
      <c r="VND158" s="812"/>
      <c r="VNE158" s="811"/>
      <c r="VNF158" s="812"/>
      <c r="VNG158" s="812"/>
      <c r="VNH158" s="812"/>
      <c r="VNI158" s="812"/>
      <c r="VNJ158" s="812"/>
      <c r="VNK158" s="812"/>
      <c r="VNL158" s="812"/>
      <c r="VNM158" s="812"/>
      <c r="VNN158" s="812"/>
      <c r="VNO158" s="812"/>
      <c r="VNP158" s="812"/>
      <c r="VNQ158" s="812"/>
      <c r="VNR158" s="812"/>
      <c r="VNS158" s="812"/>
      <c r="VNT158" s="812"/>
      <c r="VNU158" s="812"/>
      <c r="VNV158" s="812"/>
      <c r="VNW158" s="812"/>
      <c r="VNX158" s="812"/>
      <c r="VNY158" s="812"/>
      <c r="VNZ158" s="812"/>
      <c r="VOA158" s="812"/>
      <c r="VOB158" s="812"/>
      <c r="VOC158" s="812"/>
      <c r="VOD158" s="812"/>
      <c r="VOE158" s="812"/>
      <c r="VOF158" s="812"/>
      <c r="VOG158" s="812"/>
      <c r="VOH158" s="812"/>
      <c r="VOI158" s="812"/>
      <c r="VOJ158" s="811"/>
      <c r="VOK158" s="812"/>
      <c r="VOL158" s="812"/>
      <c r="VOM158" s="812"/>
      <c r="VON158" s="812"/>
      <c r="VOO158" s="812"/>
      <c r="VOP158" s="812"/>
      <c r="VOQ158" s="812"/>
      <c r="VOR158" s="812"/>
      <c r="VOS158" s="812"/>
      <c r="VOT158" s="812"/>
      <c r="VOU158" s="812"/>
      <c r="VOV158" s="812"/>
      <c r="VOW158" s="812"/>
      <c r="VOX158" s="812"/>
      <c r="VOY158" s="812"/>
      <c r="VOZ158" s="812"/>
      <c r="VPA158" s="812"/>
      <c r="VPB158" s="812"/>
      <c r="VPC158" s="812"/>
      <c r="VPD158" s="812"/>
      <c r="VPE158" s="812"/>
      <c r="VPF158" s="812"/>
      <c r="VPG158" s="812"/>
      <c r="VPH158" s="812"/>
      <c r="VPI158" s="812"/>
      <c r="VPJ158" s="812"/>
      <c r="VPK158" s="812"/>
      <c r="VPL158" s="812"/>
      <c r="VPM158" s="812"/>
      <c r="VPN158" s="812"/>
      <c r="VPO158" s="811"/>
      <c r="VPP158" s="812"/>
      <c r="VPQ158" s="812"/>
      <c r="VPR158" s="812"/>
      <c r="VPS158" s="812"/>
      <c r="VPT158" s="812"/>
      <c r="VPU158" s="812"/>
      <c r="VPV158" s="812"/>
      <c r="VPW158" s="812"/>
      <c r="VPX158" s="812"/>
      <c r="VPY158" s="812"/>
      <c r="VPZ158" s="812"/>
      <c r="VQA158" s="812"/>
      <c r="VQB158" s="812"/>
      <c r="VQC158" s="812"/>
      <c r="VQD158" s="812"/>
      <c r="VQE158" s="812"/>
      <c r="VQF158" s="812"/>
      <c r="VQG158" s="812"/>
      <c r="VQH158" s="812"/>
      <c r="VQI158" s="812"/>
      <c r="VQJ158" s="812"/>
      <c r="VQK158" s="812"/>
      <c r="VQL158" s="812"/>
      <c r="VQM158" s="812"/>
      <c r="VQN158" s="812"/>
      <c r="VQO158" s="812"/>
      <c r="VQP158" s="812"/>
      <c r="VQQ158" s="812"/>
      <c r="VQR158" s="812"/>
      <c r="VQS158" s="812"/>
      <c r="VQT158" s="811"/>
      <c r="VQU158" s="812"/>
      <c r="VQV158" s="812"/>
      <c r="VQW158" s="812"/>
      <c r="VQX158" s="812"/>
      <c r="VQY158" s="812"/>
      <c r="VQZ158" s="812"/>
      <c r="VRA158" s="812"/>
      <c r="VRB158" s="812"/>
      <c r="VRC158" s="812"/>
      <c r="VRD158" s="812"/>
      <c r="VRE158" s="812"/>
      <c r="VRF158" s="812"/>
      <c r="VRG158" s="812"/>
      <c r="VRH158" s="812"/>
      <c r="VRI158" s="812"/>
      <c r="VRJ158" s="812"/>
      <c r="VRK158" s="812"/>
      <c r="VRL158" s="812"/>
      <c r="VRM158" s="812"/>
      <c r="VRN158" s="812"/>
      <c r="VRO158" s="812"/>
      <c r="VRP158" s="812"/>
      <c r="VRQ158" s="812"/>
      <c r="VRR158" s="812"/>
      <c r="VRS158" s="812"/>
      <c r="VRT158" s="812"/>
      <c r="VRU158" s="812"/>
      <c r="VRV158" s="812"/>
      <c r="VRW158" s="812"/>
      <c r="VRX158" s="812"/>
      <c r="VRY158" s="811"/>
      <c r="VRZ158" s="812"/>
      <c r="VSA158" s="812"/>
      <c r="VSB158" s="812"/>
      <c r="VSC158" s="812"/>
      <c r="VSD158" s="812"/>
      <c r="VSE158" s="812"/>
      <c r="VSF158" s="812"/>
      <c r="VSG158" s="812"/>
      <c r="VSH158" s="812"/>
      <c r="VSI158" s="812"/>
      <c r="VSJ158" s="812"/>
      <c r="VSK158" s="812"/>
      <c r="VSL158" s="812"/>
      <c r="VSM158" s="812"/>
      <c r="VSN158" s="812"/>
      <c r="VSO158" s="812"/>
      <c r="VSP158" s="812"/>
      <c r="VSQ158" s="812"/>
      <c r="VSR158" s="812"/>
      <c r="VSS158" s="812"/>
      <c r="VST158" s="812"/>
      <c r="VSU158" s="812"/>
      <c r="VSV158" s="812"/>
      <c r="VSW158" s="812"/>
      <c r="VSX158" s="812"/>
      <c r="VSY158" s="812"/>
      <c r="VSZ158" s="812"/>
      <c r="VTA158" s="812"/>
      <c r="VTB158" s="812"/>
      <c r="VTC158" s="812"/>
      <c r="VTD158" s="811"/>
      <c r="VTE158" s="812"/>
      <c r="VTF158" s="812"/>
      <c r="VTG158" s="812"/>
      <c r="VTH158" s="812"/>
      <c r="VTI158" s="812"/>
      <c r="VTJ158" s="812"/>
      <c r="VTK158" s="812"/>
      <c r="VTL158" s="812"/>
      <c r="VTM158" s="812"/>
      <c r="VTN158" s="812"/>
      <c r="VTO158" s="812"/>
      <c r="VTP158" s="812"/>
      <c r="VTQ158" s="812"/>
      <c r="VTR158" s="812"/>
      <c r="VTS158" s="812"/>
      <c r="VTT158" s="812"/>
      <c r="VTU158" s="812"/>
      <c r="VTV158" s="812"/>
      <c r="VTW158" s="812"/>
      <c r="VTX158" s="812"/>
      <c r="VTY158" s="812"/>
      <c r="VTZ158" s="812"/>
      <c r="VUA158" s="812"/>
      <c r="VUB158" s="812"/>
      <c r="VUC158" s="812"/>
      <c r="VUD158" s="812"/>
      <c r="VUE158" s="812"/>
      <c r="VUF158" s="812"/>
      <c r="VUG158" s="812"/>
      <c r="VUH158" s="812"/>
      <c r="VUI158" s="811"/>
      <c r="VUJ158" s="812"/>
      <c r="VUK158" s="812"/>
      <c r="VUL158" s="812"/>
      <c r="VUM158" s="812"/>
      <c r="VUN158" s="812"/>
      <c r="VUO158" s="812"/>
      <c r="VUP158" s="812"/>
      <c r="VUQ158" s="812"/>
      <c r="VUR158" s="812"/>
      <c r="VUS158" s="812"/>
      <c r="VUT158" s="812"/>
      <c r="VUU158" s="812"/>
      <c r="VUV158" s="812"/>
      <c r="VUW158" s="812"/>
      <c r="VUX158" s="812"/>
      <c r="VUY158" s="812"/>
      <c r="VUZ158" s="812"/>
      <c r="VVA158" s="812"/>
      <c r="VVB158" s="812"/>
      <c r="VVC158" s="812"/>
      <c r="VVD158" s="812"/>
      <c r="VVE158" s="812"/>
      <c r="VVF158" s="812"/>
      <c r="VVG158" s="812"/>
      <c r="VVH158" s="812"/>
      <c r="VVI158" s="812"/>
      <c r="VVJ158" s="812"/>
      <c r="VVK158" s="812"/>
      <c r="VVL158" s="812"/>
      <c r="VVM158" s="812"/>
      <c r="VVN158" s="811"/>
      <c r="VVO158" s="812"/>
      <c r="VVP158" s="812"/>
      <c r="VVQ158" s="812"/>
      <c r="VVR158" s="812"/>
      <c r="VVS158" s="812"/>
      <c r="VVT158" s="812"/>
      <c r="VVU158" s="812"/>
      <c r="VVV158" s="812"/>
      <c r="VVW158" s="812"/>
      <c r="VVX158" s="812"/>
      <c r="VVY158" s="812"/>
      <c r="VVZ158" s="812"/>
      <c r="VWA158" s="812"/>
      <c r="VWB158" s="812"/>
      <c r="VWC158" s="812"/>
      <c r="VWD158" s="812"/>
      <c r="VWE158" s="812"/>
      <c r="VWF158" s="812"/>
      <c r="VWG158" s="812"/>
      <c r="VWH158" s="812"/>
      <c r="VWI158" s="812"/>
      <c r="VWJ158" s="812"/>
      <c r="VWK158" s="812"/>
      <c r="VWL158" s="812"/>
      <c r="VWM158" s="812"/>
      <c r="VWN158" s="812"/>
      <c r="VWO158" s="812"/>
      <c r="VWP158" s="812"/>
      <c r="VWQ158" s="812"/>
      <c r="VWR158" s="812"/>
      <c r="VWS158" s="811"/>
      <c r="VWT158" s="812"/>
      <c r="VWU158" s="812"/>
      <c r="VWV158" s="812"/>
      <c r="VWW158" s="812"/>
      <c r="VWX158" s="812"/>
      <c r="VWY158" s="812"/>
      <c r="VWZ158" s="812"/>
      <c r="VXA158" s="812"/>
      <c r="VXB158" s="812"/>
      <c r="VXC158" s="812"/>
      <c r="VXD158" s="812"/>
      <c r="VXE158" s="812"/>
      <c r="VXF158" s="812"/>
      <c r="VXG158" s="812"/>
      <c r="VXH158" s="812"/>
      <c r="VXI158" s="812"/>
      <c r="VXJ158" s="812"/>
      <c r="VXK158" s="812"/>
      <c r="VXL158" s="812"/>
      <c r="VXM158" s="812"/>
      <c r="VXN158" s="812"/>
      <c r="VXO158" s="812"/>
      <c r="VXP158" s="812"/>
      <c r="VXQ158" s="812"/>
      <c r="VXR158" s="812"/>
      <c r="VXS158" s="812"/>
      <c r="VXT158" s="812"/>
      <c r="VXU158" s="812"/>
      <c r="VXV158" s="812"/>
      <c r="VXW158" s="812"/>
      <c r="VXX158" s="811"/>
      <c r="VXY158" s="812"/>
      <c r="VXZ158" s="812"/>
      <c r="VYA158" s="812"/>
      <c r="VYB158" s="812"/>
      <c r="VYC158" s="812"/>
      <c r="VYD158" s="812"/>
      <c r="VYE158" s="812"/>
      <c r="VYF158" s="812"/>
      <c r="VYG158" s="812"/>
      <c r="VYH158" s="812"/>
      <c r="VYI158" s="812"/>
      <c r="VYJ158" s="812"/>
      <c r="VYK158" s="812"/>
      <c r="VYL158" s="812"/>
      <c r="VYM158" s="812"/>
      <c r="VYN158" s="812"/>
      <c r="VYO158" s="812"/>
      <c r="VYP158" s="812"/>
      <c r="VYQ158" s="812"/>
      <c r="VYR158" s="812"/>
      <c r="VYS158" s="812"/>
      <c r="VYT158" s="812"/>
      <c r="VYU158" s="812"/>
      <c r="VYV158" s="812"/>
      <c r="VYW158" s="812"/>
      <c r="VYX158" s="812"/>
      <c r="VYY158" s="812"/>
      <c r="VYZ158" s="812"/>
      <c r="VZA158" s="812"/>
      <c r="VZB158" s="812"/>
      <c r="VZC158" s="811"/>
      <c r="VZD158" s="812"/>
      <c r="VZE158" s="812"/>
      <c r="VZF158" s="812"/>
      <c r="VZG158" s="812"/>
      <c r="VZH158" s="812"/>
      <c r="VZI158" s="812"/>
      <c r="VZJ158" s="812"/>
      <c r="VZK158" s="812"/>
      <c r="VZL158" s="812"/>
      <c r="VZM158" s="812"/>
      <c r="VZN158" s="812"/>
      <c r="VZO158" s="812"/>
      <c r="VZP158" s="812"/>
      <c r="VZQ158" s="812"/>
      <c r="VZR158" s="812"/>
      <c r="VZS158" s="812"/>
      <c r="VZT158" s="812"/>
      <c r="VZU158" s="812"/>
      <c r="VZV158" s="812"/>
      <c r="VZW158" s="812"/>
      <c r="VZX158" s="812"/>
      <c r="VZY158" s="812"/>
      <c r="VZZ158" s="812"/>
      <c r="WAA158" s="812"/>
      <c r="WAB158" s="812"/>
      <c r="WAC158" s="812"/>
      <c r="WAD158" s="812"/>
      <c r="WAE158" s="812"/>
      <c r="WAF158" s="812"/>
      <c r="WAG158" s="812"/>
      <c r="WAH158" s="811"/>
      <c r="WAI158" s="812"/>
      <c r="WAJ158" s="812"/>
      <c r="WAK158" s="812"/>
      <c r="WAL158" s="812"/>
      <c r="WAM158" s="812"/>
      <c r="WAN158" s="812"/>
      <c r="WAO158" s="812"/>
      <c r="WAP158" s="812"/>
      <c r="WAQ158" s="812"/>
      <c r="WAR158" s="812"/>
      <c r="WAS158" s="812"/>
      <c r="WAT158" s="812"/>
      <c r="WAU158" s="812"/>
      <c r="WAV158" s="812"/>
      <c r="WAW158" s="812"/>
      <c r="WAX158" s="812"/>
      <c r="WAY158" s="812"/>
      <c r="WAZ158" s="812"/>
      <c r="WBA158" s="812"/>
      <c r="WBB158" s="812"/>
      <c r="WBC158" s="812"/>
      <c r="WBD158" s="812"/>
      <c r="WBE158" s="812"/>
      <c r="WBF158" s="812"/>
      <c r="WBG158" s="812"/>
      <c r="WBH158" s="812"/>
      <c r="WBI158" s="812"/>
      <c r="WBJ158" s="812"/>
      <c r="WBK158" s="812"/>
      <c r="WBL158" s="812"/>
      <c r="WBM158" s="811"/>
      <c r="WBN158" s="812"/>
      <c r="WBO158" s="812"/>
      <c r="WBP158" s="812"/>
      <c r="WBQ158" s="812"/>
      <c r="WBR158" s="812"/>
      <c r="WBS158" s="812"/>
      <c r="WBT158" s="812"/>
      <c r="WBU158" s="812"/>
      <c r="WBV158" s="812"/>
      <c r="WBW158" s="812"/>
      <c r="WBX158" s="812"/>
      <c r="WBY158" s="812"/>
      <c r="WBZ158" s="812"/>
      <c r="WCA158" s="812"/>
      <c r="WCB158" s="812"/>
      <c r="WCC158" s="812"/>
      <c r="WCD158" s="812"/>
      <c r="WCE158" s="812"/>
      <c r="WCF158" s="812"/>
      <c r="WCG158" s="812"/>
      <c r="WCH158" s="812"/>
      <c r="WCI158" s="812"/>
      <c r="WCJ158" s="812"/>
      <c r="WCK158" s="812"/>
      <c r="WCL158" s="812"/>
      <c r="WCM158" s="812"/>
      <c r="WCN158" s="812"/>
      <c r="WCO158" s="812"/>
      <c r="WCP158" s="812"/>
      <c r="WCQ158" s="812"/>
      <c r="WCR158" s="811"/>
      <c r="WCS158" s="812"/>
      <c r="WCT158" s="812"/>
      <c r="WCU158" s="812"/>
      <c r="WCV158" s="812"/>
      <c r="WCW158" s="812"/>
      <c r="WCX158" s="812"/>
      <c r="WCY158" s="812"/>
      <c r="WCZ158" s="812"/>
      <c r="WDA158" s="812"/>
      <c r="WDB158" s="812"/>
      <c r="WDC158" s="812"/>
      <c r="WDD158" s="812"/>
      <c r="WDE158" s="812"/>
      <c r="WDF158" s="812"/>
      <c r="WDG158" s="812"/>
      <c r="WDH158" s="812"/>
      <c r="WDI158" s="812"/>
      <c r="WDJ158" s="812"/>
      <c r="WDK158" s="812"/>
      <c r="WDL158" s="812"/>
      <c r="WDM158" s="812"/>
      <c r="WDN158" s="812"/>
      <c r="WDO158" s="812"/>
      <c r="WDP158" s="812"/>
      <c r="WDQ158" s="812"/>
      <c r="WDR158" s="812"/>
      <c r="WDS158" s="812"/>
      <c r="WDT158" s="812"/>
      <c r="WDU158" s="812"/>
      <c r="WDV158" s="812"/>
      <c r="WDW158" s="811"/>
      <c r="WDX158" s="812"/>
      <c r="WDY158" s="812"/>
      <c r="WDZ158" s="812"/>
      <c r="WEA158" s="812"/>
      <c r="WEB158" s="812"/>
      <c r="WEC158" s="812"/>
      <c r="WED158" s="812"/>
      <c r="WEE158" s="812"/>
      <c r="WEF158" s="812"/>
      <c r="WEG158" s="812"/>
      <c r="WEH158" s="812"/>
      <c r="WEI158" s="812"/>
      <c r="WEJ158" s="812"/>
      <c r="WEK158" s="812"/>
      <c r="WEL158" s="812"/>
      <c r="WEM158" s="812"/>
      <c r="WEN158" s="812"/>
      <c r="WEO158" s="812"/>
      <c r="WEP158" s="812"/>
      <c r="WEQ158" s="812"/>
      <c r="WER158" s="812"/>
      <c r="WES158" s="812"/>
      <c r="WET158" s="812"/>
      <c r="WEU158" s="812"/>
      <c r="WEV158" s="812"/>
      <c r="WEW158" s="812"/>
      <c r="WEX158" s="812"/>
      <c r="WEY158" s="812"/>
      <c r="WEZ158" s="812"/>
      <c r="WFA158" s="812"/>
      <c r="WFB158" s="811"/>
      <c r="WFC158" s="812"/>
      <c r="WFD158" s="812"/>
      <c r="WFE158" s="812"/>
      <c r="WFF158" s="812"/>
      <c r="WFG158" s="812"/>
      <c r="WFH158" s="812"/>
      <c r="WFI158" s="812"/>
      <c r="WFJ158" s="812"/>
      <c r="WFK158" s="812"/>
      <c r="WFL158" s="812"/>
      <c r="WFM158" s="812"/>
      <c r="WFN158" s="812"/>
      <c r="WFO158" s="812"/>
      <c r="WFP158" s="812"/>
      <c r="WFQ158" s="812"/>
      <c r="WFR158" s="812"/>
      <c r="WFS158" s="812"/>
      <c r="WFT158" s="812"/>
      <c r="WFU158" s="812"/>
      <c r="WFV158" s="812"/>
      <c r="WFW158" s="812"/>
      <c r="WFX158" s="812"/>
      <c r="WFY158" s="812"/>
      <c r="WFZ158" s="812"/>
      <c r="WGA158" s="812"/>
      <c r="WGB158" s="812"/>
      <c r="WGC158" s="812"/>
      <c r="WGD158" s="812"/>
      <c r="WGE158" s="812"/>
      <c r="WGF158" s="812"/>
      <c r="WGG158" s="811"/>
      <c r="WGH158" s="812"/>
      <c r="WGI158" s="812"/>
      <c r="WGJ158" s="812"/>
      <c r="WGK158" s="812"/>
      <c r="WGL158" s="812"/>
      <c r="WGM158" s="812"/>
      <c r="WGN158" s="812"/>
      <c r="WGO158" s="812"/>
      <c r="WGP158" s="812"/>
      <c r="WGQ158" s="812"/>
      <c r="WGR158" s="812"/>
      <c r="WGS158" s="812"/>
      <c r="WGT158" s="812"/>
      <c r="WGU158" s="812"/>
      <c r="WGV158" s="812"/>
      <c r="WGW158" s="812"/>
      <c r="WGX158" s="812"/>
      <c r="WGY158" s="812"/>
      <c r="WGZ158" s="812"/>
      <c r="WHA158" s="812"/>
      <c r="WHB158" s="812"/>
      <c r="WHC158" s="812"/>
      <c r="WHD158" s="812"/>
      <c r="WHE158" s="812"/>
      <c r="WHF158" s="812"/>
      <c r="WHG158" s="812"/>
      <c r="WHH158" s="812"/>
      <c r="WHI158" s="812"/>
      <c r="WHJ158" s="812"/>
      <c r="WHK158" s="812"/>
      <c r="WHL158" s="811"/>
      <c r="WHM158" s="812"/>
      <c r="WHN158" s="812"/>
      <c r="WHO158" s="812"/>
      <c r="WHP158" s="812"/>
      <c r="WHQ158" s="812"/>
      <c r="WHR158" s="812"/>
      <c r="WHS158" s="812"/>
      <c r="WHT158" s="812"/>
      <c r="WHU158" s="812"/>
      <c r="WHV158" s="812"/>
      <c r="WHW158" s="812"/>
      <c r="WHX158" s="812"/>
      <c r="WHY158" s="812"/>
      <c r="WHZ158" s="812"/>
      <c r="WIA158" s="812"/>
      <c r="WIB158" s="812"/>
      <c r="WIC158" s="812"/>
      <c r="WID158" s="812"/>
      <c r="WIE158" s="812"/>
      <c r="WIF158" s="812"/>
      <c r="WIG158" s="812"/>
      <c r="WIH158" s="812"/>
      <c r="WII158" s="812"/>
      <c r="WIJ158" s="812"/>
      <c r="WIK158" s="812"/>
      <c r="WIL158" s="812"/>
      <c r="WIM158" s="812"/>
      <c r="WIN158" s="812"/>
      <c r="WIO158" s="812"/>
      <c r="WIP158" s="812"/>
      <c r="WIQ158" s="811"/>
      <c r="WIR158" s="812"/>
      <c r="WIS158" s="812"/>
      <c r="WIT158" s="812"/>
      <c r="WIU158" s="812"/>
      <c r="WIV158" s="812"/>
      <c r="WIW158" s="812"/>
      <c r="WIX158" s="812"/>
      <c r="WIY158" s="812"/>
      <c r="WIZ158" s="812"/>
      <c r="WJA158" s="812"/>
      <c r="WJB158" s="812"/>
      <c r="WJC158" s="812"/>
      <c r="WJD158" s="812"/>
      <c r="WJE158" s="812"/>
      <c r="WJF158" s="812"/>
      <c r="WJG158" s="812"/>
      <c r="WJH158" s="812"/>
      <c r="WJI158" s="812"/>
      <c r="WJJ158" s="812"/>
      <c r="WJK158" s="812"/>
      <c r="WJL158" s="812"/>
      <c r="WJM158" s="812"/>
      <c r="WJN158" s="812"/>
      <c r="WJO158" s="812"/>
      <c r="WJP158" s="812"/>
      <c r="WJQ158" s="812"/>
      <c r="WJR158" s="812"/>
      <c r="WJS158" s="812"/>
      <c r="WJT158" s="812"/>
      <c r="WJU158" s="812"/>
      <c r="WJV158" s="811"/>
      <c r="WJW158" s="812"/>
      <c r="WJX158" s="812"/>
      <c r="WJY158" s="812"/>
      <c r="WJZ158" s="812"/>
      <c r="WKA158" s="812"/>
      <c r="WKB158" s="812"/>
      <c r="WKC158" s="812"/>
      <c r="WKD158" s="812"/>
      <c r="WKE158" s="812"/>
      <c r="WKF158" s="812"/>
      <c r="WKG158" s="812"/>
      <c r="WKH158" s="812"/>
      <c r="WKI158" s="812"/>
      <c r="WKJ158" s="812"/>
      <c r="WKK158" s="812"/>
      <c r="WKL158" s="812"/>
      <c r="WKM158" s="812"/>
      <c r="WKN158" s="812"/>
      <c r="WKO158" s="812"/>
      <c r="WKP158" s="812"/>
      <c r="WKQ158" s="812"/>
      <c r="WKR158" s="812"/>
      <c r="WKS158" s="812"/>
      <c r="WKT158" s="812"/>
      <c r="WKU158" s="812"/>
      <c r="WKV158" s="812"/>
      <c r="WKW158" s="812"/>
      <c r="WKX158" s="812"/>
      <c r="WKY158" s="812"/>
      <c r="WKZ158" s="812"/>
      <c r="WLA158" s="811"/>
      <c r="WLB158" s="812"/>
      <c r="WLC158" s="812"/>
      <c r="WLD158" s="812"/>
      <c r="WLE158" s="812"/>
      <c r="WLF158" s="812"/>
      <c r="WLG158" s="812"/>
      <c r="WLH158" s="812"/>
      <c r="WLI158" s="812"/>
      <c r="WLJ158" s="812"/>
      <c r="WLK158" s="812"/>
      <c r="WLL158" s="812"/>
      <c r="WLM158" s="812"/>
      <c r="WLN158" s="812"/>
      <c r="WLO158" s="812"/>
      <c r="WLP158" s="812"/>
      <c r="WLQ158" s="812"/>
      <c r="WLR158" s="812"/>
      <c r="WLS158" s="812"/>
      <c r="WLT158" s="812"/>
      <c r="WLU158" s="812"/>
      <c r="WLV158" s="812"/>
      <c r="WLW158" s="812"/>
      <c r="WLX158" s="812"/>
      <c r="WLY158" s="812"/>
      <c r="WLZ158" s="812"/>
      <c r="WMA158" s="812"/>
      <c r="WMB158" s="812"/>
      <c r="WMC158" s="812"/>
      <c r="WMD158" s="812"/>
      <c r="WME158" s="812"/>
      <c r="WMF158" s="811"/>
      <c r="WMG158" s="812"/>
      <c r="WMH158" s="812"/>
      <c r="WMI158" s="812"/>
      <c r="WMJ158" s="812"/>
      <c r="WMK158" s="812"/>
      <c r="WML158" s="812"/>
      <c r="WMM158" s="812"/>
      <c r="WMN158" s="812"/>
      <c r="WMO158" s="812"/>
      <c r="WMP158" s="812"/>
      <c r="WMQ158" s="812"/>
      <c r="WMR158" s="812"/>
      <c r="WMS158" s="812"/>
      <c r="WMT158" s="812"/>
      <c r="WMU158" s="812"/>
      <c r="WMV158" s="812"/>
      <c r="WMW158" s="812"/>
      <c r="WMX158" s="812"/>
      <c r="WMY158" s="812"/>
      <c r="WMZ158" s="812"/>
      <c r="WNA158" s="812"/>
      <c r="WNB158" s="812"/>
      <c r="WNC158" s="812"/>
      <c r="WND158" s="812"/>
      <c r="WNE158" s="812"/>
      <c r="WNF158" s="812"/>
      <c r="WNG158" s="812"/>
      <c r="WNH158" s="812"/>
      <c r="WNI158" s="812"/>
      <c r="WNJ158" s="812"/>
      <c r="WNK158" s="811"/>
      <c r="WNL158" s="812"/>
      <c r="WNM158" s="812"/>
      <c r="WNN158" s="812"/>
      <c r="WNO158" s="812"/>
      <c r="WNP158" s="812"/>
      <c r="WNQ158" s="812"/>
      <c r="WNR158" s="812"/>
      <c r="WNS158" s="812"/>
      <c r="WNT158" s="812"/>
      <c r="WNU158" s="812"/>
      <c r="WNV158" s="812"/>
      <c r="WNW158" s="812"/>
      <c r="WNX158" s="812"/>
      <c r="WNY158" s="812"/>
      <c r="WNZ158" s="812"/>
      <c r="WOA158" s="812"/>
      <c r="WOB158" s="812"/>
      <c r="WOC158" s="812"/>
      <c r="WOD158" s="812"/>
      <c r="WOE158" s="812"/>
      <c r="WOF158" s="812"/>
      <c r="WOG158" s="812"/>
      <c r="WOH158" s="812"/>
      <c r="WOI158" s="812"/>
      <c r="WOJ158" s="812"/>
      <c r="WOK158" s="812"/>
      <c r="WOL158" s="812"/>
      <c r="WOM158" s="812"/>
      <c r="WON158" s="812"/>
      <c r="WOO158" s="812"/>
      <c r="WOP158" s="811"/>
      <c r="WOQ158" s="812"/>
      <c r="WOR158" s="812"/>
      <c r="WOS158" s="812"/>
      <c r="WOT158" s="812"/>
      <c r="WOU158" s="812"/>
      <c r="WOV158" s="812"/>
      <c r="WOW158" s="812"/>
      <c r="WOX158" s="812"/>
      <c r="WOY158" s="812"/>
      <c r="WOZ158" s="812"/>
      <c r="WPA158" s="812"/>
      <c r="WPB158" s="812"/>
      <c r="WPC158" s="812"/>
      <c r="WPD158" s="812"/>
      <c r="WPE158" s="812"/>
      <c r="WPF158" s="812"/>
      <c r="WPG158" s="812"/>
      <c r="WPH158" s="812"/>
      <c r="WPI158" s="812"/>
      <c r="WPJ158" s="812"/>
      <c r="WPK158" s="812"/>
      <c r="WPL158" s="812"/>
      <c r="WPM158" s="812"/>
      <c r="WPN158" s="812"/>
      <c r="WPO158" s="812"/>
      <c r="WPP158" s="812"/>
      <c r="WPQ158" s="812"/>
      <c r="WPR158" s="812"/>
      <c r="WPS158" s="812"/>
      <c r="WPT158" s="812"/>
      <c r="WPU158" s="811"/>
      <c r="WPV158" s="812"/>
      <c r="WPW158" s="812"/>
      <c r="WPX158" s="812"/>
      <c r="WPY158" s="812"/>
      <c r="WPZ158" s="812"/>
      <c r="WQA158" s="812"/>
      <c r="WQB158" s="812"/>
      <c r="WQC158" s="812"/>
      <c r="WQD158" s="812"/>
      <c r="WQE158" s="812"/>
      <c r="WQF158" s="812"/>
      <c r="WQG158" s="812"/>
      <c r="WQH158" s="812"/>
      <c r="WQI158" s="812"/>
      <c r="WQJ158" s="812"/>
      <c r="WQK158" s="812"/>
      <c r="WQL158" s="812"/>
      <c r="WQM158" s="812"/>
      <c r="WQN158" s="812"/>
      <c r="WQO158" s="812"/>
      <c r="WQP158" s="812"/>
      <c r="WQQ158" s="812"/>
      <c r="WQR158" s="812"/>
      <c r="WQS158" s="812"/>
      <c r="WQT158" s="812"/>
      <c r="WQU158" s="812"/>
      <c r="WQV158" s="812"/>
      <c r="WQW158" s="812"/>
      <c r="WQX158" s="812"/>
      <c r="WQY158" s="812"/>
      <c r="WQZ158" s="811"/>
      <c r="WRA158" s="812"/>
      <c r="WRB158" s="812"/>
      <c r="WRC158" s="812"/>
      <c r="WRD158" s="812"/>
      <c r="WRE158" s="812"/>
      <c r="WRF158" s="812"/>
      <c r="WRG158" s="812"/>
      <c r="WRH158" s="812"/>
      <c r="WRI158" s="812"/>
      <c r="WRJ158" s="812"/>
      <c r="WRK158" s="812"/>
      <c r="WRL158" s="812"/>
      <c r="WRM158" s="812"/>
      <c r="WRN158" s="812"/>
      <c r="WRO158" s="812"/>
      <c r="WRP158" s="812"/>
      <c r="WRQ158" s="812"/>
      <c r="WRR158" s="812"/>
      <c r="WRS158" s="812"/>
      <c r="WRT158" s="812"/>
      <c r="WRU158" s="812"/>
      <c r="WRV158" s="812"/>
      <c r="WRW158" s="812"/>
      <c r="WRX158" s="812"/>
      <c r="WRY158" s="812"/>
      <c r="WRZ158" s="812"/>
      <c r="WSA158" s="812"/>
      <c r="WSB158" s="812"/>
      <c r="WSC158" s="812"/>
      <c r="WSD158" s="812"/>
      <c r="WSE158" s="811"/>
      <c r="WSF158" s="812"/>
      <c r="WSG158" s="812"/>
      <c r="WSH158" s="812"/>
      <c r="WSI158" s="812"/>
      <c r="WSJ158" s="812"/>
      <c r="WSK158" s="812"/>
      <c r="WSL158" s="812"/>
      <c r="WSM158" s="812"/>
      <c r="WSN158" s="812"/>
      <c r="WSO158" s="812"/>
      <c r="WSP158" s="812"/>
      <c r="WSQ158" s="812"/>
      <c r="WSR158" s="812"/>
      <c r="WSS158" s="812"/>
      <c r="WST158" s="812"/>
      <c r="WSU158" s="812"/>
      <c r="WSV158" s="812"/>
      <c r="WSW158" s="812"/>
      <c r="WSX158" s="812"/>
      <c r="WSY158" s="812"/>
      <c r="WSZ158" s="812"/>
      <c r="WTA158" s="812"/>
      <c r="WTB158" s="812"/>
      <c r="WTC158" s="812"/>
      <c r="WTD158" s="812"/>
      <c r="WTE158" s="812"/>
      <c r="WTF158" s="812"/>
      <c r="WTG158" s="812"/>
      <c r="WTH158" s="812"/>
      <c r="WTI158" s="812"/>
      <c r="WTJ158" s="811"/>
      <c r="WTK158" s="812"/>
      <c r="WTL158" s="812"/>
      <c r="WTM158" s="812"/>
      <c r="WTN158" s="812"/>
      <c r="WTO158" s="812"/>
      <c r="WTP158" s="812"/>
      <c r="WTQ158" s="812"/>
      <c r="WTR158" s="812"/>
      <c r="WTS158" s="812"/>
      <c r="WTT158" s="812"/>
      <c r="WTU158" s="812"/>
      <c r="WTV158" s="812"/>
      <c r="WTW158" s="812"/>
      <c r="WTX158" s="812"/>
      <c r="WTY158" s="812"/>
      <c r="WTZ158" s="812"/>
      <c r="WUA158" s="812"/>
      <c r="WUB158" s="812"/>
      <c r="WUC158" s="812"/>
      <c r="WUD158" s="812"/>
      <c r="WUE158" s="812"/>
      <c r="WUF158" s="812"/>
      <c r="WUG158" s="812"/>
      <c r="WUH158" s="812"/>
      <c r="WUI158" s="812"/>
      <c r="WUJ158" s="812"/>
      <c r="WUK158" s="812"/>
      <c r="WUL158" s="812"/>
      <c r="WUM158" s="812"/>
      <c r="WUN158" s="812"/>
      <c r="WUO158" s="811"/>
      <c r="WUP158" s="812"/>
      <c r="WUQ158" s="812"/>
      <c r="WUR158" s="812"/>
      <c r="WUS158" s="812"/>
      <c r="WUT158" s="812"/>
      <c r="WUU158" s="812"/>
      <c r="WUV158" s="812"/>
      <c r="WUW158" s="812"/>
      <c r="WUX158" s="812"/>
      <c r="WUY158" s="812"/>
      <c r="WUZ158" s="812"/>
      <c r="WVA158" s="812"/>
      <c r="WVB158" s="812"/>
      <c r="WVC158" s="812"/>
      <c r="WVD158" s="812"/>
      <c r="WVE158" s="812"/>
      <c r="WVF158" s="812"/>
      <c r="WVG158" s="812"/>
      <c r="WVH158" s="812"/>
      <c r="WVI158" s="812"/>
      <c r="WVJ158" s="812"/>
      <c r="WVK158" s="812"/>
      <c r="WVL158" s="812"/>
      <c r="WVM158" s="812"/>
      <c r="WVN158" s="812"/>
      <c r="WVO158" s="812"/>
      <c r="WVP158" s="812"/>
      <c r="WVQ158" s="812"/>
      <c r="WVR158" s="812"/>
      <c r="WVS158" s="812"/>
      <c r="WVT158" s="811"/>
      <c r="WVU158" s="812"/>
      <c r="WVV158" s="812"/>
      <c r="WVW158" s="812"/>
      <c r="WVX158" s="812"/>
      <c r="WVY158" s="812"/>
      <c r="WVZ158" s="812"/>
      <c r="WWA158" s="812"/>
      <c r="WWB158" s="812"/>
      <c r="WWC158" s="812"/>
      <c r="WWD158" s="812"/>
      <c r="WWE158" s="812"/>
      <c r="WWF158" s="812"/>
      <c r="WWG158" s="812"/>
      <c r="WWH158" s="812"/>
      <c r="WWI158" s="812"/>
      <c r="WWJ158" s="812"/>
      <c r="WWK158" s="812"/>
      <c r="WWL158" s="812"/>
      <c r="WWM158" s="812"/>
      <c r="WWN158" s="812"/>
      <c r="WWO158" s="812"/>
      <c r="WWP158" s="812"/>
      <c r="WWQ158" s="812"/>
      <c r="WWR158" s="812"/>
      <c r="WWS158" s="812"/>
      <c r="WWT158" s="812"/>
      <c r="WWU158" s="812"/>
      <c r="WWV158" s="812"/>
      <c r="WWW158" s="812"/>
      <c r="WWX158" s="812"/>
      <c r="WWY158" s="811"/>
      <c r="WWZ158" s="812"/>
      <c r="WXA158" s="812"/>
      <c r="WXB158" s="812"/>
      <c r="WXC158" s="812"/>
      <c r="WXD158" s="812"/>
      <c r="WXE158" s="812"/>
      <c r="WXF158" s="812"/>
      <c r="WXG158" s="812"/>
      <c r="WXH158" s="812"/>
      <c r="WXI158" s="812"/>
      <c r="WXJ158" s="812"/>
      <c r="WXK158" s="812"/>
      <c r="WXL158" s="812"/>
      <c r="WXM158" s="812"/>
      <c r="WXN158" s="812"/>
      <c r="WXO158" s="812"/>
      <c r="WXP158" s="812"/>
      <c r="WXQ158" s="812"/>
      <c r="WXR158" s="812"/>
      <c r="WXS158" s="812"/>
      <c r="WXT158" s="812"/>
      <c r="WXU158" s="812"/>
      <c r="WXV158" s="812"/>
      <c r="WXW158" s="812"/>
      <c r="WXX158" s="812"/>
      <c r="WXY158" s="812"/>
      <c r="WXZ158" s="812"/>
      <c r="WYA158" s="812"/>
      <c r="WYB158" s="812"/>
      <c r="WYC158" s="812"/>
      <c r="WYD158" s="811"/>
      <c r="WYE158" s="812"/>
      <c r="WYF158" s="812"/>
      <c r="WYG158" s="812"/>
      <c r="WYH158" s="812"/>
      <c r="WYI158" s="812"/>
      <c r="WYJ158" s="812"/>
      <c r="WYK158" s="812"/>
      <c r="WYL158" s="812"/>
      <c r="WYM158" s="812"/>
      <c r="WYN158" s="812"/>
      <c r="WYO158" s="812"/>
      <c r="WYP158" s="812"/>
      <c r="WYQ158" s="812"/>
      <c r="WYR158" s="812"/>
      <c r="WYS158" s="812"/>
      <c r="WYT158" s="812"/>
      <c r="WYU158" s="812"/>
      <c r="WYV158" s="812"/>
      <c r="WYW158" s="812"/>
      <c r="WYX158" s="812"/>
      <c r="WYY158" s="812"/>
      <c r="WYZ158" s="812"/>
      <c r="WZA158" s="812"/>
      <c r="WZB158" s="812"/>
      <c r="WZC158" s="812"/>
      <c r="WZD158" s="812"/>
      <c r="WZE158" s="812"/>
      <c r="WZF158" s="812"/>
      <c r="WZG158" s="812"/>
      <c r="WZH158" s="812"/>
      <c r="WZI158" s="811"/>
      <c r="WZJ158" s="812"/>
      <c r="WZK158" s="812"/>
      <c r="WZL158" s="812"/>
      <c r="WZM158" s="812"/>
      <c r="WZN158" s="812"/>
      <c r="WZO158" s="812"/>
      <c r="WZP158" s="812"/>
      <c r="WZQ158" s="812"/>
      <c r="WZR158" s="812"/>
      <c r="WZS158" s="812"/>
      <c r="WZT158" s="812"/>
      <c r="WZU158" s="812"/>
      <c r="WZV158" s="812"/>
      <c r="WZW158" s="812"/>
      <c r="WZX158" s="812"/>
    </row>
    <row r="159" spans="1:16248" ht="20" customHeight="1" x14ac:dyDescent="0.35">
      <c r="A159" s="603">
        <f t="shared" si="15"/>
        <v>37</v>
      </c>
      <c r="B159" s="493" t="s">
        <v>138</v>
      </c>
      <c r="C159" s="62">
        <v>2009</v>
      </c>
      <c r="D159" s="114" t="s">
        <v>29</v>
      </c>
      <c r="E159" s="609">
        <f t="shared" si="19"/>
        <v>8</v>
      </c>
      <c r="F159" s="418"/>
      <c r="G159" s="443"/>
      <c r="H159" s="93">
        <v>159</v>
      </c>
      <c r="I159" s="637">
        <v>0</v>
      </c>
      <c r="J159" s="108">
        <v>73</v>
      </c>
      <c r="K159" s="106">
        <v>8</v>
      </c>
      <c r="L159" s="108">
        <v>249</v>
      </c>
      <c r="M159" s="106">
        <v>0</v>
      </c>
      <c r="N159" s="492" t="str">
        <f>IFERROR(VLOOKUP(B159,#REF!,2,FALSE),"")</f>
        <v/>
      </c>
      <c r="O159" s="94"/>
      <c r="P159" s="108"/>
      <c r="Q159" s="94"/>
      <c r="R159" s="108"/>
      <c r="S159" s="106"/>
      <c r="T159" s="108"/>
      <c r="U159" s="94"/>
      <c r="V159" s="108"/>
      <c r="W159" s="94"/>
      <c r="X159" s="108"/>
      <c r="Y159" s="94"/>
      <c r="Z159" s="108"/>
      <c r="AA159" s="94"/>
      <c r="AB159" s="108"/>
      <c r="AC159" s="94"/>
      <c r="AD159" s="108"/>
      <c r="AE159" s="94"/>
      <c r="AF159" s="108"/>
      <c r="AG159" s="94"/>
      <c r="AH159" s="108"/>
      <c r="AI159" s="94"/>
      <c r="AJ159" s="108"/>
      <c r="AK159" s="94"/>
      <c r="AL159" s="108"/>
      <c r="AM159" s="47"/>
      <c r="AN159" s="578">
        <f t="shared" si="16"/>
        <v>37</v>
      </c>
    </row>
    <row r="160" spans="1:16248" ht="20" customHeight="1" x14ac:dyDescent="0.35">
      <c r="A160" s="603">
        <f t="shared" si="15"/>
        <v>38</v>
      </c>
      <c r="B160" s="493" t="s">
        <v>384</v>
      </c>
      <c r="C160" s="62">
        <v>2009</v>
      </c>
      <c r="D160" s="113" t="s">
        <v>37</v>
      </c>
      <c r="E160" s="609">
        <f t="shared" si="19"/>
        <v>8</v>
      </c>
      <c r="F160" s="418"/>
      <c r="G160" s="443"/>
      <c r="H160" s="108"/>
      <c r="I160" s="637"/>
      <c r="J160" s="108">
        <v>73</v>
      </c>
      <c r="K160" s="106">
        <v>8</v>
      </c>
      <c r="L160" s="108"/>
      <c r="M160" s="94"/>
      <c r="N160" s="492" t="str">
        <f>IFERROR(VLOOKUP(B160,#REF!,2,FALSE),"")</f>
        <v/>
      </c>
      <c r="O160" s="94"/>
      <c r="P160" s="93"/>
      <c r="Q160" s="94"/>
      <c r="R160" s="108"/>
      <c r="S160" s="94"/>
      <c r="T160" s="108"/>
      <c r="U160" s="94"/>
      <c r="V160" s="108"/>
      <c r="W160" s="94"/>
      <c r="X160" s="108"/>
      <c r="Y160" s="94"/>
      <c r="Z160" s="108"/>
      <c r="AA160" s="94"/>
      <c r="AB160" s="108"/>
      <c r="AC160" s="94"/>
      <c r="AD160" s="108"/>
      <c r="AE160" s="94"/>
      <c r="AF160" s="108"/>
      <c r="AG160" s="94"/>
      <c r="AH160" s="108"/>
      <c r="AI160" s="94"/>
      <c r="AJ160" s="108"/>
      <c r="AK160" s="94"/>
      <c r="AL160" s="108"/>
      <c r="AM160" s="47"/>
      <c r="AN160" s="578">
        <f t="shared" si="16"/>
        <v>38</v>
      </c>
    </row>
    <row r="161" spans="1:169" s="30" customFormat="1" ht="20" customHeight="1" x14ac:dyDescent="0.35">
      <c r="A161" s="603">
        <f t="shared" si="15"/>
        <v>39</v>
      </c>
      <c r="B161" s="506" t="s">
        <v>612</v>
      </c>
      <c r="C161" s="48">
        <v>2010</v>
      </c>
      <c r="D161" s="22" t="s">
        <v>37</v>
      </c>
      <c r="E161" s="610">
        <f t="shared" si="19"/>
        <v>2.6</v>
      </c>
      <c r="F161" s="418"/>
      <c r="G161" s="443"/>
      <c r="H161" s="108">
        <v>157</v>
      </c>
      <c r="I161" s="637">
        <v>0</v>
      </c>
      <c r="J161" s="108">
        <v>82</v>
      </c>
      <c r="K161" s="106">
        <v>0</v>
      </c>
      <c r="L161" s="93">
        <v>242</v>
      </c>
      <c r="M161" s="106">
        <v>0</v>
      </c>
      <c r="N161" s="492">
        <v>78</v>
      </c>
      <c r="O161" s="94">
        <v>0</v>
      </c>
      <c r="P161" s="108"/>
      <c r="Q161" s="94"/>
      <c r="R161" s="108">
        <v>83</v>
      </c>
      <c r="S161" s="94">
        <v>0</v>
      </c>
      <c r="T161" s="108"/>
      <c r="U161" s="94"/>
      <c r="V161" s="108">
        <v>79</v>
      </c>
      <c r="W161" s="94">
        <v>2.6</v>
      </c>
      <c r="X161" s="108"/>
      <c r="Y161" s="94"/>
      <c r="Z161" s="108"/>
      <c r="AA161" s="94"/>
      <c r="AB161" s="108"/>
      <c r="AC161" s="94"/>
      <c r="AD161" s="108"/>
      <c r="AE161" s="94"/>
      <c r="AF161" s="108"/>
      <c r="AG161" s="94"/>
      <c r="AH161" s="108"/>
      <c r="AI161" s="94"/>
      <c r="AJ161" s="108"/>
      <c r="AK161" s="94"/>
      <c r="AL161" s="108"/>
      <c r="AM161" s="47"/>
      <c r="AN161" s="578">
        <f t="shared" si="16"/>
        <v>39</v>
      </c>
      <c r="AO161" s="17"/>
      <c r="AP161" s="17"/>
      <c r="AQ161" s="17"/>
      <c r="AS161" s="17"/>
      <c r="AT161" s="17"/>
      <c r="AU161" s="17"/>
      <c r="AV161" s="17"/>
      <c r="AW161" s="17"/>
      <c r="AX161" s="17"/>
    </row>
    <row r="162" spans="1:169" s="30" customFormat="1" ht="20" customHeight="1" x14ac:dyDescent="0.35">
      <c r="A162" s="603">
        <f t="shared" si="15"/>
        <v>40</v>
      </c>
      <c r="B162" s="623" t="s">
        <v>717</v>
      </c>
      <c r="C162" s="62">
        <v>2009</v>
      </c>
      <c r="D162" s="622" t="s">
        <v>287</v>
      </c>
      <c r="E162" s="609">
        <f t="shared" si="19"/>
        <v>1</v>
      </c>
      <c r="F162" s="418"/>
      <c r="G162" s="443"/>
      <c r="H162" s="108"/>
      <c r="I162" s="637"/>
      <c r="J162" s="93"/>
      <c r="K162" s="94"/>
      <c r="L162" s="108"/>
      <c r="M162" s="94"/>
      <c r="N162" s="108"/>
      <c r="O162" s="94"/>
      <c r="P162" s="108"/>
      <c r="Q162" s="94"/>
      <c r="R162" s="108">
        <v>82</v>
      </c>
      <c r="S162" s="106">
        <v>1</v>
      </c>
      <c r="T162" s="108"/>
      <c r="U162" s="94"/>
      <c r="V162" s="108"/>
      <c r="W162" s="94"/>
      <c r="X162" s="108"/>
      <c r="Y162" s="94"/>
      <c r="Z162" s="108"/>
      <c r="AA162" s="94"/>
      <c r="AB162" s="108"/>
      <c r="AC162" s="94"/>
      <c r="AD162" s="108"/>
      <c r="AE162" s="94"/>
      <c r="AF162" s="108"/>
      <c r="AG162" s="94"/>
      <c r="AH162" s="108"/>
      <c r="AI162" s="94"/>
      <c r="AJ162" s="108"/>
      <c r="AK162" s="94"/>
      <c r="AL162" s="108"/>
      <c r="AM162" s="47"/>
      <c r="AN162" s="578">
        <f t="shared" si="16"/>
        <v>40</v>
      </c>
      <c r="AO162" s="46"/>
      <c r="AP162" s="46"/>
      <c r="AQ162" s="17"/>
      <c r="AS162" s="17"/>
      <c r="AT162" s="17"/>
      <c r="AU162" s="17"/>
      <c r="AV162" s="17"/>
      <c r="AW162" s="17"/>
      <c r="AX162" s="17"/>
    </row>
    <row r="163" spans="1:169" s="46" customFormat="1" ht="20.25" customHeight="1" x14ac:dyDescent="0.35">
      <c r="A163" s="603">
        <f t="shared" si="15"/>
        <v>41</v>
      </c>
      <c r="B163" s="493" t="s">
        <v>607</v>
      </c>
      <c r="C163" s="62">
        <v>2009</v>
      </c>
      <c r="D163" s="178" t="s">
        <v>352</v>
      </c>
      <c r="E163" s="609">
        <f t="shared" si="19"/>
        <v>0.4</v>
      </c>
      <c r="F163" s="418"/>
      <c r="G163" s="443"/>
      <c r="H163" s="108"/>
      <c r="I163" s="637"/>
      <c r="J163" s="108"/>
      <c r="K163" s="94"/>
      <c r="L163" s="108">
        <v>239</v>
      </c>
      <c r="M163" s="106">
        <v>0</v>
      </c>
      <c r="N163" s="492">
        <v>77</v>
      </c>
      <c r="O163" s="94">
        <v>0</v>
      </c>
      <c r="P163" s="108"/>
      <c r="Q163" s="94"/>
      <c r="R163" s="108"/>
      <c r="S163" s="94"/>
      <c r="T163" s="108">
        <v>78</v>
      </c>
      <c r="U163" s="112">
        <v>0.4</v>
      </c>
      <c r="V163" s="108">
        <v>90</v>
      </c>
      <c r="W163" s="94">
        <v>0</v>
      </c>
      <c r="X163" s="108"/>
      <c r="Y163" s="94"/>
      <c r="Z163" s="108"/>
      <c r="AA163" s="94"/>
      <c r="AB163" s="108"/>
      <c r="AC163" s="94"/>
      <c r="AD163" s="108"/>
      <c r="AE163" s="94"/>
      <c r="AF163" s="108"/>
      <c r="AG163" s="94"/>
      <c r="AH163" s="108"/>
      <c r="AI163" s="94"/>
      <c r="AJ163" s="108"/>
      <c r="AK163" s="94"/>
      <c r="AL163" s="108"/>
      <c r="AM163" s="47"/>
      <c r="AN163" s="578">
        <f t="shared" si="16"/>
        <v>41</v>
      </c>
      <c r="FL163" s="17"/>
      <c r="FM163" s="17"/>
    </row>
    <row r="164" spans="1:169" s="46" customFormat="1" ht="20.25" customHeight="1" x14ac:dyDescent="0.35">
      <c r="A164" s="603">
        <f t="shared" si="15"/>
        <v>42</v>
      </c>
      <c r="B164" s="493" t="s">
        <v>648</v>
      </c>
      <c r="C164" s="62">
        <v>2009</v>
      </c>
      <c r="D164" s="303" t="s">
        <v>11</v>
      </c>
      <c r="E164" s="609">
        <f t="shared" si="19"/>
        <v>0.4</v>
      </c>
      <c r="F164" s="418"/>
      <c r="G164" s="443"/>
      <c r="H164" s="108"/>
      <c r="I164" s="637"/>
      <c r="J164" s="108"/>
      <c r="K164" s="94"/>
      <c r="L164" s="108"/>
      <c r="M164" s="94"/>
      <c r="N164" s="492" t="str">
        <f>IFERROR(VLOOKUP(B164,#REF!,2,FALSE),"")</f>
        <v/>
      </c>
      <c r="O164" s="94"/>
      <c r="P164" s="108"/>
      <c r="Q164" s="94"/>
      <c r="R164" s="108"/>
      <c r="S164" s="94"/>
      <c r="T164" s="108">
        <v>78</v>
      </c>
      <c r="U164" s="112">
        <v>0.4</v>
      </c>
      <c r="V164" s="108"/>
      <c r="W164" s="94"/>
      <c r="X164" s="108"/>
      <c r="Y164" s="94"/>
      <c r="Z164" s="108"/>
      <c r="AA164" s="94"/>
      <c r="AB164" s="108"/>
      <c r="AC164" s="94"/>
      <c r="AD164" s="108"/>
      <c r="AE164" s="94"/>
      <c r="AF164" s="108"/>
      <c r="AG164" s="94"/>
      <c r="AH164" s="108"/>
      <c r="AI164" s="94"/>
      <c r="AJ164" s="108"/>
      <c r="AK164" s="94"/>
      <c r="AL164" s="108"/>
      <c r="AM164" s="47"/>
      <c r="AN164" s="578">
        <f t="shared" si="16"/>
        <v>42</v>
      </c>
      <c r="FL164" s="17"/>
      <c r="FM164" s="17"/>
    </row>
    <row r="165" spans="1:169" s="46" customFormat="1" ht="20.25" customHeight="1" x14ac:dyDescent="0.35">
      <c r="A165" s="603">
        <f t="shared" si="15"/>
        <v>43</v>
      </c>
      <c r="B165" s="493" t="s">
        <v>354</v>
      </c>
      <c r="C165" s="62">
        <v>2008</v>
      </c>
      <c r="D165" s="113" t="s">
        <v>7</v>
      </c>
      <c r="E165" s="609">
        <f t="shared" si="19"/>
        <v>0</v>
      </c>
      <c r="F165" s="418"/>
      <c r="G165" s="443"/>
      <c r="H165" s="108"/>
      <c r="I165" s="628"/>
      <c r="J165" s="108"/>
      <c r="K165" s="94"/>
      <c r="L165" s="108"/>
      <c r="M165" s="94"/>
      <c r="N165" s="492" t="str">
        <f>IFERROR(VLOOKUP(B165,#REF!,2,FALSE),"")</f>
        <v/>
      </c>
      <c r="O165" s="94"/>
      <c r="P165" s="108"/>
      <c r="Q165" s="94"/>
      <c r="R165" s="108"/>
      <c r="S165" s="94"/>
      <c r="T165" s="108"/>
      <c r="U165" s="94"/>
      <c r="V165" s="108">
        <v>81</v>
      </c>
      <c r="W165" s="94">
        <v>0</v>
      </c>
      <c r="X165" s="108"/>
      <c r="Y165" s="94"/>
      <c r="Z165" s="108"/>
      <c r="AA165" s="94"/>
      <c r="AB165" s="108"/>
      <c r="AC165" s="94"/>
      <c r="AD165" s="108"/>
      <c r="AE165" s="94"/>
      <c r="AF165" s="108"/>
      <c r="AG165" s="94"/>
      <c r="AH165" s="108"/>
      <c r="AI165" s="94"/>
      <c r="AJ165" s="108"/>
      <c r="AK165" s="94"/>
      <c r="AL165" s="108"/>
      <c r="AM165" s="47"/>
      <c r="AN165" s="578">
        <f t="shared" si="16"/>
        <v>43</v>
      </c>
      <c r="FL165" s="17"/>
      <c r="FM165" s="17"/>
    </row>
    <row r="166" spans="1:169" s="46" customFormat="1" ht="20.25" customHeight="1" x14ac:dyDescent="0.35">
      <c r="A166" s="603">
        <f t="shared" si="15"/>
        <v>44</v>
      </c>
      <c r="B166" s="493" t="s">
        <v>635</v>
      </c>
      <c r="C166" s="62">
        <v>2009</v>
      </c>
      <c r="D166" s="150" t="s">
        <v>7</v>
      </c>
      <c r="E166" s="609">
        <f t="shared" si="19"/>
        <v>0</v>
      </c>
      <c r="F166" s="418"/>
      <c r="G166" s="443"/>
      <c r="H166" s="108">
        <v>152</v>
      </c>
      <c r="I166" s="637">
        <v>0</v>
      </c>
      <c r="J166" s="108"/>
      <c r="K166" s="94"/>
      <c r="L166" s="108"/>
      <c r="M166" s="94"/>
      <c r="N166" s="492" t="str">
        <f>IFERROR(VLOOKUP(B166,#REF!,2,FALSE),"")</f>
        <v/>
      </c>
      <c r="O166" s="94"/>
      <c r="P166" s="108"/>
      <c r="Q166" s="94"/>
      <c r="R166" s="108"/>
      <c r="S166" s="94"/>
      <c r="T166" s="108">
        <v>81</v>
      </c>
      <c r="U166" s="106">
        <v>0</v>
      </c>
      <c r="V166" s="108">
        <v>81</v>
      </c>
      <c r="W166" s="94">
        <v>0</v>
      </c>
      <c r="X166" s="108"/>
      <c r="Y166" s="94"/>
      <c r="Z166" s="108"/>
      <c r="AA166" s="94"/>
      <c r="AB166" s="108"/>
      <c r="AC166" s="94"/>
      <c r="AD166" s="108"/>
      <c r="AE166" s="94"/>
      <c r="AF166" s="108"/>
      <c r="AG166" s="94"/>
      <c r="AH166" s="108"/>
      <c r="AI166" s="94"/>
      <c r="AJ166" s="108"/>
      <c r="AK166" s="94"/>
      <c r="AL166" s="108"/>
      <c r="AM166" s="47"/>
      <c r="AN166" s="578">
        <f t="shared" si="16"/>
        <v>44</v>
      </c>
      <c r="FL166" s="17"/>
      <c r="FM166" s="17"/>
    </row>
    <row r="167" spans="1:169" s="46" customFormat="1" ht="20.25" customHeight="1" x14ac:dyDescent="0.35">
      <c r="A167" s="603">
        <f t="shared" si="15"/>
        <v>45</v>
      </c>
      <c r="B167" s="493" t="s">
        <v>610</v>
      </c>
      <c r="C167" s="62">
        <v>2008</v>
      </c>
      <c r="D167" s="150" t="s">
        <v>7</v>
      </c>
      <c r="E167" s="609">
        <f t="shared" si="19"/>
        <v>0</v>
      </c>
      <c r="F167" s="418"/>
      <c r="G167" s="443"/>
      <c r="H167" s="108">
        <v>153</v>
      </c>
      <c r="I167" s="637">
        <v>0</v>
      </c>
      <c r="J167" s="93">
        <v>85</v>
      </c>
      <c r="K167" s="106">
        <v>0</v>
      </c>
      <c r="L167" s="108">
        <v>235</v>
      </c>
      <c r="M167" s="106">
        <v>0</v>
      </c>
      <c r="N167" s="492">
        <v>82</v>
      </c>
      <c r="O167" s="94">
        <v>0</v>
      </c>
      <c r="P167" s="108"/>
      <c r="Q167" s="94"/>
      <c r="R167" s="108"/>
      <c r="S167" s="94"/>
      <c r="T167" s="108">
        <v>83</v>
      </c>
      <c r="U167" s="106">
        <v>0</v>
      </c>
      <c r="V167" s="108">
        <v>82</v>
      </c>
      <c r="W167" s="94">
        <v>0</v>
      </c>
      <c r="X167" s="108"/>
      <c r="Y167" s="94"/>
      <c r="Z167" s="108"/>
      <c r="AA167" s="94"/>
      <c r="AB167" s="108"/>
      <c r="AC167" s="94"/>
      <c r="AD167" s="108"/>
      <c r="AE167" s="94"/>
      <c r="AF167" s="108"/>
      <c r="AG167" s="94"/>
      <c r="AH167" s="108"/>
      <c r="AI167" s="94"/>
      <c r="AJ167" s="108"/>
      <c r="AK167" s="94"/>
      <c r="AL167" s="108"/>
      <c r="AM167" s="47"/>
      <c r="AN167" s="578">
        <f t="shared" si="16"/>
        <v>45</v>
      </c>
    </row>
    <row r="168" spans="1:169" s="46" customFormat="1" ht="20.25" customHeight="1" x14ac:dyDescent="0.35">
      <c r="A168" s="603">
        <f t="shared" si="15"/>
        <v>46</v>
      </c>
      <c r="B168" s="493" t="s">
        <v>401</v>
      </c>
      <c r="C168" s="62">
        <v>2010</v>
      </c>
      <c r="D168" s="66" t="s">
        <v>403</v>
      </c>
      <c r="E168" s="609">
        <f t="shared" si="19"/>
        <v>0</v>
      </c>
      <c r="F168" s="418"/>
      <c r="G168" s="443"/>
      <c r="H168" s="108"/>
      <c r="I168" s="637"/>
      <c r="J168" s="108"/>
      <c r="K168" s="94"/>
      <c r="L168" s="108"/>
      <c r="M168" s="94"/>
      <c r="N168" s="492" t="str">
        <f>IFERROR(VLOOKUP(B168,#REF!,2,FALSE),"")</f>
        <v/>
      </c>
      <c r="O168" s="94"/>
      <c r="P168" s="108">
        <v>93</v>
      </c>
      <c r="Q168" s="94">
        <v>0</v>
      </c>
      <c r="R168" s="108">
        <v>91</v>
      </c>
      <c r="S168" s="94">
        <v>0</v>
      </c>
      <c r="T168" s="108">
        <v>80</v>
      </c>
      <c r="U168" s="94">
        <v>0</v>
      </c>
      <c r="V168" s="108">
        <v>83</v>
      </c>
      <c r="W168" s="94">
        <v>0</v>
      </c>
      <c r="X168" s="108"/>
      <c r="Y168" s="94"/>
      <c r="Z168" s="108"/>
      <c r="AA168" s="94"/>
      <c r="AB168" s="108"/>
      <c r="AC168" s="94"/>
      <c r="AD168" s="108"/>
      <c r="AE168" s="94"/>
      <c r="AF168" s="108"/>
      <c r="AG168" s="94"/>
      <c r="AH168" s="108"/>
      <c r="AI168" s="94"/>
      <c r="AJ168" s="108"/>
      <c r="AK168" s="94"/>
      <c r="AL168" s="108"/>
      <c r="AM168" s="47"/>
      <c r="AN168" s="578">
        <f t="shared" si="16"/>
        <v>46</v>
      </c>
    </row>
    <row r="169" spans="1:169" s="46" customFormat="1" ht="20.25" customHeight="1" x14ac:dyDescent="0.35">
      <c r="A169" s="603">
        <f t="shared" si="15"/>
        <v>47</v>
      </c>
      <c r="B169" s="493" t="s">
        <v>628</v>
      </c>
      <c r="C169" s="62">
        <v>2010</v>
      </c>
      <c r="D169" s="402" t="s">
        <v>339</v>
      </c>
      <c r="E169" s="609">
        <f t="shared" si="19"/>
        <v>0</v>
      </c>
      <c r="F169" s="418"/>
      <c r="G169" s="443"/>
      <c r="H169" s="108">
        <v>150</v>
      </c>
      <c r="I169" s="637">
        <v>0</v>
      </c>
      <c r="J169" s="108"/>
      <c r="K169" s="94"/>
      <c r="L169" s="108"/>
      <c r="M169" s="94"/>
      <c r="N169" s="492" t="str">
        <f>IFERROR(VLOOKUP(B169,#REF!,2,FALSE),"")</f>
        <v/>
      </c>
      <c r="O169" s="94"/>
      <c r="P169" s="108"/>
      <c r="Q169" s="94"/>
      <c r="R169" s="108"/>
      <c r="S169" s="94"/>
      <c r="T169" s="108"/>
      <c r="U169" s="94"/>
      <c r="V169" s="108">
        <v>92</v>
      </c>
      <c r="W169" s="94">
        <v>0</v>
      </c>
      <c r="X169" s="108"/>
      <c r="Y169" s="94"/>
      <c r="Z169" s="108"/>
      <c r="AA169" s="94"/>
      <c r="AB169" s="108"/>
      <c r="AC169" s="94"/>
      <c r="AD169" s="108"/>
      <c r="AE169" s="94"/>
      <c r="AF169" s="108"/>
      <c r="AG169" s="94"/>
      <c r="AH169" s="108"/>
      <c r="AI169" s="94"/>
      <c r="AJ169" s="108"/>
      <c r="AK169" s="94"/>
      <c r="AL169" s="108"/>
      <c r="AM169" s="47"/>
      <c r="AN169" s="578">
        <f t="shared" si="16"/>
        <v>47</v>
      </c>
    </row>
    <row r="170" spans="1:169" s="46" customFormat="1" ht="20.25" customHeight="1" x14ac:dyDescent="0.35">
      <c r="A170" s="603">
        <f t="shared" si="15"/>
        <v>48</v>
      </c>
      <c r="B170" s="518" t="s">
        <v>735</v>
      </c>
      <c r="C170" s="62">
        <v>2010</v>
      </c>
      <c r="D170" s="66" t="s">
        <v>736</v>
      </c>
      <c r="E170" s="609">
        <f>I170+K170+M170+O170+Q170+S170+U179+W179+Y179+AA179+AC179+AE179+AG179+AI179+AK179+AM179</f>
        <v>0</v>
      </c>
      <c r="F170" s="418"/>
      <c r="G170" s="443"/>
      <c r="H170" s="108"/>
      <c r="I170" s="637"/>
      <c r="J170" s="108"/>
      <c r="K170" s="94"/>
      <c r="L170" s="108"/>
      <c r="M170" s="94"/>
      <c r="N170" s="492"/>
      <c r="O170" s="94"/>
      <c r="P170" s="108"/>
      <c r="Q170" s="94"/>
      <c r="R170" s="108"/>
      <c r="S170" s="94"/>
      <c r="T170" s="108">
        <v>72</v>
      </c>
      <c r="U170" s="94">
        <v>65</v>
      </c>
      <c r="V170" s="108"/>
      <c r="W170" s="94"/>
      <c r="X170" s="108"/>
      <c r="Y170" s="94"/>
      <c r="Z170" s="108"/>
      <c r="AA170" s="94"/>
      <c r="AB170" s="108"/>
      <c r="AC170" s="94"/>
      <c r="AD170" s="108"/>
      <c r="AE170" s="94"/>
      <c r="AF170" s="108"/>
      <c r="AG170" s="94"/>
      <c r="AH170" s="108"/>
      <c r="AI170" s="94"/>
      <c r="AJ170" s="108"/>
      <c r="AK170" s="94"/>
      <c r="AL170" s="108"/>
      <c r="AM170" s="47"/>
      <c r="AN170" s="578">
        <f t="shared" si="16"/>
        <v>48</v>
      </c>
    </row>
    <row r="171" spans="1:169" s="46" customFormat="1" ht="20.25" hidden="1" customHeight="1" x14ac:dyDescent="0.35">
      <c r="A171" s="603">
        <f t="shared" si="15"/>
        <v>49</v>
      </c>
      <c r="B171" s="493" t="s">
        <v>205</v>
      </c>
      <c r="C171" s="62">
        <v>2009</v>
      </c>
      <c r="D171" s="130" t="s">
        <v>27</v>
      </c>
      <c r="E171" s="609">
        <f t="shared" ref="E171:E186" si="20">I171+K171+M171+O171+Q171+S171+U171+W171+Y171+AA171+AC171+AE171+AG171+AI171+AK171+AM171</f>
        <v>0</v>
      </c>
      <c r="F171" s="418"/>
      <c r="G171" s="443"/>
      <c r="H171" s="108"/>
      <c r="I171" s="637"/>
      <c r="J171" s="93"/>
      <c r="K171" s="94"/>
      <c r="L171" s="108"/>
      <c r="M171" s="94"/>
      <c r="N171" s="108"/>
      <c r="O171" s="94"/>
      <c r="P171" s="108"/>
      <c r="Q171" s="94"/>
      <c r="R171" s="108"/>
      <c r="S171" s="94"/>
      <c r="T171" s="108"/>
      <c r="U171" s="94"/>
      <c r="V171" s="108"/>
      <c r="W171" s="94"/>
      <c r="X171" s="108"/>
      <c r="Y171" s="94"/>
      <c r="Z171" s="108"/>
      <c r="AA171" s="94"/>
      <c r="AB171" s="108"/>
      <c r="AC171" s="94"/>
      <c r="AD171" s="108"/>
      <c r="AE171" s="94"/>
      <c r="AF171" s="108"/>
      <c r="AG171" s="94"/>
      <c r="AH171" s="108"/>
      <c r="AI171" s="94"/>
      <c r="AJ171" s="108"/>
      <c r="AK171" s="94"/>
      <c r="AL171" s="108"/>
      <c r="AM171" s="47"/>
      <c r="AN171" s="578">
        <f t="shared" si="16"/>
        <v>49</v>
      </c>
    </row>
    <row r="172" spans="1:169" s="46" customFormat="1" ht="20.25" hidden="1" customHeight="1" x14ac:dyDescent="0.35">
      <c r="A172" s="603">
        <f t="shared" si="15"/>
        <v>50</v>
      </c>
      <c r="B172" s="493" t="s">
        <v>619</v>
      </c>
      <c r="C172" s="62">
        <v>2008</v>
      </c>
      <c r="D172" s="113" t="s">
        <v>352</v>
      </c>
      <c r="E172" s="609">
        <f t="shared" si="20"/>
        <v>0</v>
      </c>
      <c r="F172" s="418"/>
      <c r="G172" s="443"/>
      <c r="H172" s="108">
        <v>163</v>
      </c>
      <c r="I172" s="637">
        <v>0</v>
      </c>
      <c r="J172" s="108"/>
      <c r="K172" s="94"/>
      <c r="L172" s="108"/>
      <c r="M172" s="106"/>
      <c r="N172" s="492" t="str">
        <f>IFERROR(VLOOKUP(B172,#REF!,2,FALSE),"")</f>
        <v/>
      </c>
      <c r="O172" s="94"/>
      <c r="P172" s="108"/>
      <c r="Q172" s="94"/>
      <c r="R172" s="108"/>
      <c r="S172" s="94"/>
      <c r="T172" s="108"/>
      <c r="U172" s="94"/>
      <c r="V172" s="108"/>
      <c r="W172" s="94"/>
      <c r="X172" s="108"/>
      <c r="Y172" s="94"/>
      <c r="Z172" s="108"/>
      <c r="AA172" s="94"/>
      <c r="AB172" s="108"/>
      <c r="AC172" s="94"/>
      <c r="AD172" s="108"/>
      <c r="AE172" s="94"/>
      <c r="AF172" s="108"/>
      <c r="AG172" s="94"/>
      <c r="AH172" s="108"/>
      <c r="AI172" s="94"/>
      <c r="AJ172" s="108"/>
      <c r="AK172" s="94"/>
      <c r="AL172" s="108"/>
      <c r="AM172" s="47"/>
      <c r="AN172" s="578">
        <f t="shared" si="16"/>
        <v>50</v>
      </c>
    </row>
    <row r="173" spans="1:169" s="46" customFormat="1" ht="20.25" hidden="1" customHeight="1" x14ac:dyDescent="0.35">
      <c r="A173" s="603">
        <f t="shared" si="15"/>
        <v>51</v>
      </c>
      <c r="B173" s="493" t="s">
        <v>482</v>
      </c>
      <c r="C173" s="62">
        <v>2009</v>
      </c>
      <c r="D173" s="717" t="s">
        <v>43</v>
      </c>
      <c r="E173" s="609">
        <f t="shared" si="20"/>
        <v>0</v>
      </c>
      <c r="F173" s="418"/>
      <c r="G173" s="443"/>
      <c r="H173" s="108"/>
      <c r="I173" s="637"/>
      <c r="J173" s="108"/>
      <c r="K173" s="94"/>
      <c r="L173" s="108"/>
      <c r="M173" s="94"/>
      <c r="N173" s="492" t="str">
        <f>IFERROR(VLOOKUP(B173,#REF!,2,FALSE),"")</f>
        <v/>
      </c>
      <c r="O173" s="94"/>
      <c r="P173" s="108"/>
      <c r="Q173" s="94"/>
      <c r="R173" s="108"/>
      <c r="S173" s="94"/>
      <c r="T173" s="108"/>
      <c r="U173" s="94"/>
      <c r="V173" s="108"/>
      <c r="W173" s="94"/>
      <c r="X173" s="108"/>
      <c r="Y173" s="94"/>
      <c r="Z173" s="108"/>
      <c r="AA173" s="94"/>
      <c r="AB173" s="108"/>
      <c r="AC173" s="94"/>
      <c r="AD173" s="108"/>
      <c r="AE173" s="94"/>
      <c r="AF173" s="108"/>
      <c r="AG173" s="94"/>
      <c r="AH173" s="108"/>
      <c r="AI173" s="94"/>
      <c r="AJ173" s="108"/>
      <c r="AK173" s="94"/>
      <c r="AL173" s="108"/>
      <c r="AM173" s="47"/>
      <c r="AN173" s="578">
        <f t="shared" si="16"/>
        <v>51</v>
      </c>
    </row>
    <row r="174" spans="1:169" s="46" customFormat="1" ht="20.25" hidden="1" customHeight="1" x14ac:dyDescent="0.35">
      <c r="A174" s="603">
        <f t="shared" si="15"/>
        <v>52</v>
      </c>
      <c r="B174" s="493" t="s">
        <v>615</v>
      </c>
      <c r="C174" s="62">
        <v>2010</v>
      </c>
      <c r="D174" s="506" t="s">
        <v>616</v>
      </c>
      <c r="E174" s="609">
        <f t="shared" si="20"/>
        <v>0</v>
      </c>
      <c r="F174" s="418"/>
      <c r="G174" s="443"/>
      <c r="H174" s="108"/>
      <c r="I174" s="637"/>
      <c r="J174" s="108"/>
      <c r="K174" s="94"/>
      <c r="L174" s="108"/>
      <c r="M174" s="94"/>
      <c r="N174" s="492">
        <v>78</v>
      </c>
      <c r="O174" s="94">
        <v>0</v>
      </c>
      <c r="P174" s="108"/>
      <c r="Q174" s="94"/>
      <c r="R174" s="108">
        <v>83</v>
      </c>
      <c r="S174" s="94">
        <v>0</v>
      </c>
      <c r="T174" s="108"/>
      <c r="U174" s="94"/>
      <c r="V174" s="108"/>
      <c r="W174" s="94"/>
      <c r="X174" s="108"/>
      <c r="Y174" s="94"/>
      <c r="Z174" s="108"/>
      <c r="AA174" s="94"/>
      <c r="AB174" s="108"/>
      <c r="AC174" s="94"/>
      <c r="AD174" s="108"/>
      <c r="AE174" s="94"/>
      <c r="AF174" s="108"/>
      <c r="AG174" s="94"/>
      <c r="AH174" s="108"/>
      <c r="AI174" s="94"/>
      <c r="AJ174" s="108"/>
      <c r="AK174" s="94"/>
      <c r="AL174" s="108"/>
      <c r="AM174" s="47"/>
      <c r="AN174" s="578">
        <f t="shared" si="16"/>
        <v>52</v>
      </c>
    </row>
    <row r="175" spans="1:169" s="46" customFormat="1" ht="20.25" hidden="1" customHeight="1" x14ac:dyDescent="0.35">
      <c r="A175" s="603">
        <f t="shared" si="15"/>
        <v>53</v>
      </c>
      <c r="B175" s="493" t="s">
        <v>618</v>
      </c>
      <c r="C175" s="62">
        <v>2010</v>
      </c>
      <c r="D175" s="22" t="s">
        <v>361</v>
      </c>
      <c r="E175" s="609">
        <f t="shared" si="20"/>
        <v>0</v>
      </c>
      <c r="F175" s="418"/>
      <c r="G175" s="443"/>
      <c r="H175" s="108"/>
      <c r="I175" s="637"/>
      <c r="J175" s="108"/>
      <c r="K175" s="94"/>
      <c r="L175" s="108"/>
      <c r="M175" s="94"/>
      <c r="N175" s="492" t="str">
        <f>IFERROR(VLOOKUP(B175,#REF!,2,FALSE),"")</f>
        <v/>
      </c>
      <c r="O175" s="94"/>
      <c r="P175" s="108"/>
      <c r="Q175" s="94"/>
      <c r="R175" s="108"/>
      <c r="S175" s="94"/>
      <c r="T175" s="108"/>
      <c r="U175" s="94"/>
      <c r="V175" s="108"/>
      <c r="W175" s="94"/>
      <c r="X175" s="108"/>
      <c r="Y175" s="94"/>
      <c r="Z175" s="108"/>
      <c r="AA175" s="94"/>
      <c r="AB175" s="108"/>
      <c r="AC175" s="94"/>
      <c r="AD175" s="108"/>
      <c r="AE175" s="94"/>
      <c r="AF175" s="108"/>
      <c r="AG175" s="94"/>
      <c r="AH175" s="108"/>
      <c r="AI175" s="94"/>
      <c r="AJ175" s="108"/>
      <c r="AK175" s="94"/>
      <c r="AL175" s="108"/>
      <c r="AM175" s="47"/>
      <c r="AN175" s="578">
        <f t="shared" si="16"/>
        <v>53</v>
      </c>
    </row>
    <row r="176" spans="1:169" s="46" customFormat="1" ht="20.25" hidden="1" customHeight="1" x14ac:dyDescent="0.35">
      <c r="A176" s="603">
        <f t="shared" si="15"/>
        <v>54</v>
      </c>
      <c r="B176" s="493" t="s">
        <v>617</v>
      </c>
      <c r="C176" s="62">
        <v>2009</v>
      </c>
      <c r="D176" s="705" t="s">
        <v>343</v>
      </c>
      <c r="E176" s="609">
        <f t="shared" si="20"/>
        <v>0</v>
      </c>
      <c r="F176" s="418"/>
      <c r="G176" s="443"/>
      <c r="H176" s="93"/>
      <c r="I176" s="628"/>
      <c r="J176" s="108"/>
      <c r="K176" s="94"/>
      <c r="L176" s="108"/>
      <c r="M176" s="94"/>
      <c r="N176" s="492" t="str">
        <f>IFERROR(VLOOKUP(B176,#REF!,2,FALSE),"")</f>
        <v/>
      </c>
      <c r="O176" s="94"/>
      <c r="P176" s="108"/>
      <c r="Q176" s="94"/>
      <c r="R176" s="108"/>
      <c r="S176" s="94"/>
      <c r="T176" s="108"/>
      <c r="U176" s="94"/>
      <c r="V176" s="108"/>
      <c r="W176" s="94"/>
      <c r="X176" s="108"/>
      <c r="Y176" s="94"/>
      <c r="Z176" s="108"/>
      <c r="AA176" s="94"/>
      <c r="AB176" s="108"/>
      <c r="AC176" s="94"/>
      <c r="AD176" s="108"/>
      <c r="AE176" s="94"/>
      <c r="AF176" s="108"/>
      <c r="AG176" s="94"/>
      <c r="AH176" s="108"/>
      <c r="AI176" s="94"/>
      <c r="AJ176" s="108"/>
      <c r="AK176" s="94"/>
      <c r="AL176" s="108"/>
      <c r="AM176" s="47"/>
      <c r="AN176" s="578">
        <f t="shared" si="16"/>
        <v>54</v>
      </c>
    </row>
    <row r="177" spans="1:40" s="46" customFormat="1" ht="20.25" hidden="1" customHeight="1" x14ac:dyDescent="0.35">
      <c r="A177" s="603">
        <f t="shared" si="15"/>
        <v>55</v>
      </c>
      <c r="B177" s="493" t="s">
        <v>139</v>
      </c>
      <c r="C177" s="62">
        <v>2010</v>
      </c>
      <c r="D177" s="22" t="s">
        <v>22</v>
      </c>
      <c r="E177" s="609">
        <f t="shared" si="20"/>
        <v>0</v>
      </c>
      <c r="F177" s="418"/>
      <c r="G177" s="443"/>
      <c r="H177" s="108"/>
      <c r="I177" s="637"/>
      <c r="J177" s="108"/>
      <c r="K177" s="94"/>
      <c r="L177" s="108"/>
      <c r="M177" s="94"/>
      <c r="N177" s="492" t="str">
        <f>IFERROR(VLOOKUP(B177,#REF!,2,FALSE),"")</f>
        <v/>
      </c>
      <c r="O177" s="94"/>
      <c r="P177" s="108"/>
      <c r="Q177" s="94"/>
      <c r="R177" s="108"/>
      <c r="S177" s="94"/>
      <c r="T177" s="108"/>
      <c r="U177" s="94"/>
      <c r="V177" s="108"/>
      <c r="W177" s="94"/>
      <c r="X177" s="108"/>
      <c r="Y177" s="94"/>
      <c r="Z177" s="108"/>
      <c r="AA177" s="94"/>
      <c r="AB177" s="108"/>
      <c r="AC177" s="94"/>
      <c r="AD177" s="108"/>
      <c r="AE177" s="94"/>
      <c r="AF177" s="108"/>
      <c r="AG177" s="94"/>
      <c r="AH177" s="108"/>
      <c r="AI177" s="94"/>
      <c r="AJ177" s="108"/>
      <c r="AK177" s="94"/>
      <c r="AL177" s="108"/>
      <c r="AM177" s="47"/>
      <c r="AN177" s="578">
        <f t="shared" si="16"/>
        <v>55</v>
      </c>
    </row>
    <row r="178" spans="1:40" s="46" customFormat="1" ht="20.25" hidden="1" customHeight="1" x14ac:dyDescent="0.35">
      <c r="A178" s="603">
        <f t="shared" si="15"/>
        <v>56</v>
      </c>
      <c r="B178" s="493" t="s">
        <v>358</v>
      </c>
      <c r="C178" s="62">
        <v>2010</v>
      </c>
      <c r="D178" s="22" t="s">
        <v>60</v>
      </c>
      <c r="E178" s="609">
        <f t="shared" si="20"/>
        <v>0</v>
      </c>
      <c r="F178" s="418"/>
      <c r="G178" s="443"/>
      <c r="H178" s="108"/>
      <c r="I178" s="637"/>
      <c r="J178" s="108"/>
      <c r="K178" s="94"/>
      <c r="L178" s="108"/>
      <c r="M178" s="94"/>
      <c r="N178" s="492" t="str">
        <f>IFERROR(VLOOKUP(B178,#REF!,2,FALSE),"")</f>
        <v/>
      </c>
      <c r="O178" s="94"/>
      <c r="P178" s="108"/>
      <c r="Q178" s="94"/>
      <c r="R178" s="108"/>
      <c r="S178" s="94"/>
      <c r="T178" s="108"/>
      <c r="U178" s="94"/>
      <c r="V178" s="108"/>
      <c r="W178" s="94"/>
      <c r="X178" s="108"/>
      <c r="Y178" s="94"/>
      <c r="Z178" s="108"/>
      <c r="AA178" s="94"/>
      <c r="AB178" s="108"/>
      <c r="AC178" s="94"/>
      <c r="AD178" s="108"/>
      <c r="AE178" s="94"/>
      <c r="AF178" s="108"/>
      <c r="AG178" s="94"/>
      <c r="AH178" s="108"/>
      <c r="AI178" s="94"/>
      <c r="AJ178" s="108"/>
      <c r="AK178" s="94"/>
      <c r="AL178" s="108"/>
      <c r="AM178" s="47"/>
      <c r="AN178" s="578">
        <f t="shared" si="16"/>
        <v>56</v>
      </c>
    </row>
    <row r="179" spans="1:40" s="46" customFormat="1" ht="20.25" hidden="1" customHeight="1" x14ac:dyDescent="0.35">
      <c r="A179" s="603">
        <f t="shared" si="15"/>
        <v>57</v>
      </c>
      <c r="B179" s="493" t="s">
        <v>652</v>
      </c>
      <c r="C179" s="62">
        <v>2010</v>
      </c>
      <c r="D179" s="22" t="s">
        <v>61</v>
      </c>
      <c r="E179" s="609">
        <f t="shared" si="20"/>
        <v>0</v>
      </c>
      <c r="F179" s="418"/>
      <c r="G179" s="443"/>
      <c r="H179" s="108"/>
      <c r="I179" s="637"/>
      <c r="J179" s="108"/>
      <c r="K179" s="94"/>
      <c r="L179" s="108"/>
      <c r="M179" s="94"/>
      <c r="N179" s="492" t="str">
        <f>IFERROR(VLOOKUP(B179,#REF!,2,FALSE),"")</f>
        <v/>
      </c>
      <c r="O179" s="94"/>
      <c r="P179" s="108"/>
      <c r="Q179" s="94"/>
      <c r="R179" s="108"/>
      <c r="S179" s="94"/>
      <c r="T179" s="108"/>
      <c r="U179" s="94"/>
      <c r="V179" s="108"/>
      <c r="W179" s="94"/>
      <c r="X179" s="108"/>
      <c r="Y179" s="94"/>
      <c r="Z179" s="108"/>
      <c r="AA179" s="94"/>
      <c r="AB179" s="108"/>
      <c r="AC179" s="94"/>
      <c r="AD179" s="108"/>
      <c r="AE179" s="94"/>
      <c r="AF179" s="108"/>
      <c r="AG179" s="94"/>
      <c r="AH179" s="108"/>
      <c r="AI179" s="94"/>
      <c r="AJ179" s="108"/>
      <c r="AK179" s="94"/>
      <c r="AL179" s="108"/>
      <c r="AM179" s="47"/>
      <c r="AN179" s="578">
        <f t="shared" si="16"/>
        <v>57</v>
      </c>
    </row>
    <row r="180" spans="1:40" s="46" customFormat="1" ht="20.25" hidden="1" customHeight="1" x14ac:dyDescent="0.35">
      <c r="A180" s="603">
        <f t="shared" si="15"/>
        <v>58</v>
      </c>
      <c r="B180" s="493" t="s">
        <v>104</v>
      </c>
      <c r="C180" s="62">
        <v>2008</v>
      </c>
      <c r="D180" s="117" t="s">
        <v>37</v>
      </c>
      <c r="E180" s="609">
        <f t="shared" si="20"/>
        <v>0</v>
      </c>
      <c r="F180" s="418"/>
      <c r="G180" s="443"/>
      <c r="H180" s="108"/>
      <c r="I180" s="637"/>
      <c r="J180" s="108"/>
      <c r="K180" s="94"/>
      <c r="L180" s="108"/>
      <c r="M180" s="94"/>
      <c r="N180" s="492" t="str">
        <f>IFERROR(VLOOKUP(B180,#REF!,2,FALSE),"")</f>
        <v/>
      </c>
      <c r="O180" s="94"/>
      <c r="P180" s="108"/>
      <c r="Q180" s="94"/>
      <c r="R180" s="108"/>
      <c r="S180" s="94"/>
      <c r="T180" s="108"/>
      <c r="U180" s="94"/>
      <c r="V180" s="108"/>
      <c r="W180" s="94"/>
      <c r="X180" s="108"/>
      <c r="Y180" s="94"/>
      <c r="Z180" s="108"/>
      <c r="AA180" s="94"/>
      <c r="AB180" s="108"/>
      <c r="AC180" s="94"/>
      <c r="AD180" s="108"/>
      <c r="AE180" s="94"/>
      <c r="AF180" s="108"/>
      <c r="AG180" s="94"/>
      <c r="AH180" s="108"/>
      <c r="AI180" s="94"/>
      <c r="AJ180" s="108"/>
      <c r="AK180" s="94"/>
      <c r="AL180" s="108"/>
      <c r="AM180" s="47"/>
      <c r="AN180" s="578">
        <f t="shared" si="16"/>
        <v>58</v>
      </c>
    </row>
    <row r="181" spans="1:40" s="46" customFormat="1" ht="20.25" hidden="1" customHeight="1" x14ac:dyDescent="0.35">
      <c r="A181" s="603">
        <f t="shared" si="15"/>
        <v>59</v>
      </c>
      <c r="B181" s="493" t="s">
        <v>130</v>
      </c>
      <c r="C181" s="62">
        <v>2008</v>
      </c>
      <c r="D181" s="191" t="s">
        <v>106</v>
      </c>
      <c r="E181" s="609">
        <f t="shared" si="20"/>
        <v>0</v>
      </c>
      <c r="F181" s="418"/>
      <c r="G181" s="443"/>
      <c r="H181" s="93"/>
      <c r="I181" s="628"/>
      <c r="J181" s="108"/>
      <c r="K181" s="94"/>
      <c r="L181" s="108"/>
      <c r="M181" s="94"/>
      <c r="N181" s="492" t="str">
        <f>IFERROR(VLOOKUP(B181,#REF!,2,FALSE),"")</f>
        <v/>
      </c>
      <c r="O181" s="94"/>
      <c r="P181" s="108"/>
      <c r="Q181" s="94"/>
      <c r="R181" s="108"/>
      <c r="S181" s="94"/>
      <c r="T181" s="108"/>
      <c r="U181" s="94"/>
      <c r="V181" s="108"/>
      <c r="W181" s="94"/>
      <c r="X181" s="108"/>
      <c r="Y181" s="94"/>
      <c r="Z181" s="108"/>
      <c r="AA181" s="94"/>
      <c r="AB181" s="108"/>
      <c r="AC181" s="94"/>
      <c r="AD181" s="108"/>
      <c r="AE181" s="94"/>
      <c r="AF181" s="108"/>
      <c r="AG181" s="94"/>
      <c r="AH181" s="108"/>
      <c r="AI181" s="94"/>
      <c r="AJ181" s="108"/>
      <c r="AK181" s="94"/>
      <c r="AL181" s="108"/>
      <c r="AM181" s="47"/>
      <c r="AN181" s="578">
        <f t="shared" si="16"/>
        <v>59</v>
      </c>
    </row>
    <row r="182" spans="1:40" s="46" customFormat="1" ht="20.25" hidden="1" customHeight="1" x14ac:dyDescent="0.35">
      <c r="A182" s="603">
        <f t="shared" si="15"/>
        <v>60</v>
      </c>
      <c r="B182" s="493" t="s">
        <v>620</v>
      </c>
      <c r="C182" s="62">
        <v>2009</v>
      </c>
      <c r="D182" s="707" t="s">
        <v>18</v>
      </c>
      <c r="E182" s="609">
        <f t="shared" si="20"/>
        <v>0</v>
      </c>
      <c r="F182" s="418"/>
      <c r="G182" s="443"/>
      <c r="H182" s="108"/>
      <c r="I182" s="637"/>
      <c r="J182" s="108">
        <v>87</v>
      </c>
      <c r="K182" s="106">
        <v>0</v>
      </c>
      <c r="L182" s="108"/>
      <c r="M182" s="94"/>
      <c r="N182" s="492" t="str">
        <f>IFERROR(VLOOKUP(B182,#REF!,2,FALSE),"")</f>
        <v/>
      </c>
      <c r="O182" s="94"/>
      <c r="P182" s="108"/>
      <c r="Q182" s="94"/>
      <c r="R182" s="108"/>
      <c r="S182" s="94"/>
      <c r="T182" s="108"/>
      <c r="U182" s="94"/>
      <c r="V182" s="108"/>
      <c r="W182" s="94"/>
      <c r="X182" s="108"/>
      <c r="Y182" s="94"/>
      <c r="Z182" s="108"/>
      <c r="AA182" s="94"/>
      <c r="AB182" s="108"/>
      <c r="AC182" s="94"/>
      <c r="AD182" s="108"/>
      <c r="AE182" s="94"/>
      <c r="AF182" s="108"/>
      <c r="AG182" s="94"/>
      <c r="AH182" s="108"/>
      <c r="AI182" s="94"/>
      <c r="AJ182" s="108"/>
      <c r="AK182" s="94"/>
      <c r="AL182" s="108"/>
      <c r="AM182" s="47"/>
      <c r="AN182" s="578">
        <f t="shared" si="16"/>
        <v>60</v>
      </c>
    </row>
    <row r="183" spans="1:40" s="46" customFormat="1" ht="20.25" hidden="1" customHeight="1" x14ac:dyDescent="0.35">
      <c r="A183" s="603">
        <f t="shared" si="15"/>
        <v>61</v>
      </c>
      <c r="B183" s="493" t="s">
        <v>621</v>
      </c>
      <c r="C183" s="62">
        <v>2009</v>
      </c>
      <c r="D183" s="136" t="s">
        <v>18</v>
      </c>
      <c r="E183" s="609">
        <f t="shared" si="20"/>
        <v>0</v>
      </c>
      <c r="F183" s="418"/>
      <c r="G183" s="443"/>
      <c r="H183" s="108"/>
      <c r="I183" s="637"/>
      <c r="J183" s="108"/>
      <c r="K183" s="94"/>
      <c r="L183" s="108"/>
      <c r="M183" s="94"/>
      <c r="N183" s="492" t="str">
        <f>IFERROR(VLOOKUP(B183,#REF!,2,FALSE),"")</f>
        <v/>
      </c>
      <c r="O183" s="94"/>
      <c r="P183" s="108"/>
      <c r="Q183" s="94"/>
      <c r="R183" s="108"/>
      <c r="S183" s="94"/>
      <c r="T183" s="108"/>
      <c r="U183" s="94"/>
      <c r="V183" s="108"/>
      <c r="W183" s="94"/>
      <c r="X183" s="108"/>
      <c r="Y183" s="94"/>
      <c r="Z183" s="108"/>
      <c r="AA183" s="94"/>
      <c r="AB183" s="108"/>
      <c r="AC183" s="94"/>
      <c r="AD183" s="108"/>
      <c r="AE183" s="94"/>
      <c r="AF183" s="108"/>
      <c r="AG183" s="94"/>
      <c r="AH183" s="108"/>
      <c r="AI183" s="94"/>
      <c r="AJ183" s="108"/>
      <c r="AK183" s="94"/>
      <c r="AL183" s="108"/>
      <c r="AM183" s="47"/>
      <c r="AN183" s="578">
        <f t="shared" si="16"/>
        <v>61</v>
      </c>
    </row>
    <row r="184" spans="1:40" s="46" customFormat="1" ht="20.25" hidden="1" customHeight="1" x14ac:dyDescent="0.35">
      <c r="A184" s="603">
        <f t="shared" si="15"/>
        <v>62</v>
      </c>
      <c r="B184" s="493" t="s">
        <v>107</v>
      </c>
      <c r="C184" s="62">
        <v>2009</v>
      </c>
      <c r="D184" s="504" t="s">
        <v>85</v>
      </c>
      <c r="E184" s="609">
        <f t="shared" si="20"/>
        <v>0</v>
      </c>
      <c r="F184" s="418"/>
      <c r="G184" s="443"/>
      <c r="H184" s="108"/>
      <c r="I184" s="628"/>
      <c r="J184" s="108"/>
      <c r="K184" s="94"/>
      <c r="L184" s="108"/>
      <c r="M184" s="94"/>
      <c r="N184" s="492" t="str">
        <f>IFERROR(VLOOKUP(B184,#REF!,2,FALSE),"")</f>
        <v/>
      </c>
      <c r="O184" s="94"/>
      <c r="P184" s="108"/>
      <c r="Q184" s="94"/>
      <c r="R184" s="108"/>
      <c r="S184" s="94"/>
      <c r="T184" s="108"/>
      <c r="U184" s="94"/>
      <c r="V184" s="108"/>
      <c r="W184" s="94"/>
      <c r="X184" s="108"/>
      <c r="Y184" s="94"/>
      <c r="Z184" s="108"/>
      <c r="AA184" s="94"/>
      <c r="AB184" s="108"/>
      <c r="AC184" s="94"/>
      <c r="AD184" s="108"/>
      <c r="AE184" s="94"/>
      <c r="AF184" s="108"/>
      <c r="AG184" s="94"/>
      <c r="AH184" s="108"/>
      <c r="AI184" s="94"/>
      <c r="AJ184" s="108"/>
      <c r="AK184" s="94"/>
      <c r="AL184" s="108"/>
      <c r="AM184" s="47"/>
      <c r="AN184" s="578">
        <f t="shared" si="16"/>
        <v>62</v>
      </c>
    </row>
    <row r="185" spans="1:40" s="46" customFormat="1" ht="20.25" hidden="1" customHeight="1" x14ac:dyDescent="0.35">
      <c r="A185" s="603">
        <f t="shared" ref="A185:A212" si="21">A184+1</f>
        <v>63</v>
      </c>
      <c r="B185" s="493" t="s">
        <v>224</v>
      </c>
      <c r="C185" s="62">
        <v>2008</v>
      </c>
      <c r="D185" s="152" t="s">
        <v>60</v>
      </c>
      <c r="E185" s="609">
        <f t="shared" si="20"/>
        <v>0</v>
      </c>
      <c r="F185" s="418"/>
      <c r="G185" s="443"/>
      <c r="H185" s="108"/>
      <c r="I185" s="637"/>
      <c r="J185" s="108"/>
      <c r="K185" s="94"/>
      <c r="L185" s="108"/>
      <c r="M185" s="94"/>
      <c r="N185" s="492" t="str">
        <f>IFERROR(VLOOKUP(B185,#REF!,2,FALSE),"")</f>
        <v/>
      </c>
      <c r="O185" s="94"/>
      <c r="P185" s="108"/>
      <c r="Q185" s="94"/>
      <c r="R185" s="108"/>
      <c r="S185" s="94"/>
      <c r="T185" s="108"/>
      <c r="U185" s="94"/>
      <c r="V185" s="108"/>
      <c r="W185" s="94"/>
      <c r="X185" s="108"/>
      <c r="Y185" s="94"/>
      <c r="Z185" s="108"/>
      <c r="AA185" s="94"/>
      <c r="AB185" s="108"/>
      <c r="AC185" s="94"/>
      <c r="AD185" s="108"/>
      <c r="AE185" s="94"/>
      <c r="AF185" s="108"/>
      <c r="AG185" s="94"/>
      <c r="AH185" s="108"/>
      <c r="AI185" s="94"/>
      <c r="AJ185" s="108"/>
      <c r="AK185" s="94"/>
      <c r="AL185" s="108"/>
      <c r="AM185" s="47"/>
      <c r="AN185" s="578">
        <f t="shared" ref="AN185:AN212" si="22">AN184+1</f>
        <v>63</v>
      </c>
    </row>
    <row r="186" spans="1:40" s="46" customFormat="1" ht="20.25" hidden="1" customHeight="1" x14ac:dyDescent="0.35">
      <c r="A186" s="603">
        <f t="shared" si="21"/>
        <v>64</v>
      </c>
      <c r="B186" s="493" t="s">
        <v>198</v>
      </c>
      <c r="C186" s="62">
        <v>2009</v>
      </c>
      <c r="D186" s="118" t="s">
        <v>22</v>
      </c>
      <c r="E186" s="609">
        <f t="shared" si="20"/>
        <v>0</v>
      </c>
      <c r="F186" s="418"/>
      <c r="G186" s="443"/>
      <c r="H186" s="108"/>
      <c r="I186" s="637"/>
      <c r="J186" s="108"/>
      <c r="K186" s="94"/>
      <c r="L186" s="108"/>
      <c r="M186" s="94"/>
      <c r="N186" s="492" t="str">
        <f>IFERROR(VLOOKUP(B186,#REF!,2,FALSE),"")</f>
        <v/>
      </c>
      <c r="O186" s="94"/>
      <c r="P186" s="108"/>
      <c r="Q186" s="94"/>
      <c r="R186" s="108"/>
      <c r="S186" s="94"/>
      <c r="T186" s="108"/>
      <c r="U186" s="94"/>
      <c r="V186" s="108"/>
      <c r="W186" s="94"/>
      <c r="X186" s="108"/>
      <c r="Y186" s="94"/>
      <c r="Z186" s="108"/>
      <c r="AA186" s="94"/>
      <c r="AB186" s="108"/>
      <c r="AC186" s="94"/>
      <c r="AD186" s="108"/>
      <c r="AE186" s="94"/>
      <c r="AF186" s="108"/>
      <c r="AG186" s="94"/>
      <c r="AH186" s="108"/>
      <c r="AI186" s="94"/>
      <c r="AJ186" s="108"/>
      <c r="AK186" s="94"/>
      <c r="AL186" s="108"/>
      <c r="AM186" s="47"/>
      <c r="AN186" s="578">
        <f t="shared" si="22"/>
        <v>64</v>
      </c>
    </row>
    <row r="187" spans="1:40" s="46" customFormat="1" ht="20.25" hidden="1" customHeight="1" x14ac:dyDescent="0.35">
      <c r="A187" s="603">
        <f t="shared" si="21"/>
        <v>65</v>
      </c>
      <c r="B187" s="518" t="s">
        <v>734</v>
      </c>
      <c r="C187" s="62">
        <v>2010</v>
      </c>
      <c r="D187" s="66" t="s">
        <v>7</v>
      </c>
      <c r="E187" s="609">
        <f>I187+K187+M187+O187+Q187+S187+U196+W196+Y196+AA196+AC196+AE196+AG196+AI196+AK196+AM196</f>
        <v>0</v>
      </c>
      <c r="F187" s="418"/>
      <c r="G187" s="443"/>
      <c r="H187" s="108"/>
      <c r="I187" s="637"/>
      <c r="J187" s="108"/>
      <c r="K187" s="94"/>
      <c r="L187" s="108"/>
      <c r="M187" s="94"/>
      <c r="N187" s="492"/>
      <c r="O187" s="94"/>
      <c r="P187" s="108"/>
      <c r="Q187" s="94"/>
      <c r="R187" s="108"/>
      <c r="S187" s="94"/>
      <c r="T187" s="108">
        <v>80</v>
      </c>
      <c r="U187" s="106">
        <v>0</v>
      </c>
      <c r="V187" s="108"/>
      <c r="W187" s="94"/>
      <c r="X187" s="108"/>
      <c r="Y187" s="94"/>
      <c r="Z187" s="108"/>
      <c r="AA187" s="94"/>
      <c r="AB187" s="108"/>
      <c r="AC187" s="94"/>
      <c r="AD187" s="108"/>
      <c r="AE187" s="94"/>
      <c r="AF187" s="108"/>
      <c r="AG187" s="94"/>
      <c r="AH187" s="108"/>
      <c r="AI187" s="94"/>
      <c r="AJ187" s="108"/>
      <c r="AK187" s="94"/>
      <c r="AL187" s="108"/>
      <c r="AM187" s="47"/>
      <c r="AN187" s="578">
        <f t="shared" si="22"/>
        <v>65</v>
      </c>
    </row>
    <row r="188" spans="1:40" s="46" customFormat="1" ht="20.25" hidden="1" customHeight="1" x14ac:dyDescent="0.35">
      <c r="A188" s="603">
        <f t="shared" si="21"/>
        <v>66</v>
      </c>
      <c r="B188" s="493" t="s">
        <v>622</v>
      </c>
      <c r="C188" s="62">
        <v>2010</v>
      </c>
      <c r="D188" s="66" t="s">
        <v>32</v>
      </c>
      <c r="E188" s="609">
        <f t="shared" ref="E188:E227" si="23">I188+K188+M188+O188+Q188+S188+U188+W188+Y188+AA188+AC188+AE188+AG188+AI188+AK188+AM188</f>
        <v>0</v>
      </c>
      <c r="F188" s="418"/>
      <c r="G188" s="443"/>
      <c r="H188" s="108"/>
      <c r="I188" s="637"/>
      <c r="J188" s="108"/>
      <c r="K188" s="94"/>
      <c r="L188" s="108"/>
      <c r="M188" s="94"/>
      <c r="N188" s="492" t="str">
        <f>IFERROR(VLOOKUP(B188,#REF!,2,FALSE),"")</f>
        <v/>
      </c>
      <c r="O188" s="94"/>
      <c r="P188" s="108"/>
      <c r="Q188" s="94"/>
      <c r="R188" s="108"/>
      <c r="S188" s="94"/>
      <c r="T188" s="108"/>
      <c r="U188" s="94"/>
      <c r="V188" s="108"/>
      <c r="W188" s="94"/>
      <c r="X188" s="108"/>
      <c r="Y188" s="94"/>
      <c r="Z188" s="108"/>
      <c r="AA188" s="94"/>
      <c r="AB188" s="108"/>
      <c r="AC188" s="94"/>
      <c r="AD188" s="108"/>
      <c r="AE188" s="94"/>
      <c r="AF188" s="108"/>
      <c r="AG188" s="94"/>
      <c r="AH188" s="108"/>
      <c r="AI188" s="94"/>
      <c r="AJ188" s="108"/>
      <c r="AK188" s="94"/>
      <c r="AL188" s="108"/>
      <c r="AM188" s="47"/>
      <c r="AN188" s="578">
        <f t="shared" si="22"/>
        <v>66</v>
      </c>
    </row>
    <row r="189" spans="1:40" s="46" customFormat="1" ht="20.25" hidden="1" customHeight="1" x14ac:dyDescent="0.35">
      <c r="A189" s="603">
        <f t="shared" si="21"/>
        <v>67</v>
      </c>
      <c r="B189" s="493" t="s">
        <v>203</v>
      </c>
      <c r="C189" s="62">
        <v>2008</v>
      </c>
      <c r="D189" s="120" t="s">
        <v>12</v>
      </c>
      <c r="E189" s="609">
        <f t="shared" si="23"/>
        <v>0</v>
      </c>
      <c r="F189" s="418"/>
      <c r="G189" s="443"/>
      <c r="H189" s="108"/>
      <c r="I189" s="637"/>
      <c r="J189" s="108"/>
      <c r="K189" s="94"/>
      <c r="L189" s="108"/>
      <c r="M189" s="94"/>
      <c r="N189" s="492" t="str">
        <f>IFERROR(VLOOKUP(B189,#REF!,2,FALSE),"")</f>
        <v/>
      </c>
      <c r="O189" s="94"/>
      <c r="P189" s="108"/>
      <c r="Q189" s="94"/>
      <c r="R189" s="108"/>
      <c r="S189" s="94"/>
      <c r="T189" s="108"/>
      <c r="U189" s="94"/>
      <c r="V189" s="108"/>
      <c r="W189" s="94"/>
      <c r="X189" s="108"/>
      <c r="Y189" s="94"/>
      <c r="Z189" s="108"/>
      <c r="AA189" s="94"/>
      <c r="AB189" s="108"/>
      <c r="AC189" s="94"/>
      <c r="AD189" s="108"/>
      <c r="AE189" s="94"/>
      <c r="AF189" s="108"/>
      <c r="AG189" s="94"/>
      <c r="AH189" s="108"/>
      <c r="AI189" s="94"/>
      <c r="AJ189" s="108"/>
      <c r="AK189" s="94"/>
      <c r="AL189" s="108"/>
      <c r="AM189" s="47"/>
      <c r="AN189" s="578">
        <f t="shared" si="22"/>
        <v>67</v>
      </c>
    </row>
    <row r="190" spans="1:40" s="46" customFormat="1" ht="20.25" hidden="1" customHeight="1" x14ac:dyDescent="0.35">
      <c r="A190" s="603">
        <f t="shared" si="21"/>
        <v>68</v>
      </c>
      <c r="B190" s="493" t="s">
        <v>623</v>
      </c>
      <c r="C190" s="62">
        <v>2009</v>
      </c>
      <c r="D190" s="181" t="s">
        <v>60</v>
      </c>
      <c r="E190" s="609">
        <f t="shared" si="23"/>
        <v>0</v>
      </c>
      <c r="F190" s="418"/>
      <c r="G190" s="443"/>
      <c r="H190" s="108"/>
      <c r="I190" s="637"/>
      <c r="J190" s="109"/>
      <c r="K190" s="96"/>
      <c r="L190" s="109"/>
      <c r="M190" s="96"/>
      <c r="N190" s="492" t="str">
        <f>IFERROR(VLOOKUP(B190,#REF!,2,FALSE),"")</f>
        <v/>
      </c>
      <c r="O190" s="96"/>
      <c r="P190" s="109"/>
      <c r="Q190" s="96"/>
      <c r="R190" s="109"/>
      <c r="S190" s="96"/>
      <c r="T190" s="109"/>
      <c r="U190" s="96"/>
      <c r="V190" s="109"/>
      <c r="W190" s="96"/>
      <c r="X190" s="109"/>
      <c r="Y190" s="96"/>
      <c r="Z190" s="109"/>
      <c r="AA190" s="96"/>
      <c r="AB190" s="109"/>
      <c r="AC190" s="96"/>
      <c r="AD190" s="109"/>
      <c r="AE190" s="96"/>
      <c r="AF190" s="109"/>
      <c r="AG190" s="96"/>
      <c r="AH190" s="109"/>
      <c r="AI190" s="96"/>
      <c r="AJ190" s="109"/>
      <c r="AK190" s="96"/>
      <c r="AL190" s="109"/>
      <c r="AM190" s="164"/>
      <c r="AN190" s="578">
        <f t="shared" si="22"/>
        <v>68</v>
      </c>
    </row>
    <row r="191" spans="1:40" s="46" customFormat="1" ht="20.25" hidden="1" customHeight="1" x14ac:dyDescent="0.35">
      <c r="A191" s="603">
        <f t="shared" si="21"/>
        <v>69</v>
      </c>
      <c r="B191" s="493" t="s">
        <v>624</v>
      </c>
      <c r="C191" s="62">
        <v>2010</v>
      </c>
      <c r="D191" s="66" t="s">
        <v>11</v>
      </c>
      <c r="E191" s="609">
        <f t="shared" si="23"/>
        <v>0</v>
      </c>
      <c r="F191" s="418"/>
      <c r="G191" s="443"/>
      <c r="H191" s="108"/>
      <c r="I191" s="637"/>
      <c r="J191" s="109"/>
      <c r="K191" s="96"/>
      <c r="L191" s="109"/>
      <c r="M191" s="96"/>
      <c r="N191" s="492" t="str">
        <f>IFERROR(VLOOKUP(B191,#REF!,2,FALSE),"")</f>
        <v/>
      </c>
      <c r="O191" s="96"/>
      <c r="P191" s="109"/>
      <c r="Q191" s="96"/>
      <c r="R191" s="109"/>
      <c r="S191" s="96"/>
      <c r="T191" s="109"/>
      <c r="U191" s="96"/>
      <c r="V191" s="109"/>
      <c r="W191" s="96"/>
      <c r="X191" s="109"/>
      <c r="Y191" s="96"/>
      <c r="Z191" s="109"/>
      <c r="AA191" s="96"/>
      <c r="AB191" s="109"/>
      <c r="AC191" s="96"/>
      <c r="AD191" s="109"/>
      <c r="AE191" s="96"/>
      <c r="AF191" s="109"/>
      <c r="AG191" s="96"/>
      <c r="AH191" s="109"/>
      <c r="AI191" s="96"/>
      <c r="AJ191" s="109"/>
      <c r="AK191" s="96"/>
      <c r="AL191" s="109"/>
      <c r="AM191" s="164"/>
      <c r="AN191" s="578">
        <f t="shared" si="22"/>
        <v>69</v>
      </c>
    </row>
    <row r="192" spans="1:40" s="46" customFormat="1" ht="20.25" hidden="1" customHeight="1" x14ac:dyDescent="0.35">
      <c r="A192" s="603">
        <f t="shared" si="21"/>
        <v>70</v>
      </c>
      <c r="B192" s="493" t="s">
        <v>190</v>
      </c>
      <c r="C192" s="62">
        <v>2009</v>
      </c>
      <c r="D192" s="431" t="s">
        <v>28</v>
      </c>
      <c r="E192" s="609">
        <f t="shared" si="23"/>
        <v>0</v>
      </c>
      <c r="F192" s="418"/>
      <c r="G192" s="443"/>
      <c r="H192" s="108"/>
      <c r="I192" s="637"/>
      <c r="J192" s="109"/>
      <c r="K192" s="96"/>
      <c r="L192" s="109"/>
      <c r="M192" s="96"/>
      <c r="N192" s="492" t="str">
        <f>IFERROR(VLOOKUP(B192,#REF!,2,FALSE),"")</f>
        <v/>
      </c>
      <c r="O192" s="96"/>
      <c r="P192" s="109"/>
      <c r="Q192" s="96"/>
      <c r="R192" s="109"/>
      <c r="S192" s="96"/>
      <c r="T192" s="109"/>
      <c r="U192" s="96"/>
      <c r="V192" s="109"/>
      <c r="W192" s="96"/>
      <c r="X192" s="109"/>
      <c r="Y192" s="96"/>
      <c r="Z192" s="109"/>
      <c r="AA192" s="96"/>
      <c r="AB192" s="109"/>
      <c r="AC192" s="96"/>
      <c r="AD192" s="109"/>
      <c r="AE192" s="96"/>
      <c r="AF192" s="109"/>
      <c r="AG192" s="96"/>
      <c r="AH192" s="109"/>
      <c r="AI192" s="96"/>
      <c r="AJ192" s="109"/>
      <c r="AK192" s="96"/>
      <c r="AL192" s="109"/>
      <c r="AM192" s="164"/>
      <c r="AN192" s="578">
        <f t="shared" si="22"/>
        <v>70</v>
      </c>
    </row>
    <row r="193" spans="1:40" s="46" customFormat="1" ht="20.25" hidden="1" customHeight="1" x14ac:dyDescent="0.35">
      <c r="A193" s="603">
        <f t="shared" si="21"/>
        <v>71</v>
      </c>
      <c r="B193" s="493" t="s">
        <v>256</v>
      </c>
      <c r="C193" s="62">
        <v>2008</v>
      </c>
      <c r="D193" s="139" t="s">
        <v>11</v>
      </c>
      <c r="E193" s="609">
        <f t="shared" si="23"/>
        <v>0</v>
      </c>
      <c r="F193" s="418"/>
      <c r="G193" s="443"/>
      <c r="H193" s="108"/>
      <c r="I193" s="637"/>
      <c r="J193" s="109"/>
      <c r="K193" s="96"/>
      <c r="L193" s="109"/>
      <c r="M193" s="96"/>
      <c r="N193" s="492" t="str">
        <f>IFERROR(VLOOKUP(B193,#REF!,2,FALSE),"")</f>
        <v/>
      </c>
      <c r="O193" s="96"/>
      <c r="P193" s="109"/>
      <c r="Q193" s="96"/>
      <c r="R193" s="109"/>
      <c r="S193" s="96"/>
      <c r="T193" s="109"/>
      <c r="U193" s="96"/>
      <c r="V193" s="109"/>
      <c r="W193" s="96"/>
      <c r="X193" s="109"/>
      <c r="Y193" s="96"/>
      <c r="Z193" s="109"/>
      <c r="AA193" s="96"/>
      <c r="AB193" s="109"/>
      <c r="AC193" s="96"/>
      <c r="AD193" s="109"/>
      <c r="AE193" s="96"/>
      <c r="AF193" s="109"/>
      <c r="AG193" s="96"/>
      <c r="AH193" s="109"/>
      <c r="AI193" s="96"/>
      <c r="AJ193" s="109"/>
      <c r="AK193" s="96"/>
      <c r="AL193" s="109"/>
      <c r="AM193" s="164"/>
      <c r="AN193" s="578">
        <f t="shared" si="22"/>
        <v>71</v>
      </c>
    </row>
    <row r="194" spans="1:40" s="46" customFormat="1" ht="20.25" hidden="1" customHeight="1" x14ac:dyDescent="0.35">
      <c r="A194" s="603">
        <f t="shared" si="21"/>
        <v>72</v>
      </c>
      <c r="B194" s="493" t="s">
        <v>627</v>
      </c>
      <c r="C194" s="62">
        <v>2008</v>
      </c>
      <c r="D194" s="150" t="s">
        <v>7</v>
      </c>
      <c r="E194" s="609">
        <f t="shared" si="23"/>
        <v>0</v>
      </c>
      <c r="F194" s="418"/>
      <c r="G194" s="443"/>
      <c r="H194" s="108"/>
      <c r="I194" s="637"/>
      <c r="J194" s="109"/>
      <c r="K194" s="96"/>
      <c r="L194" s="109"/>
      <c r="M194" s="96"/>
      <c r="N194" s="492" t="str">
        <f>IFERROR(VLOOKUP(B194,#REF!,2,FALSE),"")</f>
        <v/>
      </c>
      <c r="O194" s="96"/>
      <c r="P194" s="109"/>
      <c r="Q194" s="96"/>
      <c r="R194" s="109"/>
      <c r="S194" s="96"/>
      <c r="T194" s="109"/>
      <c r="U194" s="407"/>
      <c r="V194" s="109"/>
      <c r="W194" s="96"/>
      <c r="X194" s="109"/>
      <c r="Y194" s="96"/>
      <c r="Z194" s="109"/>
      <c r="AA194" s="96"/>
      <c r="AB194" s="109"/>
      <c r="AC194" s="96"/>
      <c r="AD194" s="109"/>
      <c r="AE194" s="96"/>
      <c r="AF194" s="109"/>
      <c r="AG194" s="96"/>
      <c r="AH194" s="109"/>
      <c r="AI194" s="96"/>
      <c r="AJ194" s="109"/>
      <c r="AK194" s="96"/>
      <c r="AL194" s="109"/>
      <c r="AM194" s="164"/>
      <c r="AN194" s="578">
        <f t="shared" si="22"/>
        <v>72</v>
      </c>
    </row>
    <row r="195" spans="1:40" s="46" customFormat="1" ht="20.25" hidden="1" customHeight="1" x14ac:dyDescent="0.35">
      <c r="A195" s="603">
        <f t="shared" si="21"/>
        <v>73</v>
      </c>
      <c r="B195" s="493" t="s">
        <v>182</v>
      </c>
      <c r="C195" s="62">
        <v>2009</v>
      </c>
      <c r="D195" s="84" t="s">
        <v>43</v>
      </c>
      <c r="E195" s="609">
        <f t="shared" si="23"/>
        <v>0</v>
      </c>
      <c r="F195" s="418"/>
      <c r="G195" s="443"/>
      <c r="H195" s="108"/>
      <c r="I195" s="637"/>
      <c r="J195" s="109"/>
      <c r="K195" s="96"/>
      <c r="L195" s="109"/>
      <c r="M195" s="96"/>
      <c r="N195" s="492" t="str">
        <f>IFERROR(VLOOKUP(B195,#REF!,2,FALSE),"")</f>
        <v/>
      </c>
      <c r="O195" s="96"/>
      <c r="P195" s="109"/>
      <c r="Q195" s="96"/>
      <c r="R195" s="109"/>
      <c r="S195" s="96"/>
      <c r="T195" s="109"/>
      <c r="U195" s="96"/>
      <c r="V195" s="109"/>
      <c r="W195" s="96"/>
      <c r="X195" s="109"/>
      <c r="Y195" s="96"/>
      <c r="Z195" s="109"/>
      <c r="AA195" s="96"/>
      <c r="AB195" s="109"/>
      <c r="AC195" s="96"/>
      <c r="AD195" s="109"/>
      <c r="AE195" s="96"/>
      <c r="AF195" s="109"/>
      <c r="AG195" s="96"/>
      <c r="AH195" s="109"/>
      <c r="AI195" s="96"/>
      <c r="AJ195" s="109"/>
      <c r="AK195" s="96"/>
      <c r="AL195" s="109"/>
      <c r="AM195" s="164"/>
      <c r="AN195" s="578">
        <f t="shared" si="22"/>
        <v>73</v>
      </c>
    </row>
    <row r="196" spans="1:40" s="46" customFormat="1" ht="20.25" hidden="1" customHeight="1" x14ac:dyDescent="0.35">
      <c r="A196" s="603">
        <f t="shared" si="21"/>
        <v>74</v>
      </c>
      <c r="B196" s="493" t="s">
        <v>50</v>
      </c>
      <c r="C196" s="62">
        <v>2008</v>
      </c>
      <c r="D196" s="117" t="s">
        <v>51</v>
      </c>
      <c r="E196" s="609">
        <f t="shared" si="23"/>
        <v>0</v>
      </c>
      <c r="F196" s="418"/>
      <c r="G196" s="443"/>
      <c r="H196" s="93"/>
      <c r="I196" s="637"/>
      <c r="J196" s="109"/>
      <c r="K196" s="96"/>
      <c r="L196" s="109"/>
      <c r="M196" s="96"/>
      <c r="N196" s="492" t="str">
        <f>IFERROR(VLOOKUP(B196,#REF!,2,FALSE),"")</f>
        <v/>
      </c>
      <c r="O196" s="96"/>
      <c r="P196" s="109"/>
      <c r="Q196" s="96"/>
      <c r="R196" s="109"/>
      <c r="S196" s="96"/>
      <c r="T196" s="109"/>
      <c r="U196" s="96"/>
      <c r="V196" s="109"/>
      <c r="W196" s="96"/>
      <c r="X196" s="109"/>
      <c r="Y196" s="96"/>
      <c r="Z196" s="109"/>
      <c r="AA196" s="96"/>
      <c r="AB196" s="109"/>
      <c r="AC196" s="96"/>
      <c r="AD196" s="109"/>
      <c r="AE196" s="96"/>
      <c r="AF196" s="109"/>
      <c r="AG196" s="96"/>
      <c r="AH196" s="109"/>
      <c r="AI196" s="96"/>
      <c r="AJ196" s="109"/>
      <c r="AK196" s="96"/>
      <c r="AL196" s="109"/>
      <c r="AM196" s="164"/>
      <c r="AN196" s="578">
        <f t="shared" si="22"/>
        <v>74</v>
      </c>
    </row>
    <row r="197" spans="1:40" s="46" customFormat="1" ht="20.25" hidden="1" customHeight="1" x14ac:dyDescent="0.35">
      <c r="A197" s="603">
        <f t="shared" si="21"/>
        <v>75</v>
      </c>
      <c r="B197" s="493" t="s">
        <v>629</v>
      </c>
      <c r="C197" s="62">
        <v>2009</v>
      </c>
      <c r="D197" s="431" t="s">
        <v>7</v>
      </c>
      <c r="E197" s="609">
        <f t="shared" si="23"/>
        <v>0</v>
      </c>
      <c r="F197" s="418"/>
      <c r="G197" s="443"/>
      <c r="H197" s="108"/>
      <c r="I197" s="628"/>
      <c r="J197" s="109"/>
      <c r="K197" s="96"/>
      <c r="L197" s="109"/>
      <c r="M197" s="96"/>
      <c r="N197" s="492" t="str">
        <f>IFERROR(VLOOKUP(B197,#REF!,2,FALSE),"")</f>
        <v/>
      </c>
      <c r="O197" s="96"/>
      <c r="P197" s="109"/>
      <c r="Q197" s="96"/>
      <c r="R197" s="109"/>
      <c r="S197" s="96"/>
      <c r="T197" s="109"/>
      <c r="U197" s="96"/>
      <c r="V197" s="109"/>
      <c r="W197" s="96"/>
      <c r="X197" s="109"/>
      <c r="Y197" s="96"/>
      <c r="Z197" s="109"/>
      <c r="AA197" s="96"/>
      <c r="AB197" s="109"/>
      <c r="AC197" s="96"/>
      <c r="AD197" s="109"/>
      <c r="AE197" s="96"/>
      <c r="AF197" s="109"/>
      <c r="AG197" s="96"/>
      <c r="AH197" s="109"/>
      <c r="AI197" s="96"/>
      <c r="AJ197" s="109"/>
      <c r="AK197" s="96"/>
      <c r="AL197" s="109"/>
      <c r="AM197" s="164"/>
      <c r="AN197" s="578">
        <f t="shared" si="22"/>
        <v>75</v>
      </c>
    </row>
    <row r="198" spans="1:40" s="46" customFormat="1" ht="20.25" hidden="1" customHeight="1" x14ac:dyDescent="0.35">
      <c r="A198" s="603">
        <f t="shared" si="21"/>
        <v>76</v>
      </c>
      <c r="B198" s="493" t="s">
        <v>630</v>
      </c>
      <c r="C198" s="62">
        <v>2008</v>
      </c>
      <c r="D198" s="113" t="s">
        <v>313</v>
      </c>
      <c r="E198" s="609">
        <f t="shared" si="23"/>
        <v>0</v>
      </c>
      <c r="F198" s="418"/>
      <c r="G198" s="443"/>
      <c r="H198" s="108"/>
      <c r="I198" s="637"/>
      <c r="J198" s="109"/>
      <c r="K198" s="96"/>
      <c r="L198" s="109"/>
      <c r="M198" s="96"/>
      <c r="N198" s="492" t="str">
        <f>IFERROR(VLOOKUP(B198,#REF!,2,FALSE),"")</f>
        <v/>
      </c>
      <c r="O198" s="96"/>
      <c r="P198" s="109"/>
      <c r="Q198" s="96"/>
      <c r="R198" s="109"/>
      <c r="S198" s="96"/>
      <c r="T198" s="109"/>
      <c r="U198" s="96"/>
      <c r="V198" s="109"/>
      <c r="W198" s="96"/>
      <c r="X198" s="109"/>
      <c r="Y198" s="96"/>
      <c r="Z198" s="109"/>
      <c r="AA198" s="96"/>
      <c r="AB198" s="109"/>
      <c r="AC198" s="96"/>
      <c r="AD198" s="109"/>
      <c r="AE198" s="96"/>
      <c r="AF198" s="109"/>
      <c r="AG198" s="96"/>
      <c r="AH198" s="109"/>
      <c r="AI198" s="96"/>
      <c r="AJ198" s="109"/>
      <c r="AK198" s="96"/>
      <c r="AL198" s="109"/>
      <c r="AM198" s="164"/>
      <c r="AN198" s="578">
        <f t="shared" si="22"/>
        <v>76</v>
      </c>
    </row>
    <row r="199" spans="1:40" s="46" customFormat="1" ht="20.25" hidden="1" customHeight="1" x14ac:dyDescent="0.35">
      <c r="A199" s="603">
        <f t="shared" si="21"/>
        <v>77</v>
      </c>
      <c r="B199" s="493" t="s">
        <v>338</v>
      </c>
      <c r="C199" s="62">
        <v>2010</v>
      </c>
      <c r="D199" s="66" t="s">
        <v>339</v>
      </c>
      <c r="E199" s="609">
        <f t="shared" si="23"/>
        <v>0</v>
      </c>
      <c r="F199" s="418"/>
      <c r="G199" s="443"/>
      <c r="H199" s="108"/>
      <c r="I199" s="637"/>
      <c r="J199" s="109"/>
      <c r="K199" s="96"/>
      <c r="L199" s="109"/>
      <c r="M199" s="96"/>
      <c r="N199" s="492" t="str">
        <f>IFERROR(VLOOKUP(B199,#REF!,2,FALSE),"")</f>
        <v/>
      </c>
      <c r="O199" s="96"/>
      <c r="P199" s="109"/>
      <c r="Q199" s="96"/>
      <c r="R199" s="109"/>
      <c r="S199" s="96"/>
      <c r="T199" s="109"/>
      <c r="U199" s="96"/>
      <c r="V199" s="109"/>
      <c r="W199" s="96"/>
      <c r="X199" s="109"/>
      <c r="Y199" s="96"/>
      <c r="Z199" s="109"/>
      <c r="AA199" s="96"/>
      <c r="AB199" s="109"/>
      <c r="AC199" s="96"/>
      <c r="AD199" s="109"/>
      <c r="AE199" s="96"/>
      <c r="AF199" s="109"/>
      <c r="AG199" s="96"/>
      <c r="AH199" s="109"/>
      <c r="AI199" s="96"/>
      <c r="AJ199" s="109"/>
      <c r="AK199" s="96"/>
      <c r="AL199" s="109"/>
      <c r="AM199" s="164"/>
      <c r="AN199" s="578">
        <f t="shared" si="22"/>
        <v>77</v>
      </c>
    </row>
    <row r="200" spans="1:40" s="46" customFormat="1" ht="20.25" hidden="1" customHeight="1" x14ac:dyDescent="0.35">
      <c r="A200" s="603">
        <f t="shared" si="21"/>
        <v>78</v>
      </c>
      <c r="B200" s="493" t="s">
        <v>632</v>
      </c>
      <c r="C200" s="62">
        <v>2008</v>
      </c>
      <c r="D200" s="126" t="s">
        <v>116</v>
      </c>
      <c r="E200" s="609">
        <f t="shared" si="23"/>
        <v>0</v>
      </c>
      <c r="F200" s="418"/>
      <c r="G200" s="443"/>
      <c r="H200" s="108"/>
      <c r="I200" s="637"/>
      <c r="J200" s="109"/>
      <c r="K200" s="96"/>
      <c r="L200" s="109"/>
      <c r="M200" s="96"/>
      <c r="N200" s="492" t="str">
        <f>IFERROR(VLOOKUP(B200,#REF!,2,FALSE),"")</f>
        <v/>
      </c>
      <c r="O200" s="96"/>
      <c r="P200" s="109"/>
      <c r="Q200" s="96"/>
      <c r="R200" s="109"/>
      <c r="S200" s="96"/>
      <c r="T200" s="109"/>
      <c r="U200" s="96"/>
      <c r="V200" s="109"/>
      <c r="W200" s="96"/>
      <c r="X200" s="109"/>
      <c r="Y200" s="96"/>
      <c r="Z200" s="109"/>
      <c r="AA200" s="96"/>
      <c r="AB200" s="109"/>
      <c r="AC200" s="96"/>
      <c r="AD200" s="109"/>
      <c r="AE200" s="96"/>
      <c r="AF200" s="109"/>
      <c r="AG200" s="96"/>
      <c r="AH200" s="109"/>
      <c r="AI200" s="96"/>
      <c r="AJ200" s="109"/>
      <c r="AK200" s="96"/>
      <c r="AL200" s="109"/>
      <c r="AM200" s="164"/>
      <c r="AN200" s="578">
        <f t="shared" si="22"/>
        <v>78</v>
      </c>
    </row>
    <row r="201" spans="1:40" s="46" customFormat="1" ht="20.25" hidden="1" customHeight="1" x14ac:dyDescent="0.35">
      <c r="A201" s="603">
        <f t="shared" si="21"/>
        <v>79</v>
      </c>
      <c r="B201" s="493" t="s">
        <v>633</v>
      </c>
      <c r="C201" s="62">
        <v>2010</v>
      </c>
      <c r="D201" s="66" t="s">
        <v>75</v>
      </c>
      <c r="E201" s="609">
        <f t="shared" si="23"/>
        <v>0</v>
      </c>
      <c r="F201" s="418"/>
      <c r="G201" s="443"/>
      <c r="H201" s="108"/>
      <c r="I201" s="637"/>
      <c r="J201" s="109"/>
      <c r="K201" s="96"/>
      <c r="L201" s="109"/>
      <c r="M201" s="96"/>
      <c r="N201" s="492" t="str">
        <f>IFERROR(VLOOKUP(B201,#REF!,2,FALSE),"")</f>
        <v/>
      </c>
      <c r="O201" s="96"/>
      <c r="P201" s="109"/>
      <c r="Q201" s="96"/>
      <c r="R201" s="109"/>
      <c r="S201" s="96"/>
      <c r="T201" s="109"/>
      <c r="U201" s="96"/>
      <c r="V201" s="109"/>
      <c r="W201" s="96"/>
      <c r="X201" s="109"/>
      <c r="Y201" s="96"/>
      <c r="Z201" s="109"/>
      <c r="AA201" s="96"/>
      <c r="AB201" s="109"/>
      <c r="AC201" s="96"/>
      <c r="AD201" s="109"/>
      <c r="AE201" s="96"/>
      <c r="AF201" s="109"/>
      <c r="AG201" s="96"/>
      <c r="AH201" s="109"/>
      <c r="AI201" s="96"/>
      <c r="AJ201" s="109"/>
      <c r="AK201" s="96"/>
      <c r="AL201" s="109"/>
      <c r="AM201" s="164"/>
      <c r="AN201" s="578">
        <f t="shared" si="22"/>
        <v>79</v>
      </c>
    </row>
    <row r="202" spans="1:40" s="46" customFormat="1" ht="20.25" hidden="1" customHeight="1" x14ac:dyDescent="0.35">
      <c r="A202" s="603">
        <f t="shared" si="21"/>
        <v>80</v>
      </c>
      <c r="B202" s="623" t="s">
        <v>717</v>
      </c>
      <c r="C202" s="62">
        <v>2009</v>
      </c>
      <c r="D202" s="622" t="s">
        <v>287</v>
      </c>
      <c r="E202" s="609">
        <f t="shared" si="23"/>
        <v>0</v>
      </c>
      <c r="F202" s="418"/>
      <c r="G202" s="443"/>
      <c r="H202" s="108"/>
      <c r="I202" s="637"/>
      <c r="J202" s="95"/>
      <c r="K202" s="96"/>
      <c r="L202" s="109"/>
      <c r="M202" s="96"/>
      <c r="N202" s="108"/>
      <c r="O202" s="96"/>
      <c r="P202" s="109"/>
      <c r="Q202" s="96"/>
      <c r="R202" s="109"/>
      <c r="S202" s="96"/>
      <c r="T202" s="109"/>
      <c r="U202" s="96"/>
      <c r="V202" s="109"/>
      <c r="W202" s="96"/>
      <c r="X202" s="109"/>
      <c r="Y202" s="96"/>
      <c r="Z202" s="109"/>
      <c r="AA202" s="96"/>
      <c r="AB202" s="109"/>
      <c r="AC202" s="96"/>
      <c r="AD202" s="109"/>
      <c r="AE202" s="96"/>
      <c r="AF202" s="109"/>
      <c r="AG202" s="96"/>
      <c r="AH202" s="109"/>
      <c r="AI202" s="96"/>
      <c r="AJ202" s="109"/>
      <c r="AK202" s="96"/>
      <c r="AL202" s="109"/>
      <c r="AM202" s="164"/>
      <c r="AN202" s="578">
        <f t="shared" si="22"/>
        <v>80</v>
      </c>
    </row>
    <row r="203" spans="1:40" s="46" customFormat="1" ht="20.25" hidden="1" customHeight="1" x14ac:dyDescent="0.35">
      <c r="A203" s="603">
        <f t="shared" si="21"/>
        <v>81</v>
      </c>
      <c r="B203" s="493" t="s">
        <v>634</v>
      </c>
      <c r="C203" s="62">
        <v>2009</v>
      </c>
      <c r="D203" s="150" t="s">
        <v>37</v>
      </c>
      <c r="E203" s="609">
        <f t="shared" si="23"/>
        <v>0</v>
      </c>
      <c r="F203" s="418"/>
      <c r="G203" s="443"/>
      <c r="H203" s="108"/>
      <c r="I203" s="637"/>
      <c r="J203" s="109"/>
      <c r="K203" s="96"/>
      <c r="L203" s="109"/>
      <c r="M203" s="96"/>
      <c r="N203" s="492" t="str">
        <f>IFERROR(VLOOKUP(B203,#REF!,2,FALSE),"")</f>
        <v/>
      </c>
      <c r="O203" s="96"/>
      <c r="P203" s="109"/>
      <c r="Q203" s="96"/>
      <c r="R203" s="109"/>
      <c r="S203" s="96"/>
      <c r="T203" s="109"/>
      <c r="U203" s="96"/>
      <c r="V203" s="109"/>
      <c r="W203" s="96"/>
      <c r="X203" s="109"/>
      <c r="Y203" s="96"/>
      <c r="Z203" s="109"/>
      <c r="AA203" s="96"/>
      <c r="AB203" s="109"/>
      <c r="AC203" s="96"/>
      <c r="AD203" s="109"/>
      <c r="AE203" s="96"/>
      <c r="AF203" s="109"/>
      <c r="AG203" s="96"/>
      <c r="AH203" s="109"/>
      <c r="AI203" s="96"/>
      <c r="AJ203" s="109"/>
      <c r="AK203" s="96"/>
      <c r="AL203" s="109"/>
      <c r="AM203" s="164"/>
      <c r="AN203" s="578">
        <f t="shared" si="22"/>
        <v>81</v>
      </c>
    </row>
    <row r="204" spans="1:40" s="46" customFormat="1" ht="20.25" hidden="1" customHeight="1" x14ac:dyDescent="0.35">
      <c r="A204" s="603">
        <f t="shared" si="21"/>
        <v>82</v>
      </c>
      <c r="B204" s="493" t="s">
        <v>89</v>
      </c>
      <c r="C204" s="62">
        <v>2008</v>
      </c>
      <c r="D204" s="117" t="s">
        <v>60</v>
      </c>
      <c r="E204" s="609">
        <f t="shared" si="23"/>
        <v>0</v>
      </c>
      <c r="F204" s="418"/>
      <c r="G204" s="443"/>
      <c r="H204" s="108"/>
      <c r="I204" s="637"/>
      <c r="J204" s="109"/>
      <c r="K204" s="96"/>
      <c r="L204" s="109"/>
      <c r="M204" s="96"/>
      <c r="N204" s="492" t="str">
        <f>IFERROR(VLOOKUP(B204,#REF!,2,FALSE),"")</f>
        <v/>
      </c>
      <c r="O204" s="96"/>
      <c r="P204" s="109"/>
      <c r="Q204" s="96"/>
      <c r="R204" s="109"/>
      <c r="S204" s="96"/>
      <c r="T204" s="109"/>
      <c r="U204" s="96"/>
      <c r="V204" s="109"/>
      <c r="W204" s="96"/>
      <c r="X204" s="109"/>
      <c r="Y204" s="96"/>
      <c r="Z204" s="109"/>
      <c r="AA204" s="96"/>
      <c r="AB204" s="109"/>
      <c r="AC204" s="96"/>
      <c r="AD204" s="109"/>
      <c r="AE204" s="96"/>
      <c r="AF204" s="109"/>
      <c r="AG204" s="96"/>
      <c r="AH204" s="109"/>
      <c r="AI204" s="96"/>
      <c r="AJ204" s="109"/>
      <c r="AK204" s="96"/>
      <c r="AL204" s="109"/>
      <c r="AM204" s="164"/>
      <c r="AN204" s="578">
        <f t="shared" si="22"/>
        <v>82</v>
      </c>
    </row>
    <row r="205" spans="1:40" s="46" customFormat="1" ht="20.25" hidden="1" customHeight="1" x14ac:dyDescent="0.35">
      <c r="A205" s="603">
        <f t="shared" si="21"/>
        <v>83</v>
      </c>
      <c r="B205" s="493" t="s">
        <v>636</v>
      </c>
      <c r="C205" s="62">
        <v>2010</v>
      </c>
      <c r="D205" s="430" t="s">
        <v>552</v>
      </c>
      <c r="E205" s="609">
        <f t="shared" si="23"/>
        <v>0</v>
      </c>
      <c r="F205" s="418"/>
      <c r="G205" s="443"/>
      <c r="H205" s="108"/>
      <c r="I205" s="637"/>
      <c r="J205" s="109">
        <v>82</v>
      </c>
      <c r="K205" s="407">
        <v>0</v>
      </c>
      <c r="L205" s="109"/>
      <c r="M205" s="407"/>
      <c r="N205" s="492" t="str">
        <f>IFERROR(VLOOKUP(B205,#REF!,2,FALSE),"")</f>
        <v/>
      </c>
      <c r="O205" s="96"/>
      <c r="P205" s="109"/>
      <c r="Q205" s="96"/>
      <c r="R205" s="109"/>
      <c r="S205" s="96"/>
      <c r="T205" s="109"/>
      <c r="U205" s="96"/>
      <c r="V205" s="109"/>
      <c r="W205" s="96"/>
      <c r="X205" s="109"/>
      <c r="Y205" s="96"/>
      <c r="Z205" s="109"/>
      <c r="AA205" s="96"/>
      <c r="AB205" s="109"/>
      <c r="AC205" s="96"/>
      <c r="AD205" s="109"/>
      <c r="AE205" s="96"/>
      <c r="AF205" s="109"/>
      <c r="AG205" s="96"/>
      <c r="AH205" s="109"/>
      <c r="AI205" s="96"/>
      <c r="AJ205" s="109"/>
      <c r="AK205" s="96"/>
      <c r="AL205" s="109"/>
      <c r="AM205" s="164"/>
      <c r="AN205" s="578">
        <f t="shared" si="22"/>
        <v>83</v>
      </c>
    </row>
    <row r="206" spans="1:40" s="46" customFormat="1" ht="20.25" hidden="1" customHeight="1" x14ac:dyDescent="0.35">
      <c r="A206" s="603">
        <f t="shared" si="21"/>
        <v>84</v>
      </c>
      <c r="B206" s="493" t="s">
        <v>435</v>
      </c>
      <c r="C206" s="62">
        <v>2008</v>
      </c>
      <c r="D206" s="285" t="s">
        <v>45</v>
      </c>
      <c r="E206" s="609">
        <f t="shared" si="23"/>
        <v>0</v>
      </c>
      <c r="F206" s="418"/>
      <c r="G206" s="443"/>
      <c r="H206" s="108"/>
      <c r="I206" s="637"/>
      <c r="J206" s="109"/>
      <c r="K206" s="96"/>
      <c r="L206" s="109"/>
      <c r="M206" s="96"/>
      <c r="N206" s="492" t="str">
        <f>IFERROR(VLOOKUP(B206,#REF!,2,FALSE),"")</f>
        <v/>
      </c>
      <c r="O206" s="96"/>
      <c r="P206" s="109"/>
      <c r="Q206" s="96"/>
      <c r="R206" s="109"/>
      <c r="S206" s="96"/>
      <c r="T206" s="109"/>
      <c r="U206" s="96"/>
      <c r="V206" s="109"/>
      <c r="W206" s="96"/>
      <c r="X206" s="109"/>
      <c r="Y206" s="96"/>
      <c r="Z206" s="109"/>
      <c r="AA206" s="96"/>
      <c r="AB206" s="109"/>
      <c r="AC206" s="96"/>
      <c r="AD206" s="109"/>
      <c r="AE206" s="96"/>
      <c r="AF206" s="109"/>
      <c r="AG206" s="96"/>
      <c r="AH206" s="109"/>
      <c r="AI206" s="96"/>
      <c r="AJ206" s="109"/>
      <c r="AK206" s="96"/>
      <c r="AL206" s="109"/>
      <c r="AM206" s="164"/>
      <c r="AN206" s="578">
        <f t="shared" si="22"/>
        <v>84</v>
      </c>
    </row>
    <row r="207" spans="1:40" s="46" customFormat="1" ht="20.25" hidden="1" customHeight="1" x14ac:dyDescent="0.35">
      <c r="A207" s="603">
        <f t="shared" si="21"/>
        <v>85</v>
      </c>
      <c r="B207" s="493" t="s">
        <v>246</v>
      </c>
      <c r="C207" s="62">
        <v>2010</v>
      </c>
      <c r="D207" s="66" t="s">
        <v>247</v>
      </c>
      <c r="E207" s="609">
        <f t="shared" si="23"/>
        <v>0</v>
      </c>
      <c r="F207" s="418"/>
      <c r="G207" s="443"/>
      <c r="H207" s="108"/>
      <c r="I207" s="637"/>
      <c r="J207" s="109"/>
      <c r="K207" s="96"/>
      <c r="L207" s="109"/>
      <c r="M207" s="96"/>
      <c r="N207" s="492" t="str">
        <f>IFERROR(VLOOKUP(B207,#REF!,2,FALSE),"")</f>
        <v/>
      </c>
      <c r="O207" s="96"/>
      <c r="P207" s="109"/>
      <c r="Q207" s="96"/>
      <c r="R207" s="109"/>
      <c r="S207" s="96"/>
      <c r="T207" s="109"/>
      <c r="U207" s="96"/>
      <c r="V207" s="109"/>
      <c r="W207" s="96"/>
      <c r="X207" s="109"/>
      <c r="Y207" s="96"/>
      <c r="Z207" s="109"/>
      <c r="AA207" s="96"/>
      <c r="AB207" s="109"/>
      <c r="AC207" s="96"/>
      <c r="AD207" s="109"/>
      <c r="AE207" s="96"/>
      <c r="AF207" s="109"/>
      <c r="AG207" s="96"/>
      <c r="AH207" s="109"/>
      <c r="AI207" s="96"/>
      <c r="AJ207" s="109"/>
      <c r="AK207" s="96"/>
      <c r="AL207" s="109"/>
      <c r="AM207" s="164"/>
      <c r="AN207" s="578">
        <f t="shared" si="22"/>
        <v>85</v>
      </c>
    </row>
    <row r="208" spans="1:40" s="46" customFormat="1" ht="20.25" hidden="1" customHeight="1" x14ac:dyDescent="0.35">
      <c r="A208" s="603">
        <f t="shared" si="21"/>
        <v>86</v>
      </c>
      <c r="B208" s="493" t="s">
        <v>637</v>
      </c>
      <c r="C208" s="62">
        <v>2009</v>
      </c>
      <c r="D208" s="150" t="s">
        <v>37</v>
      </c>
      <c r="E208" s="609">
        <f t="shared" si="23"/>
        <v>0</v>
      </c>
      <c r="F208" s="418"/>
      <c r="G208" s="443"/>
      <c r="H208" s="108"/>
      <c r="I208" s="637"/>
      <c r="J208" s="109"/>
      <c r="K208" s="96"/>
      <c r="L208" s="109"/>
      <c r="M208" s="96"/>
      <c r="N208" s="492" t="str">
        <f>IFERROR(VLOOKUP(B208,#REF!,2,FALSE),"")</f>
        <v/>
      </c>
      <c r="O208" s="96"/>
      <c r="P208" s="109"/>
      <c r="Q208" s="96"/>
      <c r="R208" s="109"/>
      <c r="S208" s="96"/>
      <c r="T208" s="109"/>
      <c r="U208" s="96"/>
      <c r="V208" s="109"/>
      <c r="W208" s="96"/>
      <c r="X208" s="109"/>
      <c r="Y208" s="96"/>
      <c r="Z208" s="109"/>
      <c r="AA208" s="96"/>
      <c r="AB208" s="109"/>
      <c r="AC208" s="96"/>
      <c r="AD208" s="109"/>
      <c r="AE208" s="96"/>
      <c r="AF208" s="109"/>
      <c r="AG208" s="96"/>
      <c r="AH208" s="109"/>
      <c r="AI208" s="96"/>
      <c r="AJ208" s="109"/>
      <c r="AK208" s="96"/>
      <c r="AL208" s="109"/>
      <c r="AM208" s="164"/>
      <c r="AN208" s="578">
        <f t="shared" si="22"/>
        <v>86</v>
      </c>
    </row>
    <row r="209" spans="1:40" s="46" customFormat="1" ht="20.25" hidden="1" customHeight="1" x14ac:dyDescent="0.35">
      <c r="A209" s="603">
        <f t="shared" si="21"/>
        <v>87</v>
      </c>
      <c r="B209" s="493" t="s">
        <v>167</v>
      </c>
      <c r="C209" s="62">
        <v>2008</v>
      </c>
      <c r="D209" s="121" t="s">
        <v>22</v>
      </c>
      <c r="E209" s="609">
        <f t="shared" si="23"/>
        <v>0</v>
      </c>
      <c r="F209" s="418"/>
      <c r="G209" s="443"/>
      <c r="H209" s="108"/>
      <c r="I209" s="637"/>
      <c r="J209" s="109"/>
      <c r="K209" s="96"/>
      <c r="L209" s="109"/>
      <c r="M209" s="96"/>
      <c r="N209" s="492" t="str">
        <f>IFERROR(VLOOKUP(B209,#REF!,2,FALSE),"")</f>
        <v/>
      </c>
      <c r="O209" s="96"/>
      <c r="P209" s="109"/>
      <c r="Q209" s="96"/>
      <c r="R209" s="109"/>
      <c r="S209" s="96"/>
      <c r="T209" s="109"/>
      <c r="U209" s="96"/>
      <c r="V209" s="109"/>
      <c r="W209" s="96"/>
      <c r="X209" s="109"/>
      <c r="Y209" s="96"/>
      <c r="Z209" s="109"/>
      <c r="AA209" s="96"/>
      <c r="AB209" s="109"/>
      <c r="AC209" s="96"/>
      <c r="AD209" s="109"/>
      <c r="AE209" s="96"/>
      <c r="AF209" s="109"/>
      <c r="AG209" s="96"/>
      <c r="AH209" s="109"/>
      <c r="AI209" s="96"/>
      <c r="AJ209" s="109"/>
      <c r="AK209" s="96"/>
      <c r="AL209" s="109"/>
      <c r="AM209" s="164"/>
      <c r="AN209" s="578">
        <f t="shared" si="22"/>
        <v>87</v>
      </c>
    </row>
    <row r="210" spans="1:40" s="46" customFormat="1" ht="20.25" hidden="1" customHeight="1" x14ac:dyDescent="0.35">
      <c r="A210" s="603">
        <f t="shared" si="21"/>
        <v>88</v>
      </c>
      <c r="B210" s="493" t="s">
        <v>142</v>
      </c>
      <c r="C210" s="62">
        <v>2010</v>
      </c>
      <c r="D210" s="66" t="s">
        <v>35</v>
      </c>
      <c r="E210" s="609">
        <f t="shared" si="23"/>
        <v>0</v>
      </c>
      <c r="F210" s="418"/>
      <c r="G210" s="443"/>
      <c r="H210" s="108"/>
      <c r="I210" s="637"/>
      <c r="J210" s="109"/>
      <c r="K210" s="96"/>
      <c r="L210" s="109"/>
      <c r="M210" s="96"/>
      <c r="N210" s="492" t="str">
        <f>IFERROR(VLOOKUP(B210,#REF!,2,FALSE),"")</f>
        <v/>
      </c>
      <c r="O210" s="96"/>
      <c r="P210" s="109"/>
      <c r="Q210" s="96"/>
      <c r="R210" s="109"/>
      <c r="S210" s="96"/>
      <c r="T210" s="109"/>
      <c r="U210" s="96"/>
      <c r="V210" s="109"/>
      <c r="W210" s="96"/>
      <c r="X210" s="109"/>
      <c r="Y210" s="96"/>
      <c r="Z210" s="109"/>
      <c r="AA210" s="96"/>
      <c r="AB210" s="109"/>
      <c r="AC210" s="96"/>
      <c r="AD210" s="109"/>
      <c r="AE210" s="96"/>
      <c r="AF210" s="109"/>
      <c r="AG210" s="96"/>
      <c r="AH210" s="109"/>
      <c r="AI210" s="96"/>
      <c r="AJ210" s="109"/>
      <c r="AK210" s="96"/>
      <c r="AL210" s="109"/>
      <c r="AM210" s="164"/>
      <c r="AN210" s="578">
        <f t="shared" si="22"/>
        <v>88</v>
      </c>
    </row>
    <row r="211" spans="1:40" s="46" customFormat="1" ht="20.25" hidden="1" customHeight="1" x14ac:dyDescent="0.35">
      <c r="A211" s="603">
        <f t="shared" si="21"/>
        <v>89</v>
      </c>
      <c r="B211" s="493" t="s">
        <v>638</v>
      </c>
      <c r="C211" s="62">
        <v>2008</v>
      </c>
      <c r="D211" s="280" t="s">
        <v>33</v>
      </c>
      <c r="E211" s="609">
        <f t="shared" si="23"/>
        <v>0</v>
      </c>
      <c r="F211" s="418"/>
      <c r="G211" s="443"/>
      <c r="H211" s="108"/>
      <c r="I211" s="637"/>
      <c r="J211" s="109"/>
      <c r="K211" s="96"/>
      <c r="L211" s="109"/>
      <c r="M211" s="96"/>
      <c r="N211" s="492" t="str">
        <f>IFERROR(VLOOKUP(B211,#REF!,2,FALSE),"")</f>
        <v/>
      </c>
      <c r="O211" s="96"/>
      <c r="P211" s="109"/>
      <c r="Q211" s="96"/>
      <c r="R211" s="109"/>
      <c r="S211" s="96"/>
      <c r="T211" s="109"/>
      <c r="U211" s="96"/>
      <c r="V211" s="109"/>
      <c r="W211" s="96"/>
      <c r="X211" s="109"/>
      <c r="Y211" s="96"/>
      <c r="Z211" s="109"/>
      <c r="AA211" s="96"/>
      <c r="AB211" s="109"/>
      <c r="AC211" s="96"/>
      <c r="AD211" s="109"/>
      <c r="AE211" s="96"/>
      <c r="AF211" s="109"/>
      <c r="AG211" s="96"/>
      <c r="AH211" s="109"/>
      <c r="AI211" s="96"/>
      <c r="AJ211" s="109"/>
      <c r="AK211" s="96"/>
      <c r="AL211" s="109"/>
      <c r="AM211" s="164"/>
      <c r="AN211" s="578">
        <f t="shared" si="22"/>
        <v>89</v>
      </c>
    </row>
    <row r="212" spans="1:40" s="46" customFormat="1" ht="20.25" hidden="1" customHeight="1" x14ac:dyDescent="0.35">
      <c r="A212" s="603">
        <f t="shared" si="21"/>
        <v>90</v>
      </c>
      <c r="B212" s="493" t="s">
        <v>168</v>
      </c>
      <c r="C212" s="62">
        <v>2008</v>
      </c>
      <c r="D212" s="121" t="s">
        <v>156</v>
      </c>
      <c r="E212" s="609">
        <f t="shared" si="23"/>
        <v>0</v>
      </c>
      <c r="F212" s="418"/>
      <c r="G212" s="443"/>
      <c r="H212" s="108"/>
      <c r="I212" s="637"/>
      <c r="J212" s="109"/>
      <c r="K212" s="96"/>
      <c r="L212" s="109"/>
      <c r="M212" s="96"/>
      <c r="N212" s="492" t="str">
        <f>IFERROR(VLOOKUP(B212,#REF!,2,FALSE),"")</f>
        <v/>
      </c>
      <c r="O212" s="96"/>
      <c r="P212" s="109"/>
      <c r="Q212" s="96"/>
      <c r="R212" s="109"/>
      <c r="S212" s="96"/>
      <c r="T212" s="109"/>
      <c r="U212" s="96"/>
      <c r="V212" s="109"/>
      <c r="W212" s="96"/>
      <c r="X212" s="109"/>
      <c r="Y212" s="96"/>
      <c r="Z212" s="109"/>
      <c r="AA212" s="96"/>
      <c r="AB212" s="109"/>
      <c r="AC212" s="96"/>
      <c r="AD212" s="109"/>
      <c r="AE212" s="96"/>
      <c r="AF212" s="109"/>
      <c r="AG212" s="96"/>
      <c r="AH212" s="109"/>
      <c r="AI212" s="96"/>
      <c r="AJ212" s="109"/>
      <c r="AK212" s="96"/>
      <c r="AL212" s="109"/>
      <c r="AM212" s="164"/>
      <c r="AN212" s="578">
        <f t="shared" si="22"/>
        <v>90</v>
      </c>
    </row>
    <row r="213" spans="1:40" s="46" customFormat="1" ht="20.25" hidden="1" customHeight="1" x14ac:dyDescent="0.35">
      <c r="A213" s="605"/>
      <c r="B213" s="493" t="s">
        <v>640</v>
      </c>
      <c r="C213" s="62">
        <v>2010</v>
      </c>
      <c r="D213" s="66" t="s">
        <v>18</v>
      </c>
      <c r="E213" s="609">
        <f t="shared" si="23"/>
        <v>0</v>
      </c>
      <c r="F213" s="418"/>
      <c r="G213" s="444"/>
      <c r="H213" s="109"/>
      <c r="I213" s="638"/>
      <c r="J213" s="109"/>
      <c r="K213" s="96"/>
      <c r="L213" s="109"/>
      <c r="M213" s="96"/>
      <c r="N213" s="492" t="str">
        <f>IFERROR(VLOOKUP(B213,#REF!,2,FALSE),"")</f>
        <v/>
      </c>
      <c r="O213" s="96"/>
      <c r="P213" s="109"/>
      <c r="Q213" s="96"/>
      <c r="R213" s="109"/>
      <c r="S213" s="96"/>
      <c r="T213" s="109"/>
      <c r="U213" s="96"/>
      <c r="V213" s="109"/>
      <c r="W213" s="96"/>
      <c r="X213" s="109"/>
      <c r="Y213" s="96"/>
      <c r="Z213" s="109"/>
      <c r="AA213" s="96"/>
      <c r="AB213" s="109"/>
      <c r="AC213" s="96"/>
      <c r="AD213" s="109"/>
      <c r="AE213" s="96"/>
      <c r="AF213" s="109"/>
      <c r="AG213" s="96"/>
      <c r="AH213" s="109"/>
      <c r="AI213" s="96"/>
      <c r="AJ213" s="109"/>
      <c r="AK213" s="96"/>
      <c r="AL213" s="109"/>
      <c r="AM213" s="164"/>
      <c r="AN213" s="578"/>
    </row>
    <row r="214" spans="1:40" s="46" customFormat="1" ht="20.25" hidden="1" customHeight="1" x14ac:dyDescent="0.35">
      <c r="A214" s="605"/>
      <c r="B214" s="493" t="s">
        <v>340</v>
      </c>
      <c r="C214" s="62">
        <v>2010</v>
      </c>
      <c r="D214" s="66" t="s">
        <v>341</v>
      </c>
      <c r="E214" s="609">
        <f t="shared" si="23"/>
        <v>0</v>
      </c>
      <c r="F214" s="418"/>
      <c r="G214" s="444"/>
      <c r="H214" s="109"/>
      <c r="I214" s="638"/>
      <c r="J214" s="109"/>
      <c r="K214" s="96"/>
      <c r="L214" s="109"/>
      <c r="M214" s="96"/>
      <c r="N214" s="492" t="str">
        <f>IFERROR(VLOOKUP(B214,#REF!,2,FALSE),"")</f>
        <v/>
      </c>
      <c r="O214" s="96"/>
      <c r="P214" s="109"/>
      <c r="Q214" s="96"/>
      <c r="R214" s="109"/>
      <c r="S214" s="96"/>
      <c r="T214" s="109"/>
      <c r="U214" s="96"/>
      <c r="V214" s="109"/>
      <c r="W214" s="96"/>
      <c r="X214" s="109"/>
      <c r="Y214" s="96"/>
      <c r="Z214" s="109"/>
      <c r="AA214" s="96"/>
      <c r="AB214" s="109"/>
      <c r="AC214" s="96"/>
      <c r="AD214" s="109"/>
      <c r="AE214" s="96"/>
      <c r="AF214" s="109"/>
      <c r="AG214" s="96"/>
      <c r="AH214" s="109"/>
      <c r="AI214" s="96"/>
      <c r="AJ214" s="109"/>
      <c r="AK214" s="96"/>
      <c r="AL214" s="109"/>
      <c r="AM214" s="164"/>
      <c r="AN214" s="578"/>
    </row>
    <row r="215" spans="1:40" s="46" customFormat="1" ht="20.25" hidden="1" customHeight="1" x14ac:dyDescent="0.35">
      <c r="A215" s="605"/>
      <c r="B215" s="493" t="s">
        <v>252</v>
      </c>
      <c r="C215" s="62">
        <v>2009</v>
      </c>
      <c r="D215" s="338" t="s">
        <v>10</v>
      </c>
      <c r="E215" s="609">
        <f t="shared" si="23"/>
        <v>0</v>
      </c>
      <c r="F215" s="418"/>
      <c r="G215" s="444"/>
      <c r="H215" s="109"/>
      <c r="I215" s="638"/>
      <c r="J215" s="109"/>
      <c r="K215" s="96"/>
      <c r="L215" s="109"/>
      <c r="M215" s="96"/>
      <c r="N215" s="492" t="str">
        <f>IFERROR(VLOOKUP(B215,#REF!,2,FALSE),"")</f>
        <v/>
      </c>
      <c r="O215" s="96"/>
      <c r="P215" s="109"/>
      <c r="Q215" s="96"/>
      <c r="R215" s="109"/>
      <c r="S215" s="96"/>
      <c r="T215" s="109"/>
      <c r="U215" s="96"/>
      <c r="V215" s="109"/>
      <c r="W215" s="96"/>
      <c r="X215" s="109"/>
      <c r="Y215" s="96"/>
      <c r="Z215" s="109"/>
      <c r="AA215" s="96"/>
      <c r="AB215" s="109"/>
      <c r="AC215" s="96"/>
      <c r="AD215" s="109"/>
      <c r="AE215" s="96"/>
      <c r="AF215" s="109"/>
      <c r="AG215" s="96"/>
      <c r="AH215" s="109"/>
      <c r="AI215" s="96"/>
      <c r="AJ215" s="109"/>
      <c r="AK215" s="96"/>
      <c r="AL215" s="109"/>
      <c r="AM215" s="164"/>
      <c r="AN215" s="578"/>
    </row>
    <row r="216" spans="1:40" s="46" customFormat="1" ht="20.25" hidden="1" customHeight="1" x14ac:dyDescent="0.35">
      <c r="A216" s="605"/>
      <c r="B216" s="493" t="s">
        <v>641</v>
      </c>
      <c r="C216" s="62">
        <v>2009</v>
      </c>
      <c r="D216" s="338" t="s">
        <v>18</v>
      </c>
      <c r="E216" s="609">
        <f t="shared" si="23"/>
        <v>0</v>
      </c>
      <c r="F216" s="418"/>
      <c r="G216" s="444"/>
      <c r="H216" s="109"/>
      <c r="I216" s="638"/>
      <c r="J216" s="109"/>
      <c r="K216" s="96"/>
      <c r="L216" s="109"/>
      <c r="M216" s="96"/>
      <c r="N216" s="492" t="str">
        <f>IFERROR(VLOOKUP(B216,#REF!,2,FALSE),"")</f>
        <v/>
      </c>
      <c r="O216" s="96"/>
      <c r="P216" s="109"/>
      <c r="Q216" s="96"/>
      <c r="R216" s="109"/>
      <c r="S216" s="96"/>
      <c r="T216" s="109"/>
      <c r="U216" s="96"/>
      <c r="V216" s="109"/>
      <c r="W216" s="96"/>
      <c r="X216" s="109"/>
      <c r="Y216" s="96"/>
      <c r="Z216" s="109"/>
      <c r="AA216" s="96"/>
      <c r="AB216" s="109"/>
      <c r="AC216" s="96"/>
      <c r="AD216" s="109"/>
      <c r="AE216" s="96"/>
      <c r="AF216" s="109"/>
      <c r="AG216" s="96"/>
      <c r="AH216" s="109"/>
      <c r="AI216" s="96"/>
      <c r="AJ216" s="109"/>
      <c r="AK216" s="96"/>
      <c r="AL216" s="109"/>
      <c r="AM216" s="164"/>
      <c r="AN216" s="578"/>
    </row>
    <row r="217" spans="1:40" s="46" customFormat="1" ht="20.25" hidden="1" customHeight="1" x14ac:dyDescent="0.35">
      <c r="A217" s="605"/>
      <c r="B217" s="493" t="s">
        <v>642</v>
      </c>
      <c r="C217" s="62">
        <v>2010</v>
      </c>
      <c r="D217" s="66" t="s">
        <v>27</v>
      </c>
      <c r="E217" s="609">
        <f t="shared" si="23"/>
        <v>0</v>
      </c>
      <c r="F217" s="418"/>
      <c r="G217" s="444"/>
      <c r="H217" s="109">
        <v>150</v>
      </c>
      <c r="I217" s="638">
        <v>0</v>
      </c>
      <c r="J217" s="109"/>
      <c r="K217" s="96"/>
      <c r="L217" s="109">
        <v>233</v>
      </c>
      <c r="M217" s="407">
        <v>0</v>
      </c>
      <c r="N217" s="492" t="str">
        <f>IFERROR(VLOOKUP(B217,#REF!,2,FALSE),"")</f>
        <v/>
      </c>
      <c r="O217" s="96"/>
      <c r="P217" s="109"/>
      <c r="Q217" s="96"/>
      <c r="R217" s="109"/>
      <c r="S217" s="96"/>
      <c r="T217" s="109"/>
      <c r="U217" s="96"/>
      <c r="V217" s="109"/>
      <c r="W217" s="96"/>
      <c r="X217" s="109"/>
      <c r="Y217" s="96"/>
      <c r="Z217" s="109"/>
      <c r="AA217" s="96"/>
      <c r="AB217" s="109"/>
      <c r="AC217" s="96"/>
      <c r="AD217" s="109"/>
      <c r="AE217" s="96"/>
      <c r="AF217" s="109"/>
      <c r="AG217" s="96"/>
      <c r="AH217" s="109"/>
      <c r="AI217" s="96"/>
      <c r="AJ217" s="109"/>
      <c r="AK217" s="96"/>
      <c r="AL217" s="109"/>
      <c r="AM217" s="164"/>
      <c r="AN217" s="578"/>
    </row>
    <row r="218" spans="1:40" s="46" customFormat="1" ht="20.25" hidden="1" customHeight="1" x14ac:dyDescent="0.35">
      <c r="A218" s="605"/>
      <c r="B218" s="493" t="s">
        <v>643</v>
      </c>
      <c r="C218" s="62">
        <v>2010</v>
      </c>
      <c r="D218" s="66" t="s">
        <v>60</v>
      </c>
      <c r="E218" s="609">
        <f t="shared" si="23"/>
        <v>0</v>
      </c>
      <c r="F218" s="418"/>
      <c r="G218" s="444"/>
      <c r="H218" s="109"/>
      <c r="I218" s="638"/>
      <c r="J218" s="109"/>
      <c r="K218" s="96"/>
      <c r="L218" s="109"/>
      <c r="M218" s="96"/>
      <c r="N218" s="492" t="str">
        <f>IFERROR(VLOOKUP(B218,#REF!,2,FALSE),"")</f>
        <v/>
      </c>
      <c r="O218" s="96"/>
      <c r="P218" s="109"/>
      <c r="Q218" s="96"/>
      <c r="R218" s="109"/>
      <c r="S218" s="96"/>
      <c r="T218" s="109"/>
      <c r="U218" s="96"/>
      <c r="V218" s="109"/>
      <c r="W218" s="96"/>
      <c r="X218" s="109"/>
      <c r="Y218" s="96"/>
      <c r="Z218" s="109"/>
      <c r="AA218" s="96"/>
      <c r="AB218" s="109"/>
      <c r="AC218" s="96"/>
      <c r="AD218" s="109"/>
      <c r="AE218" s="96"/>
      <c r="AF218" s="109"/>
      <c r="AG218" s="96"/>
      <c r="AH218" s="109"/>
      <c r="AI218" s="96"/>
      <c r="AJ218" s="109"/>
      <c r="AK218" s="96"/>
      <c r="AL218" s="109"/>
      <c r="AM218" s="164"/>
      <c r="AN218" s="578"/>
    </row>
    <row r="219" spans="1:40" s="46" customFormat="1" ht="20.25" hidden="1" customHeight="1" x14ac:dyDescent="0.35">
      <c r="A219" s="605"/>
      <c r="B219" s="493" t="s">
        <v>644</v>
      </c>
      <c r="C219" s="62">
        <v>2008</v>
      </c>
      <c r="D219" s="718" t="s">
        <v>60</v>
      </c>
      <c r="E219" s="609">
        <f t="shared" si="23"/>
        <v>0</v>
      </c>
      <c r="F219" s="418"/>
      <c r="G219" s="444"/>
      <c r="H219" s="109"/>
      <c r="I219" s="638"/>
      <c r="J219" s="109"/>
      <c r="K219" s="96"/>
      <c r="L219" s="109"/>
      <c r="M219" s="96"/>
      <c r="N219" s="492" t="str">
        <f>IFERROR(VLOOKUP(B219,#REF!,2,FALSE),"")</f>
        <v/>
      </c>
      <c r="O219" s="96"/>
      <c r="P219" s="109"/>
      <c r="Q219" s="96"/>
      <c r="R219" s="109"/>
      <c r="S219" s="96"/>
      <c r="T219" s="109"/>
      <c r="U219" s="96"/>
      <c r="V219" s="109"/>
      <c r="W219" s="96"/>
      <c r="X219" s="109"/>
      <c r="Y219" s="96"/>
      <c r="Z219" s="109"/>
      <c r="AA219" s="96"/>
      <c r="AB219" s="109"/>
      <c r="AC219" s="96"/>
      <c r="AD219" s="109"/>
      <c r="AE219" s="96"/>
      <c r="AF219" s="109"/>
      <c r="AG219" s="96"/>
      <c r="AH219" s="109"/>
      <c r="AI219" s="96"/>
      <c r="AJ219" s="109"/>
      <c r="AK219" s="96"/>
      <c r="AL219" s="109"/>
      <c r="AM219" s="164"/>
      <c r="AN219" s="578"/>
    </row>
    <row r="220" spans="1:40" s="46" customFormat="1" ht="20.25" hidden="1" customHeight="1" x14ac:dyDescent="0.35">
      <c r="A220" s="605"/>
      <c r="B220" s="493" t="s">
        <v>646</v>
      </c>
      <c r="C220" s="62">
        <v>2008</v>
      </c>
      <c r="D220" s="671" t="s">
        <v>11</v>
      </c>
      <c r="E220" s="609">
        <f t="shared" si="23"/>
        <v>0</v>
      </c>
      <c r="F220" s="418"/>
      <c r="G220" s="444"/>
      <c r="H220" s="109"/>
      <c r="I220" s="638"/>
      <c r="J220" s="109"/>
      <c r="K220" s="96"/>
      <c r="L220" s="109"/>
      <c r="M220" s="96"/>
      <c r="N220" s="492" t="str">
        <f>IFERROR(VLOOKUP(B220,#REF!,2,FALSE),"")</f>
        <v/>
      </c>
      <c r="O220" s="96"/>
      <c r="P220" s="109"/>
      <c r="Q220" s="96"/>
      <c r="R220" s="109"/>
      <c r="S220" s="96"/>
      <c r="T220" s="109"/>
      <c r="U220" s="96"/>
      <c r="V220" s="109"/>
      <c r="W220" s="96"/>
      <c r="X220" s="109"/>
      <c r="Y220" s="96"/>
      <c r="Z220" s="109"/>
      <c r="AA220" s="96"/>
      <c r="AB220" s="109"/>
      <c r="AC220" s="96"/>
      <c r="AD220" s="109"/>
      <c r="AE220" s="96"/>
      <c r="AF220" s="109"/>
      <c r="AG220" s="96"/>
      <c r="AH220" s="109"/>
      <c r="AI220" s="96"/>
      <c r="AJ220" s="109"/>
      <c r="AK220" s="96"/>
      <c r="AL220" s="109"/>
      <c r="AM220" s="164"/>
      <c r="AN220" s="579"/>
    </row>
    <row r="221" spans="1:40" s="46" customFormat="1" ht="20.25" hidden="1" customHeight="1" x14ac:dyDescent="0.35">
      <c r="A221" s="605"/>
      <c r="B221" s="493" t="s">
        <v>185</v>
      </c>
      <c r="C221" s="62">
        <v>2008</v>
      </c>
      <c r="D221" s="672" t="s">
        <v>26</v>
      </c>
      <c r="E221" s="609">
        <f t="shared" si="23"/>
        <v>0</v>
      </c>
      <c r="F221" s="418"/>
      <c r="G221" s="444"/>
      <c r="H221" s="109"/>
      <c r="I221" s="638"/>
      <c r="J221" s="109"/>
      <c r="K221" s="96"/>
      <c r="L221" s="109"/>
      <c r="M221" s="96"/>
      <c r="N221" s="492" t="str">
        <f>IFERROR(VLOOKUP(B221,#REF!,2,FALSE),"")</f>
        <v/>
      </c>
      <c r="O221" s="96"/>
      <c r="P221" s="109"/>
      <c r="Q221" s="96"/>
      <c r="R221" s="109"/>
      <c r="S221" s="96"/>
      <c r="T221" s="109"/>
      <c r="U221" s="96"/>
      <c r="V221" s="109"/>
      <c r="W221" s="96"/>
      <c r="X221" s="109"/>
      <c r="Y221" s="96"/>
      <c r="Z221" s="109"/>
      <c r="AA221" s="96"/>
      <c r="AB221" s="109"/>
      <c r="AC221" s="96"/>
      <c r="AD221" s="109"/>
      <c r="AE221" s="96"/>
      <c r="AF221" s="109"/>
      <c r="AG221" s="96"/>
      <c r="AH221" s="109"/>
      <c r="AI221" s="96"/>
      <c r="AJ221" s="109"/>
      <c r="AK221" s="96"/>
      <c r="AL221" s="109"/>
      <c r="AM221" s="164"/>
      <c r="AN221" s="579"/>
    </row>
    <row r="222" spans="1:40" s="46" customFormat="1" ht="20.25" hidden="1" customHeight="1" x14ac:dyDescent="0.35">
      <c r="A222" s="605"/>
      <c r="B222" s="519" t="s">
        <v>647</v>
      </c>
      <c r="C222" s="48">
        <v>2010</v>
      </c>
      <c r="D222" s="66" t="s">
        <v>37</v>
      </c>
      <c r="E222" s="609">
        <f t="shared" si="23"/>
        <v>0</v>
      </c>
      <c r="F222" s="418"/>
      <c r="G222" s="444"/>
      <c r="H222" s="109"/>
      <c r="I222" s="638"/>
      <c r="J222" s="109"/>
      <c r="K222" s="96"/>
      <c r="L222" s="109"/>
      <c r="M222" s="96"/>
      <c r="N222" s="624" t="str">
        <f>IFERROR(VLOOKUP(B222,#REF!,2,FALSE),"")</f>
        <v/>
      </c>
      <c r="O222" s="96"/>
      <c r="P222" s="109"/>
      <c r="Q222" s="96"/>
      <c r="R222" s="109"/>
      <c r="S222" s="96"/>
      <c r="T222" s="109"/>
      <c r="U222" s="96"/>
      <c r="V222" s="620"/>
      <c r="W222" s="27"/>
      <c r="X222" s="620"/>
      <c r="Y222" s="27"/>
      <c r="Z222" s="620"/>
      <c r="AA222" s="27"/>
      <c r="AB222" s="620"/>
      <c r="AC222" s="27"/>
      <c r="AD222" s="620"/>
      <c r="AE222" s="27"/>
      <c r="AF222" s="620"/>
      <c r="AG222" s="27"/>
      <c r="AH222" s="620"/>
      <c r="AI222" s="27"/>
      <c r="AJ222" s="620"/>
      <c r="AK222" s="27"/>
      <c r="AL222" s="620"/>
      <c r="AM222" s="27"/>
      <c r="AN222" s="600"/>
    </row>
    <row r="223" spans="1:40" s="46" customFormat="1" ht="20.25" hidden="1" customHeight="1" x14ac:dyDescent="0.35">
      <c r="A223" s="605"/>
      <c r="B223" s="493" t="s">
        <v>173</v>
      </c>
      <c r="C223" s="48">
        <v>2009</v>
      </c>
      <c r="D223" s="120" t="s">
        <v>33</v>
      </c>
      <c r="E223" s="609">
        <f t="shared" si="23"/>
        <v>0</v>
      </c>
      <c r="F223" s="418"/>
      <c r="G223" s="444"/>
      <c r="H223" s="109"/>
      <c r="I223" s="638"/>
      <c r="J223" s="109"/>
      <c r="K223" s="96"/>
      <c r="L223" s="109"/>
      <c r="M223" s="96"/>
      <c r="N223" s="624" t="str">
        <f>IFERROR(VLOOKUP(B223,#REF!,2,FALSE),"")</f>
        <v/>
      </c>
      <c r="O223" s="96"/>
      <c r="P223" s="109"/>
      <c r="Q223" s="96"/>
      <c r="R223" s="109"/>
      <c r="S223" s="96"/>
      <c r="T223" s="109"/>
      <c r="U223" s="96"/>
      <c r="V223" s="620"/>
      <c r="W223" s="27"/>
      <c r="X223" s="620"/>
      <c r="Y223" s="27"/>
      <c r="Z223" s="620"/>
      <c r="AA223" s="27"/>
      <c r="AB223" s="620"/>
      <c r="AC223" s="27"/>
      <c r="AD223" s="620"/>
      <c r="AE223" s="27"/>
      <c r="AF223" s="620"/>
      <c r="AG223" s="27"/>
      <c r="AH223" s="620"/>
      <c r="AI223" s="27"/>
      <c r="AJ223" s="620"/>
      <c r="AK223" s="27"/>
      <c r="AL223" s="620"/>
      <c r="AM223" s="27"/>
      <c r="AN223" s="600"/>
    </row>
    <row r="224" spans="1:40" s="46" customFormat="1" ht="20.25" hidden="1" customHeight="1" x14ac:dyDescent="0.35">
      <c r="A224" s="605"/>
      <c r="B224" s="493" t="s">
        <v>649</v>
      </c>
      <c r="C224" s="48">
        <v>2010</v>
      </c>
      <c r="D224" s="66" t="s">
        <v>60</v>
      </c>
      <c r="E224" s="609">
        <f t="shared" si="23"/>
        <v>0</v>
      </c>
      <c r="F224" s="418"/>
      <c r="G224" s="444"/>
      <c r="H224" s="109"/>
      <c r="I224" s="638"/>
      <c r="J224" s="109"/>
      <c r="K224" s="96"/>
      <c r="L224" s="109"/>
      <c r="M224" s="96"/>
      <c r="N224" s="624" t="str">
        <f>IFERROR(VLOOKUP(B224,#REF!,2,FALSE),"")</f>
        <v/>
      </c>
      <c r="O224" s="96"/>
      <c r="P224" s="109"/>
      <c r="Q224" s="96"/>
      <c r="R224" s="109"/>
      <c r="S224" s="96"/>
      <c r="T224" s="109"/>
      <c r="U224" s="96"/>
      <c r="V224" s="620"/>
      <c r="W224" s="27"/>
      <c r="X224" s="620"/>
      <c r="Y224" s="27"/>
      <c r="Z224" s="620"/>
      <c r="AA224" s="27"/>
      <c r="AB224" s="620"/>
      <c r="AC224" s="27"/>
      <c r="AD224" s="620"/>
      <c r="AE224" s="27"/>
      <c r="AF224" s="620"/>
      <c r="AG224" s="27"/>
      <c r="AH224" s="620"/>
      <c r="AI224" s="27"/>
      <c r="AJ224" s="620"/>
      <c r="AK224" s="27"/>
      <c r="AL224" s="620"/>
      <c r="AM224" s="27"/>
      <c r="AN224" s="600"/>
    </row>
    <row r="225" spans="1:42" s="46" customFormat="1" ht="20.25" hidden="1" customHeight="1" x14ac:dyDescent="0.35">
      <c r="A225" s="605"/>
      <c r="B225" s="519" t="s">
        <v>650</v>
      </c>
      <c r="C225" s="48">
        <v>2008</v>
      </c>
      <c r="D225" s="113" t="s">
        <v>60</v>
      </c>
      <c r="E225" s="609">
        <f t="shared" si="23"/>
        <v>0</v>
      </c>
      <c r="F225" s="418"/>
      <c r="G225" s="444"/>
      <c r="H225" s="109"/>
      <c r="I225" s="638"/>
      <c r="J225" s="109"/>
      <c r="K225" s="96"/>
      <c r="L225" s="109"/>
      <c r="M225" s="96"/>
      <c r="N225" s="624" t="str">
        <f>IFERROR(VLOOKUP(B225,#REF!,2,FALSE),"")</f>
        <v/>
      </c>
      <c r="O225" s="96"/>
      <c r="P225" s="108"/>
      <c r="Q225" s="282"/>
      <c r="R225" s="109"/>
      <c r="S225" s="96"/>
      <c r="T225" s="109"/>
      <c r="U225" s="96"/>
      <c r="V225" s="620"/>
      <c r="W225" s="27"/>
      <c r="X225" s="620"/>
      <c r="Y225" s="27"/>
      <c r="Z225" s="620"/>
      <c r="AA225" s="27"/>
      <c r="AB225" s="620"/>
      <c r="AC225" s="27"/>
      <c r="AD225" s="620"/>
      <c r="AE225" s="27"/>
      <c r="AF225" s="620"/>
      <c r="AG225" s="27"/>
      <c r="AH225" s="620"/>
      <c r="AI225" s="27"/>
      <c r="AJ225" s="620"/>
      <c r="AK225" s="27"/>
      <c r="AL225" s="620"/>
      <c r="AM225" s="27"/>
      <c r="AN225" s="600"/>
    </row>
    <row r="226" spans="1:42" s="46" customFormat="1" ht="20.25" hidden="1" customHeight="1" x14ac:dyDescent="0.35">
      <c r="A226" s="605"/>
      <c r="B226" s="519" t="s">
        <v>332</v>
      </c>
      <c r="C226" s="48">
        <v>2008</v>
      </c>
      <c r="D226" s="66" t="s">
        <v>32</v>
      </c>
      <c r="E226" s="607">
        <f t="shared" si="23"/>
        <v>0</v>
      </c>
      <c r="F226" s="516"/>
      <c r="G226" s="517"/>
      <c r="H226" s="655"/>
      <c r="I226" s="656"/>
      <c r="J226" s="109"/>
      <c r="K226" s="96"/>
      <c r="L226" s="109"/>
      <c r="M226" s="96"/>
      <c r="N226" s="657" t="str">
        <f>IFERROR(VLOOKUP(B226,#REF!,2,FALSE),"")</f>
        <v/>
      </c>
      <c r="O226" s="164"/>
      <c r="P226" s="109"/>
      <c r="Q226" s="666"/>
      <c r="R226" s="109"/>
      <c r="S226" s="96"/>
      <c r="T226" s="109"/>
      <c r="U226" s="96"/>
      <c r="V226" s="620"/>
      <c r="W226" s="27"/>
      <c r="X226" s="620"/>
      <c r="Y226" s="27"/>
      <c r="Z226" s="620"/>
      <c r="AA226" s="27"/>
      <c r="AB226" s="620"/>
      <c r="AC226" s="27"/>
      <c r="AD226" s="620"/>
      <c r="AE226" s="27"/>
      <c r="AF226" s="620"/>
      <c r="AG226" s="27"/>
      <c r="AH226" s="620"/>
      <c r="AI226" s="27"/>
      <c r="AJ226" s="620"/>
      <c r="AK226" s="27"/>
      <c r="AL226" s="620"/>
      <c r="AM226" s="27"/>
      <c r="AN226" s="600"/>
    </row>
    <row r="227" spans="1:42" s="46" customFormat="1" ht="20.25" hidden="1" customHeight="1" x14ac:dyDescent="0.35">
      <c r="A227" s="605"/>
      <c r="B227" s="519" t="s">
        <v>651</v>
      </c>
      <c r="C227" s="48">
        <v>2009</v>
      </c>
      <c r="D227" s="66" t="s">
        <v>122</v>
      </c>
      <c r="E227" s="607">
        <f t="shared" si="23"/>
        <v>0</v>
      </c>
      <c r="F227" s="516"/>
      <c r="G227" s="517"/>
      <c r="H227" s="655"/>
      <c r="I227" s="656"/>
      <c r="J227" s="95"/>
      <c r="K227" s="96"/>
      <c r="L227" s="109"/>
      <c r="M227" s="96"/>
      <c r="N227" s="674"/>
      <c r="O227" s="164"/>
      <c r="P227" s="109"/>
      <c r="Q227" s="666"/>
      <c r="R227" s="109"/>
      <c r="S227" s="96"/>
      <c r="T227" s="109"/>
      <c r="U227" s="96"/>
      <c r="V227" s="620"/>
      <c r="W227" s="27"/>
      <c r="X227" s="620"/>
      <c r="Y227" s="27"/>
      <c r="Z227" s="620"/>
      <c r="AA227" s="27"/>
      <c r="AB227" s="620"/>
      <c r="AC227" s="27"/>
      <c r="AD227" s="620"/>
      <c r="AE227" s="27"/>
      <c r="AF227" s="620"/>
      <c r="AG227" s="27"/>
      <c r="AH227" s="620"/>
      <c r="AI227" s="27"/>
      <c r="AJ227" s="620"/>
      <c r="AK227" s="27"/>
      <c r="AL227" s="620"/>
      <c r="AM227" s="27"/>
      <c r="AN227" s="600"/>
    </row>
    <row r="228" spans="1:42" s="46" customFormat="1" ht="20.25" customHeight="1" thickBot="1" x14ac:dyDescent="0.4">
      <c r="A228" s="606"/>
      <c r="B228" s="22"/>
      <c r="C228" s="48"/>
      <c r="D228" s="66"/>
      <c r="E228" s="609"/>
      <c r="F228" s="418"/>
      <c r="G228" s="444"/>
      <c r="H228" s="109"/>
      <c r="I228" s="96"/>
      <c r="J228" s="95"/>
      <c r="K228" s="96"/>
      <c r="L228" s="109"/>
      <c r="M228" s="96"/>
      <c r="N228" s="109"/>
      <c r="O228" s="96"/>
      <c r="P228" s="109"/>
      <c r="Q228" s="96"/>
      <c r="R228" s="109"/>
      <c r="S228" s="96"/>
      <c r="T228" s="109"/>
      <c r="U228" s="96"/>
      <c r="AN228" s="606"/>
      <c r="AO228" s="17"/>
      <c r="AP228" s="17"/>
    </row>
    <row r="229" spans="1:42" ht="17" thickBot="1" x14ac:dyDescent="0.4">
      <c r="I229" s="156">
        <f>SUM(I123:I228)</f>
        <v>593.59</v>
      </c>
      <c r="K229" s="156">
        <f>SUM(K123:K228)</f>
        <v>371.01000000000005</v>
      </c>
      <c r="M229" s="156">
        <f>SUM(M123:M228)</f>
        <v>741.9799999999999</v>
      </c>
      <c r="O229" s="156">
        <f>SUM(O123:O228)</f>
        <v>371</v>
      </c>
      <c r="P229" s="183"/>
      <c r="Q229" s="156">
        <f>SUM(Q123:Q228)</f>
        <v>371</v>
      </c>
      <c r="R229" s="183"/>
      <c r="S229" s="156">
        <f>SUM(S123:S228)</f>
        <v>371</v>
      </c>
      <c r="T229" s="183"/>
      <c r="U229" s="214">
        <f>SUM(U123:U189)</f>
        <v>482.17999999999995</v>
      </c>
      <c r="V229" s="183"/>
      <c r="W229" s="214">
        <f>SUM(W123:W189)</f>
        <v>482.30000000000007</v>
      </c>
      <c r="X229" s="183"/>
      <c r="Y229" s="214">
        <f>SUM(Y123:Y189)</f>
        <v>0</v>
      </c>
      <c r="Z229" s="183"/>
      <c r="AA229" s="214">
        <f>SUM(AA123:AA189)</f>
        <v>0</v>
      </c>
      <c r="AB229" s="183"/>
      <c r="AC229" s="214">
        <f>SUM(AC123:AC189)</f>
        <v>0</v>
      </c>
      <c r="AD229" s="183"/>
      <c r="AE229" s="214">
        <f>SUM(AE123:AE189)</f>
        <v>0</v>
      </c>
      <c r="AF229" s="183"/>
      <c r="AG229" s="214">
        <f>SUM(AG123:AG189)</f>
        <v>0</v>
      </c>
      <c r="AH229" s="183"/>
      <c r="AI229" s="214">
        <f>SUM(AI123:AI189)</f>
        <v>0</v>
      </c>
      <c r="AJ229" s="183"/>
      <c r="AK229" s="214">
        <f>SUM(AK123:AK189)</f>
        <v>0</v>
      </c>
      <c r="AL229" s="183"/>
      <c r="AM229" s="336">
        <f>SUM(AM123:AM189)</f>
        <v>0</v>
      </c>
      <c r="AN229" s="587"/>
    </row>
    <row r="230" spans="1:42" ht="25" customHeight="1" x14ac:dyDescent="0.35">
      <c r="H230" s="142"/>
      <c r="I230" s="143" t="s">
        <v>271</v>
      </c>
      <c r="J230" s="27"/>
      <c r="K230" s="27"/>
      <c r="L230" s="27"/>
      <c r="M230" s="88"/>
      <c r="N230" s="225"/>
      <c r="O230" s="143" t="s">
        <v>272</v>
      </c>
      <c r="P230" s="45"/>
      <c r="Q230" s="18"/>
      <c r="R230" s="45"/>
      <c r="T230" s="158"/>
      <c r="U230" s="143" t="s">
        <v>302</v>
      </c>
      <c r="V230" s="24"/>
      <c r="W230" s="24"/>
      <c r="X230" s="24"/>
    </row>
    <row r="233" spans="1:42" x14ac:dyDescent="0.35">
      <c r="C233" s="17"/>
    </row>
    <row r="234" spans="1:42" x14ac:dyDescent="0.35">
      <c r="C234" s="17"/>
    </row>
    <row r="235" spans="1:42" x14ac:dyDescent="0.35">
      <c r="C235" s="17"/>
      <c r="E235" s="17"/>
      <c r="H235" s="17"/>
      <c r="I235" s="17"/>
      <c r="J235" s="17"/>
      <c r="K235" s="17"/>
      <c r="L235" s="17"/>
      <c r="M235" s="17"/>
      <c r="N235" s="17"/>
      <c r="O235" s="17"/>
    </row>
    <row r="236" spans="1:42" x14ac:dyDescent="0.35">
      <c r="C236" s="17"/>
      <c r="E236" s="17"/>
      <c r="H236" s="17"/>
      <c r="I236" s="17"/>
      <c r="J236" s="17"/>
      <c r="K236" s="17"/>
      <c r="L236" s="17"/>
      <c r="M236" s="17"/>
      <c r="N236" s="17"/>
      <c r="O236" s="17"/>
    </row>
  </sheetData>
  <sheetProtection algorithmName="SHA-512" hashValue="BUE724PpY6RPT8Ii4yFHWQLcxvJ75w/0CTeEa/wuFpf54QFBjCMjg3PylLvyqjI8LX0GpRSq7LTLWWxsDiYlNw==" saltValue="UIensaSoIQUs5e3mAArKtw==" spinCount="100000" sheet="1"/>
  <sortState ref="B123:W227">
    <sortCondition descending="1" ref="E123:E227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6">
    <mergeCell ref="AO7:AP7"/>
    <mergeCell ref="AS7:AT7"/>
    <mergeCell ref="AU7:AV7"/>
    <mergeCell ref="AQ7:AR7"/>
    <mergeCell ref="AO122:AP122"/>
    <mergeCell ref="AS122:AT122"/>
    <mergeCell ref="AU122:AV122"/>
    <mergeCell ref="AQ122:AR122"/>
    <mergeCell ref="A3:AN3"/>
    <mergeCell ref="A1:AN1"/>
    <mergeCell ref="A5:AN5"/>
    <mergeCell ref="AJ6:AK6"/>
    <mergeCell ref="AL6:AM6"/>
    <mergeCell ref="AJ7:AK7"/>
    <mergeCell ref="AL7:AM7"/>
    <mergeCell ref="AJ120:AK120"/>
    <mergeCell ref="AL120:AM120"/>
    <mergeCell ref="H120:I120"/>
    <mergeCell ref="J120:K120"/>
    <mergeCell ref="H7:I7"/>
    <mergeCell ref="Z7:AA7"/>
    <mergeCell ref="X6:Y6"/>
    <mergeCell ref="A119:AM119"/>
    <mergeCell ref="AF121:AG121"/>
    <mergeCell ref="AH121:AI121"/>
    <mergeCell ref="AF120:AG120"/>
    <mergeCell ref="AH120:AI120"/>
    <mergeCell ref="T120:U120"/>
    <mergeCell ref="J6:K6"/>
    <mergeCell ref="H121:I121"/>
    <mergeCell ref="P6:Q6"/>
    <mergeCell ref="AF6:AG6"/>
    <mergeCell ref="AH6:AI6"/>
    <mergeCell ref="AF7:AG7"/>
    <mergeCell ref="AH7:AI7"/>
    <mergeCell ref="L6:M6"/>
    <mergeCell ref="N6:O6"/>
    <mergeCell ref="T7:U7"/>
    <mergeCell ref="T6:U6"/>
    <mergeCell ref="V6:W6"/>
    <mergeCell ref="L7:M7"/>
    <mergeCell ref="AJ121:AK121"/>
    <mergeCell ref="AL121:AM121"/>
    <mergeCell ref="R6:S6"/>
    <mergeCell ref="AB6:AC6"/>
    <mergeCell ref="AD6:AE6"/>
    <mergeCell ref="Z6:AA6"/>
    <mergeCell ref="AD121:AE121"/>
    <mergeCell ref="X7:Y7"/>
    <mergeCell ref="R7:S7"/>
    <mergeCell ref="J121:K121"/>
    <mergeCell ref="L120:M120"/>
    <mergeCell ref="X121:Y121"/>
    <mergeCell ref="N121:O121"/>
    <mergeCell ref="P121:Q121"/>
    <mergeCell ref="R120:S120"/>
    <mergeCell ref="V120:W120"/>
    <mergeCell ref="L121:M121"/>
    <mergeCell ref="T121:U121"/>
    <mergeCell ref="V121:W121"/>
    <mergeCell ref="AB120:AC120"/>
    <mergeCell ref="H6:I6"/>
    <mergeCell ref="TWG40:TXK40"/>
    <mergeCell ref="TXL40:TYP40"/>
    <mergeCell ref="Z121:AA121"/>
    <mergeCell ref="J7:K7"/>
    <mergeCell ref="P7:Q7"/>
    <mergeCell ref="V7:W7"/>
    <mergeCell ref="AD120:AE120"/>
    <mergeCell ref="P120:Q120"/>
    <mergeCell ref="Z120:AA120"/>
    <mergeCell ref="AB7:AC7"/>
    <mergeCell ref="AD7:AE7"/>
    <mergeCell ref="X120:Y120"/>
    <mergeCell ref="N120:O120"/>
    <mergeCell ref="N7:O7"/>
    <mergeCell ref="AB121:AC121"/>
    <mergeCell ref="R121:S121"/>
    <mergeCell ref="TEJ40:TFN40"/>
    <mergeCell ref="TFO40:TGS40"/>
    <mergeCell ref="TGT40:THX40"/>
    <mergeCell ref="THY40:TJC40"/>
    <mergeCell ref="RPV40:RQZ40"/>
    <mergeCell ref="RRA40:RSE40"/>
    <mergeCell ref="RSF40:RTJ40"/>
    <mergeCell ref="RTK40:RUO40"/>
    <mergeCell ref="RUP40:RVT40"/>
    <mergeCell ref="RVU40:RWY40"/>
    <mergeCell ref="TVB40:TWF40"/>
    <mergeCell ref="TNX40:TPB40"/>
    <mergeCell ref="UFU40:UGY40"/>
    <mergeCell ref="UGZ40:UID40"/>
    <mergeCell ref="UIE40:UJI40"/>
    <mergeCell ref="UJJ40:UKN40"/>
    <mergeCell ref="UKO40:ULS40"/>
    <mergeCell ref="TYQ40:TZU40"/>
    <mergeCell ref="TZV40:UAZ40"/>
    <mergeCell ref="UBA40:UCE40"/>
    <mergeCell ref="UCF40:UDJ40"/>
    <mergeCell ref="UDK40:UEO40"/>
    <mergeCell ref="UEP40:UFT40"/>
    <mergeCell ref="SKC40:SLG40"/>
    <mergeCell ref="SLH40:SML40"/>
    <mergeCell ref="SMM40:SNQ40"/>
    <mergeCell ref="SNR40:SOV40"/>
    <mergeCell ref="SOW40:SQA40"/>
    <mergeCell ref="SQB40:SRF40"/>
    <mergeCell ref="SRG40:SSK40"/>
    <mergeCell ref="SSL40:STP40"/>
    <mergeCell ref="STQ40:SUU40"/>
    <mergeCell ref="SUV40:SVZ40"/>
    <mergeCell ref="SWA40:SXE40"/>
    <mergeCell ref="SXF40:SYJ40"/>
    <mergeCell ref="SYK40:SZO40"/>
    <mergeCell ref="WBM40:WCQ40"/>
    <mergeCell ref="VQT40:VRX40"/>
    <mergeCell ref="VRY40:VTC40"/>
    <mergeCell ref="UVH40:UWL40"/>
    <mergeCell ref="UWM40:UXQ40"/>
    <mergeCell ref="UXR40:UYV40"/>
    <mergeCell ref="VWS40:VXW40"/>
    <mergeCell ref="VXX40:VZB40"/>
    <mergeCell ref="VAB40:VBF40"/>
    <mergeCell ref="VBG40:VCK40"/>
    <mergeCell ref="VCL40:VDP40"/>
    <mergeCell ref="VDQ40:VEU40"/>
    <mergeCell ref="VEV40:VFZ40"/>
    <mergeCell ref="VGA40:VHE40"/>
    <mergeCell ref="VHF40:VIJ40"/>
    <mergeCell ref="VIK40:VJO40"/>
    <mergeCell ref="UQN40:URR40"/>
    <mergeCell ref="URS40:USW40"/>
    <mergeCell ref="WAH40:WBL40"/>
    <mergeCell ref="WZI40:WZX40"/>
    <mergeCell ref="WOP40:WPT40"/>
    <mergeCell ref="WPU40:WQY40"/>
    <mergeCell ref="WQZ40:WSD40"/>
    <mergeCell ref="WSE40:WTI40"/>
    <mergeCell ref="WTJ40:WUN40"/>
    <mergeCell ref="USX40:UUB40"/>
    <mergeCell ref="WUO40:WVS40"/>
    <mergeCell ref="WVT40:WWX40"/>
    <mergeCell ref="WWY40:WYC40"/>
    <mergeCell ref="WYD40:WZH40"/>
    <mergeCell ref="WIQ40:WJU40"/>
    <mergeCell ref="WJV40:WKZ40"/>
    <mergeCell ref="WLA40:WME40"/>
    <mergeCell ref="WMF40:WNJ40"/>
    <mergeCell ref="WNK40:WOO40"/>
    <mergeCell ref="WCR40:WDV40"/>
    <mergeCell ref="WDW40:WFA40"/>
    <mergeCell ref="WFB40:WGF40"/>
    <mergeCell ref="WGG40:WHK40"/>
    <mergeCell ref="WHL40:WIP40"/>
    <mergeCell ref="UUC40:UVG40"/>
    <mergeCell ref="VTD40:VUH40"/>
    <mergeCell ref="VUI40:VVM40"/>
    <mergeCell ref="UYW40:VAA40"/>
    <mergeCell ref="VVN40:VWR40"/>
    <mergeCell ref="VKU40:VLY40"/>
    <mergeCell ref="VLZ40:VND40"/>
    <mergeCell ref="VNE40:VOI40"/>
    <mergeCell ref="VOJ40:VPN40"/>
    <mergeCell ref="VPO40:VQS40"/>
    <mergeCell ref="VZC40:WAG40"/>
    <mergeCell ref="SZP40:TAT40"/>
    <mergeCell ref="TAU40:TBY40"/>
    <mergeCell ref="TBZ40:TDD40"/>
    <mergeCell ref="TDE40:TEI40"/>
    <mergeCell ref="VJP40:VKT40"/>
    <mergeCell ref="TPC40:TQG40"/>
    <mergeCell ref="TQH40:TRL40"/>
    <mergeCell ref="TRM40:TSQ40"/>
    <mergeCell ref="TSR40:TTV40"/>
    <mergeCell ref="TTW40:TVA40"/>
    <mergeCell ref="RWZ40:RYD40"/>
    <mergeCell ref="RYE40:RZI40"/>
    <mergeCell ref="RZJ40:SAN40"/>
    <mergeCell ref="SAO40:SBS40"/>
    <mergeCell ref="SBT40:SCX40"/>
    <mergeCell ref="SCY40:SEC40"/>
    <mergeCell ref="SED40:SFH40"/>
    <mergeCell ref="SFI40:SGM40"/>
    <mergeCell ref="SGN40:SHR40"/>
    <mergeCell ref="SHS40:SIW40"/>
    <mergeCell ref="SIX40:SKB40"/>
    <mergeCell ref="ULT40:UMX40"/>
    <mergeCell ref="UMY40:UOC40"/>
    <mergeCell ref="UOD40:UPH40"/>
    <mergeCell ref="UPI40:UQM40"/>
    <mergeCell ref="TJD40:TKH40"/>
    <mergeCell ref="TKI40:TLM40"/>
    <mergeCell ref="TLN40:TMR40"/>
    <mergeCell ref="TMS40:TNW40"/>
    <mergeCell ref="QVO40:QWS40"/>
    <mergeCell ref="QWT40:QXX40"/>
    <mergeCell ref="QXY40:QZC40"/>
    <mergeCell ref="QZD40:RAH40"/>
    <mergeCell ref="RAI40:RBM40"/>
    <mergeCell ref="RBN40:RCR40"/>
    <mergeCell ref="RCS40:RDW40"/>
    <mergeCell ref="RDX40:RFB40"/>
    <mergeCell ref="RFC40:RGG40"/>
    <mergeCell ref="RGH40:RHL40"/>
    <mergeCell ref="RHM40:RIQ40"/>
    <mergeCell ref="RIR40:RJV40"/>
    <mergeCell ref="RJW40:RLA40"/>
    <mergeCell ref="RLB40:RMF40"/>
    <mergeCell ref="RMG40:RNK40"/>
    <mergeCell ref="RNL40:ROP40"/>
    <mergeCell ref="ROQ40:RPU40"/>
    <mergeCell ref="QBH40:QCL40"/>
    <mergeCell ref="QCM40:QDQ40"/>
    <mergeCell ref="QDR40:QEV40"/>
    <mergeCell ref="QEW40:QGA40"/>
    <mergeCell ref="QGB40:QHF40"/>
    <mergeCell ref="QHG40:QIK40"/>
    <mergeCell ref="QIL40:QJP40"/>
    <mergeCell ref="QJQ40:QKU40"/>
    <mergeCell ref="QKV40:QLZ40"/>
    <mergeCell ref="QMA40:QNE40"/>
    <mergeCell ref="QNF40:QOJ40"/>
    <mergeCell ref="QOK40:QPO40"/>
    <mergeCell ref="QPP40:QQT40"/>
    <mergeCell ref="QQU40:QRY40"/>
    <mergeCell ref="QRZ40:QTD40"/>
    <mergeCell ref="QTE40:QUI40"/>
    <mergeCell ref="QUJ40:QVN40"/>
    <mergeCell ref="PHA40:PIE40"/>
    <mergeCell ref="PIF40:PJJ40"/>
    <mergeCell ref="PJK40:PKO40"/>
    <mergeCell ref="PKP40:PLT40"/>
    <mergeCell ref="PLU40:PMY40"/>
    <mergeCell ref="PMZ40:POD40"/>
    <mergeCell ref="POE40:PPI40"/>
    <mergeCell ref="PPJ40:PQN40"/>
    <mergeCell ref="PQO40:PRS40"/>
    <mergeCell ref="PRT40:PSX40"/>
    <mergeCell ref="PSY40:PUC40"/>
    <mergeCell ref="PUD40:PVH40"/>
    <mergeCell ref="PVI40:PWM40"/>
    <mergeCell ref="PWN40:PXR40"/>
    <mergeCell ref="PXS40:PYW40"/>
    <mergeCell ref="PYX40:QAB40"/>
    <mergeCell ref="QAC40:QBG40"/>
    <mergeCell ref="OMT40:ONX40"/>
    <mergeCell ref="ONY40:OPC40"/>
    <mergeCell ref="OPD40:OQH40"/>
    <mergeCell ref="OQI40:ORM40"/>
    <mergeCell ref="ORN40:OSR40"/>
    <mergeCell ref="OSS40:OTW40"/>
    <mergeCell ref="OTX40:OVB40"/>
    <mergeCell ref="OVC40:OWG40"/>
    <mergeCell ref="OWH40:OXL40"/>
    <mergeCell ref="OXM40:OYQ40"/>
    <mergeCell ref="OYR40:OZV40"/>
    <mergeCell ref="OZW40:PBA40"/>
    <mergeCell ref="PBB40:PCF40"/>
    <mergeCell ref="PCG40:PDK40"/>
    <mergeCell ref="PDL40:PEP40"/>
    <mergeCell ref="PEQ40:PFU40"/>
    <mergeCell ref="PFV40:PGZ40"/>
    <mergeCell ref="NSM40:NTQ40"/>
    <mergeCell ref="NTR40:NUV40"/>
    <mergeCell ref="NUW40:NWA40"/>
    <mergeCell ref="NWB40:NXF40"/>
    <mergeCell ref="NXG40:NYK40"/>
    <mergeCell ref="NYL40:NZP40"/>
    <mergeCell ref="NZQ40:OAU40"/>
    <mergeCell ref="OAV40:OBZ40"/>
    <mergeCell ref="OCA40:ODE40"/>
    <mergeCell ref="ODF40:OEJ40"/>
    <mergeCell ref="OEK40:OFO40"/>
    <mergeCell ref="OFP40:OGT40"/>
    <mergeCell ref="OGU40:OHY40"/>
    <mergeCell ref="OHZ40:OJD40"/>
    <mergeCell ref="OJE40:OKI40"/>
    <mergeCell ref="OKJ40:OLN40"/>
    <mergeCell ref="OLO40:OMS40"/>
    <mergeCell ref="MYF40:MZJ40"/>
    <mergeCell ref="MZK40:NAO40"/>
    <mergeCell ref="NAP40:NBT40"/>
    <mergeCell ref="NBU40:NCY40"/>
    <mergeCell ref="NCZ40:NED40"/>
    <mergeCell ref="NEE40:NFI40"/>
    <mergeCell ref="NFJ40:NGN40"/>
    <mergeCell ref="NGO40:NHS40"/>
    <mergeCell ref="NHT40:NIX40"/>
    <mergeCell ref="NIY40:NKC40"/>
    <mergeCell ref="NKD40:NLH40"/>
    <mergeCell ref="NLI40:NMM40"/>
    <mergeCell ref="NMN40:NNR40"/>
    <mergeCell ref="NNS40:NOW40"/>
    <mergeCell ref="NOX40:NQB40"/>
    <mergeCell ref="NQC40:NRG40"/>
    <mergeCell ref="NRH40:NSL40"/>
    <mergeCell ref="MDY40:MFC40"/>
    <mergeCell ref="MFD40:MGH40"/>
    <mergeCell ref="MGI40:MHM40"/>
    <mergeCell ref="MHN40:MIR40"/>
    <mergeCell ref="MIS40:MJW40"/>
    <mergeCell ref="MJX40:MLB40"/>
    <mergeCell ref="MLC40:MMG40"/>
    <mergeCell ref="MMH40:MNL40"/>
    <mergeCell ref="MNM40:MOQ40"/>
    <mergeCell ref="MOR40:MPV40"/>
    <mergeCell ref="MPW40:MRA40"/>
    <mergeCell ref="MRB40:MSF40"/>
    <mergeCell ref="MSG40:MTK40"/>
    <mergeCell ref="MTL40:MUP40"/>
    <mergeCell ref="MUQ40:MVU40"/>
    <mergeCell ref="MVV40:MWZ40"/>
    <mergeCell ref="MXA40:MYE40"/>
    <mergeCell ref="LJR40:LKV40"/>
    <mergeCell ref="LKW40:LMA40"/>
    <mergeCell ref="LMB40:LNF40"/>
    <mergeCell ref="LNG40:LOK40"/>
    <mergeCell ref="LOL40:LPP40"/>
    <mergeCell ref="LPQ40:LQU40"/>
    <mergeCell ref="LQV40:LRZ40"/>
    <mergeCell ref="LSA40:LTE40"/>
    <mergeCell ref="LTF40:LUJ40"/>
    <mergeCell ref="LUK40:LVO40"/>
    <mergeCell ref="LVP40:LWT40"/>
    <mergeCell ref="LWU40:LXY40"/>
    <mergeCell ref="LXZ40:LZD40"/>
    <mergeCell ref="LZE40:MAI40"/>
    <mergeCell ref="MAJ40:MBN40"/>
    <mergeCell ref="MBO40:MCS40"/>
    <mergeCell ref="MCT40:MDX40"/>
    <mergeCell ref="KPK40:KQO40"/>
    <mergeCell ref="KQP40:KRT40"/>
    <mergeCell ref="KRU40:KSY40"/>
    <mergeCell ref="KSZ40:KUD40"/>
    <mergeCell ref="KUE40:KVI40"/>
    <mergeCell ref="KVJ40:KWN40"/>
    <mergeCell ref="KWO40:KXS40"/>
    <mergeCell ref="KXT40:KYX40"/>
    <mergeCell ref="KYY40:LAC40"/>
    <mergeCell ref="LAD40:LBH40"/>
    <mergeCell ref="LBI40:LCM40"/>
    <mergeCell ref="LCN40:LDR40"/>
    <mergeCell ref="LDS40:LEW40"/>
    <mergeCell ref="LEX40:LGB40"/>
    <mergeCell ref="LGC40:LHG40"/>
    <mergeCell ref="LHH40:LIL40"/>
    <mergeCell ref="LIM40:LJQ40"/>
    <mergeCell ref="JVD40:JWH40"/>
    <mergeCell ref="JWI40:JXM40"/>
    <mergeCell ref="JXN40:JYR40"/>
    <mergeCell ref="JYS40:JZW40"/>
    <mergeCell ref="JZX40:KBB40"/>
    <mergeCell ref="KBC40:KCG40"/>
    <mergeCell ref="KCH40:KDL40"/>
    <mergeCell ref="KDM40:KEQ40"/>
    <mergeCell ref="KER40:KFV40"/>
    <mergeCell ref="KFW40:KHA40"/>
    <mergeCell ref="KHB40:KIF40"/>
    <mergeCell ref="KIG40:KJK40"/>
    <mergeCell ref="KJL40:KKP40"/>
    <mergeCell ref="KKQ40:KLU40"/>
    <mergeCell ref="KLV40:KMZ40"/>
    <mergeCell ref="KNA40:KOE40"/>
    <mergeCell ref="KOF40:KPJ40"/>
    <mergeCell ref="JAW40:JCA40"/>
    <mergeCell ref="JCB40:JDF40"/>
    <mergeCell ref="JDG40:JEK40"/>
    <mergeCell ref="JEL40:JFP40"/>
    <mergeCell ref="JFQ40:JGU40"/>
    <mergeCell ref="JGV40:JHZ40"/>
    <mergeCell ref="JIA40:JJE40"/>
    <mergeCell ref="JJF40:JKJ40"/>
    <mergeCell ref="JKK40:JLO40"/>
    <mergeCell ref="JLP40:JMT40"/>
    <mergeCell ref="JMU40:JNY40"/>
    <mergeCell ref="JNZ40:JPD40"/>
    <mergeCell ref="JPE40:JQI40"/>
    <mergeCell ref="JQJ40:JRN40"/>
    <mergeCell ref="JRO40:JSS40"/>
    <mergeCell ref="JST40:JTX40"/>
    <mergeCell ref="JTY40:JVC40"/>
    <mergeCell ref="IGP40:IHT40"/>
    <mergeCell ref="IHU40:IIY40"/>
    <mergeCell ref="IIZ40:IKD40"/>
    <mergeCell ref="IKE40:ILI40"/>
    <mergeCell ref="ILJ40:IMN40"/>
    <mergeCell ref="IMO40:INS40"/>
    <mergeCell ref="INT40:IOX40"/>
    <mergeCell ref="IOY40:IQC40"/>
    <mergeCell ref="IQD40:IRH40"/>
    <mergeCell ref="IRI40:ISM40"/>
    <mergeCell ref="ISN40:ITR40"/>
    <mergeCell ref="ITS40:IUW40"/>
    <mergeCell ref="IUX40:IWB40"/>
    <mergeCell ref="IWC40:IXG40"/>
    <mergeCell ref="IXH40:IYL40"/>
    <mergeCell ref="IYM40:IZQ40"/>
    <mergeCell ref="IZR40:JAV40"/>
    <mergeCell ref="HMI40:HNM40"/>
    <mergeCell ref="HNN40:HOR40"/>
    <mergeCell ref="HOS40:HPW40"/>
    <mergeCell ref="HPX40:HRB40"/>
    <mergeCell ref="HRC40:HSG40"/>
    <mergeCell ref="HSH40:HTL40"/>
    <mergeCell ref="HTM40:HUQ40"/>
    <mergeCell ref="HUR40:HVV40"/>
    <mergeCell ref="HVW40:HXA40"/>
    <mergeCell ref="HXB40:HYF40"/>
    <mergeCell ref="HYG40:HZK40"/>
    <mergeCell ref="HZL40:IAP40"/>
    <mergeCell ref="IAQ40:IBU40"/>
    <mergeCell ref="IBV40:ICZ40"/>
    <mergeCell ref="IDA40:IEE40"/>
    <mergeCell ref="IEF40:IFJ40"/>
    <mergeCell ref="IFK40:IGO40"/>
    <mergeCell ref="GSB40:GTF40"/>
    <mergeCell ref="GTG40:GUK40"/>
    <mergeCell ref="GUL40:GVP40"/>
    <mergeCell ref="GVQ40:GWU40"/>
    <mergeCell ref="GWV40:GXZ40"/>
    <mergeCell ref="GYA40:GZE40"/>
    <mergeCell ref="GZF40:HAJ40"/>
    <mergeCell ref="HAK40:HBO40"/>
    <mergeCell ref="HBP40:HCT40"/>
    <mergeCell ref="HCU40:HDY40"/>
    <mergeCell ref="HDZ40:HFD40"/>
    <mergeCell ref="HFE40:HGI40"/>
    <mergeCell ref="HGJ40:HHN40"/>
    <mergeCell ref="HHO40:HIS40"/>
    <mergeCell ref="HIT40:HJX40"/>
    <mergeCell ref="HJY40:HLC40"/>
    <mergeCell ref="HLD40:HMH40"/>
    <mergeCell ref="FXU40:FYY40"/>
    <mergeCell ref="FYZ40:GAD40"/>
    <mergeCell ref="GAE40:GBI40"/>
    <mergeCell ref="GBJ40:GCN40"/>
    <mergeCell ref="GCO40:GDS40"/>
    <mergeCell ref="GDT40:GEX40"/>
    <mergeCell ref="GEY40:GGC40"/>
    <mergeCell ref="GGD40:GHH40"/>
    <mergeCell ref="GHI40:GIM40"/>
    <mergeCell ref="GIN40:GJR40"/>
    <mergeCell ref="GJS40:GKW40"/>
    <mergeCell ref="GKX40:GMB40"/>
    <mergeCell ref="GMC40:GNG40"/>
    <mergeCell ref="GNH40:GOL40"/>
    <mergeCell ref="GOM40:GPQ40"/>
    <mergeCell ref="GPR40:GQV40"/>
    <mergeCell ref="GQW40:GSA40"/>
    <mergeCell ref="FDN40:FER40"/>
    <mergeCell ref="FES40:FFW40"/>
    <mergeCell ref="FFX40:FHB40"/>
    <mergeCell ref="FHC40:FIG40"/>
    <mergeCell ref="FIH40:FJL40"/>
    <mergeCell ref="FJM40:FKQ40"/>
    <mergeCell ref="FKR40:FLV40"/>
    <mergeCell ref="FLW40:FNA40"/>
    <mergeCell ref="FNB40:FOF40"/>
    <mergeCell ref="FOG40:FPK40"/>
    <mergeCell ref="FPL40:FQP40"/>
    <mergeCell ref="FQQ40:FRU40"/>
    <mergeCell ref="FRV40:FSZ40"/>
    <mergeCell ref="FTA40:FUE40"/>
    <mergeCell ref="FUF40:FVJ40"/>
    <mergeCell ref="FVK40:FWO40"/>
    <mergeCell ref="FWP40:FXT40"/>
    <mergeCell ref="EFR40:EGV40"/>
    <mergeCell ref="EGW40:EIA40"/>
    <mergeCell ref="EIB40:EJF40"/>
    <mergeCell ref="EJG40:EKK40"/>
    <mergeCell ref="EKL40:ELP40"/>
    <mergeCell ref="ELQ40:EMU40"/>
    <mergeCell ref="EMV40:ENZ40"/>
    <mergeCell ref="EOA40:EPE40"/>
    <mergeCell ref="EPF40:EQJ40"/>
    <mergeCell ref="EQK40:ERO40"/>
    <mergeCell ref="EYT40:EZX40"/>
    <mergeCell ref="EZY40:FBC40"/>
    <mergeCell ref="FBD40:FCH40"/>
    <mergeCell ref="FCI40:FDM40"/>
    <mergeCell ref="ERP40:EST40"/>
    <mergeCell ref="ESU40:ETY40"/>
    <mergeCell ref="ETZ40:EVD40"/>
    <mergeCell ref="EVE40:EWI40"/>
    <mergeCell ref="EWJ40:EXN40"/>
    <mergeCell ref="EXO40:EYS40"/>
    <mergeCell ref="DHV40:DIZ40"/>
    <mergeCell ref="DJA40:DKE40"/>
    <mergeCell ref="DEG40:DFK40"/>
    <mergeCell ref="DFL40:DGP40"/>
    <mergeCell ref="DGQ40:DHU40"/>
    <mergeCell ref="DKF40:DLJ40"/>
    <mergeCell ref="DBW40:DDA40"/>
    <mergeCell ref="DDB40:DEF40"/>
    <mergeCell ref="DLK40:DMO40"/>
    <mergeCell ref="DMP40:DNT40"/>
    <mergeCell ref="DNU40:DOY40"/>
    <mergeCell ref="DOZ40:DQD40"/>
    <mergeCell ref="DQE40:DRI40"/>
    <mergeCell ref="DRJ40:DSN40"/>
    <mergeCell ref="DSO40:DTS40"/>
    <mergeCell ref="EEM40:EFQ40"/>
    <mergeCell ref="DTT40:DUX40"/>
    <mergeCell ref="DUY40:DWC40"/>
    <mergeCell ref="DWD40:DXH40"/>
    <mergeCell ref="DXI40:DYM40"/>
    <mergeCell ref="DYN40:DZR40"/>
    <mergeCell ref="DZS40:EAW40"/>
    <mergeCell ref="EAX40:ECB40"/>
    <mergeCell ref="ECC40:EDG40"/>
    <mergeCell ref="EDH40:EEL40"/>
    <mergeCell ref="BSC40:BTG40"/>
    <mergeCell ref="BTH40:BUL40"/>
    <mergeCell ref="BUM40:BVQ40"/>
    <mergeCell ref="COT40:CPX40"/>
    <mergeCell ref="CYH40:CZL40"/>
    <mergeCell ref="CZM40:DAQ40"/>
    <mergeCell ref="DAR40:DBV40"/>
    <mergeCell ref="CPY40:CRC40"/>
    <mergeCell ref="CRD40:CSH40"/>
    <mergeCell ref="CSI40:CTM40"/>
    <mergeCell ref="CTN40:CUR40"/>
    <mergeCell ref="CUS40:CVW40"/>
    <mergeCell ref="CVX40:CXB40"/>
    <mergeCell ref="CXC40:CYG40"/>
    <mergeCell ref="BVR40:BWV40"/>
    <mergeCell ref="BWW40:BYA40"/>
    <mergeCell ref="BPS40:BQW40"/>
    <mergeCell ref="CFF40:CGJ40"/>
    <mergeCell ref="CGK40:CHO40"/>
    <mergeCell ref="CHP40:CIT40"/>
    <mergeCell ref="CIU40:CJY40"/>
    <mergeCell ref="BZG40:CAK40"/>
    <mergeCell ref="CAL40:CBP40"/>
    <mergeCell ref="CBQ40:CCU40"/>
    <mergeCell ref="AY40:CC40"/>
    <mergeCell ref="CD40:DH40"/>
    <mergeCell ref="ALX40:ANB40"/>
    <mergeCell ref="ANC40:AOG40"/>
    <mergeCell ref="CJZ40:CLD40"/>
    <mergeCell ref="CLE40:CMI40"/>
    <mergeCell ref="CMJ40:CNN40"/>
    <mergeCell ref="CNO40:COS40"/>
    <mergeCell ref="AII40:AJM40"/>
    <mergeCell ref="ACJ40:ADN40"/>
    <mergeCell ref="ADO40:AES40"/>
    <mergeCell ref="AET40:AFX40"/>
    <mergeCell ref="AFY40:AHC40"/>
    <mergeCell ref="AHD40:AIH40"/>
    <mergeCell ref="AUG40:AVK40"/>
    <mergeCell ref="AVL40:AWP40"/>
    <mergeCell ref="AWQ40:AXU40"/>
    <mergeCell ref="AXV40:AYZ40"/>
    <mergeCell ref="AZA40:BAE40"/>
    <mergeCell ref="BKY40:BMC40"/>
    <mergeCell ref="BAF40:BBJ40"/>
    <mergeCell ref="BBK40:BCO40"/>
    <mergeCell ref="BQX40:BSB40"/>
    <mergeCell ref="BMD40:BNH40"/>
    <mergeCell ref="BNI40:BOM40"/>
    <mergeCell ref="BGE40:BHI40"/>
    <mergeCell ref="BHJ40:BIN40"/>
    <mergeCell ref="BIO40:BJS40"/>
    <mergeCell ref="BJT40:BKX40"/>
    <mergeCell ref="BON40:BPR40"/>
    <mergeCell ref="DI40:EM40"/>
    <mergeCell ref="CEA40:CFE40"/>
    <mergeCell ref="EN40:FR40"/>
    <mergeCell ref="FS40:GW40"/>
    <mergeCell ref="GX40:IB40"/>
    <mergeCell ref="IC40:JG40"/>
    <mergeCell ref="CCV40:CDZ40"/>
    <mergeCell ref="AJN40:AKR40"/>
    <mergeCell ref="AKS40:ALW40"/>
    <mergeCell ref="LR40:MV40"/>
    <mergeCell ref="MW40:OA40"/>
    <mergeCell ref="OB40:PF40"/>
    <mergeCell ref="PG40:QK40"/>
    <mergeCell ref="QL40:RP40"/>
    <mergeCell ref="RQ40:SU40"/>
    <mergeCell ref="SV40:TZ40"/>
    <mergeCell ref="UA40:VE40"/>
    <mergeCell ref="VF40:WJ40"/>
    <mergeCell ref="JH40:KL40"/>
    <mergeCell ref="AOH40:APL40"/>
    <mergeCell ref="APM40:AQQ40"/>
    <mergeCell ref="AQR40:ARV40"/>
    <mergeCell ref="ARW40:ATA40"/>
    <mergeCell ref="WK40:XO40"/>
    <mergeCell ref="XP40:YT40"/>
    <mergeCell ref="YU40:ZY40"/>
    <mergeCell ref="ZZ40:ABD40"/>
    <mergeCell ref="ABE40:ACI40"/>
    <mergeCell ref="KM40:LQ40"/>
    <mergeCell ref="BCP40:BDT40"/>
    <mergeCell ref="BDU40:BEY40"/>
    <mergeCell ref="BEZ40:BGD40"/>
    <mergeCell ref="BYB40:BZF40"/>
    <mergeCell ref="ATB40:AUF40"/>
    <mergeCell ref="JH158:KL158"/>
    <mergeCell ref="KM158:LQ158"/>
    <mergeCell ref="LR158:MV158"/>
    <mergeCell ref="MW158:OA158"/>
    <mergeCell ref="OB158:PF158"/>
    <mergeCell ref="BKY158:BMC158"/>
    <mergeCell ref="BMD158:BNH158"/>
    <mergeCell ref="BNI158:BOM158"/>
    <mergeCell ref="BON158:BPR158"/>
    <mergeCell ref="BPS158:BQW158"/>
    <mergeCell ref="BEZ158:BGD158"/>
    <mergeCell ref="BGE158:BHI158"/>
    <mergeCell ref="BHJ158:BIN158"/>
    <mergeCell ref="BIO158:BJS158"/>
    <mergeCell ref="BJT158:BKX158"/>
    <mergeCell ref="AZA158:BAE158"/>
    <mergeCell ref="BAF158:BBJ158"/>
    <mergeCell ref="BBK158:BCO158"/>
    <mergeCell ref="BCP158:BDT158"/>
    <mergeCell ref="BDU158:BEY158"/>
    <mergeCell ref="ATB158:AUF158"/>
    <mergeCell ref="AUG158:AVK158"/>
    <mergeCell ref="AVL158:AWP158"/>
    <mergeCell ref="AWQ158:AXU158"/>
    <mergeCell ref="AXV158:AYZ158"/>
    <mergeCell ref="DI158:EM158"/>
    <mergeCell ref="EN158:FR158"/>
    <mergeCell ref="FS158:GW158"/>
    <mergeCell ref="GX158:IB158"/>
    <mergeCell ref="IC158:JG158"/>
    <mergeCell ref="AY158:CC158"/>
    <mergeCell ref="CD158:DH158"/>
    <mergeCell ref="ANC158:AOG158"/>
    <mergeCell ref="AOH158:APL158"/>
    <mergeCell ref="APM158:AQQ158"/>
    <mergeCell ref="AQR158:ARV158"/>
    <mergeCell ref="ARW158:ATA158"/>
    <mergeCell ref="AHD158:AIH158"/>
    <mergeCell ref="AII158:AJM158"/>
    <mergeCell ref="AJN158:AKR158"/>
    <mergeCell ref="AKS158:ALW158"/>
    <mergeCell ref="ALX158:ANB158"/>
    <mergeCell ref="ABE158:ACI158"/>
    <mergeCell ref="ACJ158:ADN158"/>
    <mergeCell ref="ADO158:AES158"/>
    <mergeCell ref="AET158:AFX158"/>
    <mergeCell ref="AFY158:AHC158"/>
    <mergeCell ref="VF158:WJ158"/>
    <mergeCell ref="WK158:XO158"/>
    <mergeCell ref="XP158:YT158"/>
    <mergeCell ref="YU158:ZY158"/>
    <mergeCell ref="ZZ158:ABD158"/>
    <mergeCell ref="PG158:QK158"/>
    <mergeCell ref="QL158:RP158"/>
    <mergeCell ref="RQ158:SU158"/>
    <mergeCell ref="SV158:TZ158"/>
    <mergeCell ref="UA158:VE158"/>
    <mergeCell ref="CIU158:CJY158"/>
    <mergeCell ref="CJZ158:CLD158"/>
    <mergeCell ref="CLE158:CMI158"/>
    <mergeCell ref="CMJ158:CNN158"/>
    <mergeCell ref="CNO158:COS158"/>
    <mergeCell ref="CCV158:CDZ158"/>
    <mergeCell ref="CEA158:CFE158"/>
    <mergeCell ref="CFF158:CGJ158"/>
    <mergeCell ref="CGK158:CHO158"/>
    <mergeCell ref="CHP158:CIT158"/>
    <mergeCell ref="BWW158:BYA158"/>
    <mergeCell ref="BYB158:BZF158"/>
    <mergeCell ref="BZG158:CAK158"/>
    <mergeCell ref="CAL158:CBP158"/>
    <mergeCell ref="CBQ158:CCU158"/>
    <mergeCell ref="BQX158:BSB158"/>
    <mergeCell ref="BSC158:BTG158"/>
    <mergeCell ref="BTH158:BUL158"/>
    <mergeCell ref="BUM158:BVQ158"/>
    <mergeCell ref="BVR158:BWV158"/>
    <mergeCell ref="DGQ158:DHU158"/>
    <mergeCell ref="DHV158:DIZ158"/>
    <mergeCell ref="DJA158:DKE158"/>
    <mergeCell ref="DKF158:DLJ158"/>
    <mergeCell ref="DLK158:DMO158"/>
    <mergeCell ref="DAR158:DBV158"/>
    <mergeCell ref="DBW158:DDA158"/>
    <mergeCell ref="DDB158:DEF158"/>
    <mergeCell ref="DEG158:DFK158"/>
    <mergeCell ref="DFL158:DGP158"/>
    <mergeCell ref="CUS158:CVW158"/>
    <mergeCell ref="CVX158:CXB158"/>
    <mergeCell ref="CXC158:CYG158"/>
    <mergeCell ref="CYH158:CZL158"/>
    <mergeCell ref="CZM158:DAQ158"/>
    <mergeCell ref="COT158:CPX158"/>
    <mergeCell ref="CPY158:CRC158"/>
    <mergeCell ref="CRD158:CSH158"/>
    <mergeCell ref="CSI158:CTM158"/>
    <mergeCell ref="CTN158:CUR158"/>
    <mergeCell ref="EEM158:EFQ158"/>
    <mergeCell ref="EFR158:EGV158"/>
    <mergeCell ref="EGW158:EIA158"/>
    <mergeCell ref="EIB158:EJF158"/>
    <mergeCell ref="EJG158:EKK158"/>
    <mergeCell ref="DYN158:DZR158"/>
    <mergeCell ref="DZS158:EAW158"/>
    <mergeCell ref="EAX158:ECB158"/>
    <mergeCell ref="ECC158:EDG158"/>
    <mergeCell ref="EDH158:EEL158"/>
    <mergeCell ref="DSO158:DTS158"/>
    <mergeCell ref="DTT158:DUX158"/>
    <mergeCell ref="DUY158:DWC158"/>
    <mergeCell ref="DWD158:DXH158"/>
    <mergeCell ref="DXI158:DYM158"/>
    <mergeCell ref="DMP158:DNT158"/>
    <mergeCell ref="DNU158:DOY158"/>
    <mergeCell ref="DOZ158:DQD158"/>
    <mergeCell ref="DQE158:DRI158"/>
    <mergeCell ref="DRJ158:DSN158"/>
    <mergeCell ref="FCI158:FDM158"/>
    <mergeCell ref="FDN158:FER158"/>
    <mergeCell ref="FES158:FFW158"/>
    <mergeCell ref="FFX158:FHB158"/>
    <mergeCell ref="FHC158:FIG158"/>
    <mergeCell ref="EWJ158:EXN158"/>
    <mergeCell ref="EXO158:EYS158"/>
    <mergeCell ref="EYT158:EZX158"/>
    <mergeCell ref="EZY158:FBC158"/>
    <mergeCell ref="FBD158:FCH158"/>
    <mergeCell ref="EQK158:ERO158"/>
    <mergeCell ref="ERP158:EST158"/>
    <mergeCell ref="ESU158:ETY158"/>
    <mergeCell ref="ETZ158:EVD158"/>
    <mergeCell ref="EVE158:EWI158"/>
    <mergeCell ref="EKL158:ELP158"/>
    <mergeCell ref="ELQ158:EMU158"/>
    <mergeCell ref="EMV158:ENZ158"/>
    <mergeCell ref="EOA158:EPE158"/>
    <mergeCell ref="EPF158:EQJ158"/>
    <mergeCell ref="GAE158:GBI158"/>
    <mergeCell ref="GBJ158:GCN158"/>
    <mergeCell ref="GCO158:GDS158"/>
    <mergeCell ref="GDT158:GEX158"/>
    <mergeCell ref="GEY158:GGC158"/>
    <mergeCell ref="FUF158:FVJ158"/>
    <mergeCell ref="FVK158:FWO158"/>
    <mergeCell ref="FWP158:FXT158"/>
    <mergeCell ref="FXU158:FYY158"/>
    <mergeCell ref="FYZ158:GAD158"/>
    <mergeCell ref="FOG158:FPK158"/>
    <mergeCell ref="FPL158:FQP158"/>
    <mergeCell ref="FQQ158:FRU158"/>
    <mergeCell ref="FRV158:FSZ158"/>
    <mergeCell ref="FTA158:FUE158"/>
    <mergeCell ref="FIH158:FJL158"/>
    <mergeCell ref="FJM158:FKQ158"/>
    <mergeCell ref="FKR158:FLV158"/>
    <mergeCell ref="FLW158:FNA158"/>
    <mergeCell ref="FNB158:FOF158"/>
    <mergeCell ref="GYA158:GZE158"/>
    <mergeCell ref="GZF158:HAJ158"/>
    <mergeCell ref="HAK158:HBO158"/>
    <mergeCell ref="HBP158:HCT158"/>
    <mergeCell ref="HCU158:HDY158"/>
    <mergeCell ref="GSB158:GTF158"/>
    <mergeCell ref="GTG158:GUK158"/>
    <mergeCell ref="GUL158:GVP158"/>
    <mergeCell ref="GVQ158:GWU158"/>
    <mergeCell ref="GWV158:GXZ158"/>
    <mergeCell ref="GMC158:GNG158"/>
    <mergeCell ref="GNH158:GOL158"/>
    <mergeCell ref="GOM158:GPQ158"/>
    <mergeCell ref="GPR158:GQV158"/>
    <mergeCell ref="GQW158:GSA158"/>
    <mergeCell ref="GGD158:GHH158"/>
    <mergeCell ref="GHI158:GIM158"/>
    <mergeCell ref="GIN158:GJR158"/>
    <mergeCell ref="GJS158:GKW158"/>
    <mergeCell ref="GKX158:GMB158"/>
    <mergeCell ref="HVW158:HXA158"/>
    <mergeCell ref="HXB158:HYF158"/>
    <mergeCell ref="HYG158:HZK158"/>
    <mergeCell ref="HZL158:IAP158"/>
    <mergeCell ref="IAQ158:IBU158"/>
    <mergeCell ref="HPX158:HRB158"/>
    <mergeCell ref="HRC158:HSG158"/>
    <mergeCell ref="HSH158:HTL158"/>
    <mergeCell ref="HTM158:HUQ158"/>
    <mergeCell ref="HUR158:HVV158"/>
    <mergeCell ref="HJY158:HLC158"/>
    <mergeCell ref="HLD158:HMH158"/>
    <mergeCell ref="HMI158:HNM158"/>
    <mergeCell ref="HNN158:HOR158"/>
    <mergeCell ref="HOS158:HPW158"/>
    <mergeCell ref="HDZ158:HFD158"/>
    <mergeCell ref="HFE158:HGI158"/>
    <mergeCell ref="HGJ158:HHN158"/>
    <mergeCell ref="HHO158:HIS158"/>
    <mergeCell ref="HIT158:HJX158"/>
    <mergeCell ref="ITS158:IUW158"/>
    <mergeCell ref="IUX158:IWB158"/>
    <mergeCell ref="IWC158:IXG158"/>
    <mergeCell ref="IXH158:IYL158"/>
    <mergeCell ref="IYM158:IZQ158"/>
    <mergeCell ref="INT158:IOX158"/>
    <mergeCell ref="IOY158:IQC158"/>
    <mergeCell ref="IQD158:IRH158"/>
    <mergeCell ref="IRI158:ISM158"/>
    <mergeCell ref="ISN158:ITR158"/>
    <mergeCell ref="IHU158:IIY158"/>
    <mergeCell ref="IIZ158:IKD158"/>
    <mergeCell ref="IKE158:ILI158"/>
    <mergeCell ref="ILJ158:IMN158"/>
    <mergeCell ref="IMO158:INS158"/>
    <mergeCell ref="IBV158:ICZ158"/>
    <mergeCell ref="IDA158:IEE158"/>
    <mergeCell ref="IEF158:IFJ158"/>
    <mergeCell ref="IFK158:IGO158"/>
    <mergeCell ref="IGP158:IHT158"/>
    <mergeCell ref="JRO158:JSS158"/>
    <mergeCell ref="JST158:JTX158"/>
    <mergeCell ref="JTY158:JVC158"/>
    <mergeCell ref="JVD158:JWH158"/>
    <mergeCell ref="JWI158:JXM158"/>
    <mergeCell ref="JLP158:JMT158"/>
    <mergeCell ref="JMU158:JNY158"/>
    <mergeCell ref="JNZ158:JPD158"/>
    <mergeCell ref="JPE158:JQI158"/>
    <mergeCell ref="JQJ158:JRN158"/>
    <mergeCell ref="JFQ158:JGU158"/>
    <mergeCell ref="JGV158:JHZ158"/>
    <mergeCell ref="JIA158:JJE158"/>
    <mergeCell ref="JJF158:JKJ158"/>
    <mergeCell ref="JKK158:JLO158"/>
    <mergeCell ref="IZR158:JAV158"/>
    <mergeCell ref="JAW158:JCA158"/>
    <mergeCell ref="JCB158:JDF158"/>
    <mergeCell ref="JDG158:JEK158"/>
    <mergeCell ref="JEL158:JFP158"/>
    <mergeCell ref="KPK158:KQO158"/>
    <mergeCell ref="KQP158:KRT158"/>
    <mergeCell ref="KRU158:KSY158"/>
    <mergeCell ref="KSZ158:KUD158"/>
    <mergeCell ref="KUE158:KVI158"/>
    <mergeCell ref="KJL158:KKP158"/>
    <mergeCell ref="KKQ158:KLU158"/>
    <mergeCell ref="KLV158:KMZ158"/>
    <mergeCell ref="KNA158:KOE158"/>
    <mergeCell ref="KOF158:KPJ158"/>
    <mergeCell ref="KDM158:KEQ158"/>
    <mergeCell ref="KER158:KFV158"/>
    <mergeCell ref="KFW158:KHA158"/>
    <mergeCell ref="KHB158:KIF158"/>
    <mergeCell ref="KIG158:KJK158"/>
    <mergeCell ref="JXN158:JYR158"/>
    <mergeCell ref="JYS158:JZW158"/>
    <mergeCell ref="JZX158:KBB158"/>
    <mergeCell ref="KBC158:KCG158"/>
    <mergeCell ref="KCH158:KDL158"/>
    <mergeCell ref="LNG158:LOK158"/>
    <mergeCell ref="LOL158:LPP158"/>
    <mergeCell ref="LPQ158:LQU158"/>
    <mergeCell ref="LQV158:LRZ158"/>
    <mergeCell ref="LSA158:LTE158"/>
    <mergeCell ref="LHH158:LIL158"/>
    <mergeCell ref="LIM158:LJQ158"/>
    <mergeCell ref="LJR158:LKV158"/>
    <mergeCell ref="LKW158:LMA158"/>
    <mergeCell ref="LMB158:LNF158"/>
    <mergeCell ref="LBI158:LCM158"/>
    <mergeCell ref="LCN158:LDR158"/>
    <mergeCell ref="LDS158:LEW158"/>
    <mergeCell ref="LEX158:LGB158"/>
    <mergeCell ref="LGC158:LHG158"/>
    <mergeCell ref="KVJ158:KWN158"/>
    <mergeCell ref="KWO158:KXS158"/>
    <mergeCell ref="KXT158:KYX158"/>
    <mergeCell ref="KYY158:LAC158"/>
    <mergeCell ref="LAD158:LBH158"/>
    <mergeCell ref="MLC158:MMG158"/>
    <mergeCell ref="MMH158:MNL158"/>
    <mergeCell ref="MNM158:MOQ158"/>
    <mergeCell ref="MOR158:MPV158"/>
    <mergeCell ref="MPW158:MRA158"/>
    <mergeCell ref="MFD158:MGH158"/>
    <mergeCell ref="MGI158:MHM158"/>
    <mergeCell ref="MHN158:MIR158"/>
    <mergeCell ref="MIS158:MJW158"/>
    <mergeCell ref="MJX158:MLB158"/>
    <mergeCell ref="LZE158:MAI158"/>
    <mergeCell ref="MAJ158:MBN158"/>
    <mergeCell ref="MBO158:MCS158"/>
    <mergeCell ref="MCT158:MDX158"/>
    <mergeCell ref="MDY158:MFC158"/>
    <mergeCell ref="LTF158:LUJ158"/>
    <mergeCell ref="LUK158:LVO158"/>
    <mergeCell ref="LVP158:LWT158"/>
    <mergeCell ref="LWU158:LXY158"/>
    <mergeCell ref="LXZ158:LZD158"/>
    <mergeCell ref="NIY158:NKC158"/>
    <mergeCell ref="NKD158:NLH158"/>
    <mergeCell ref="NLI158:NMM158"/>
    <mergeCell ref="NMN158:NNR158"/>
    <mergeCell ref="NNS158:NOW158"/>
    <mergeCell ref="NCZ158:NED158"/>
    <mergeCell ref="NEE158:NFI158"/>
    <mergeCell ref="NFJ158:NGN158"/>
    <mergeCell ref="NGO158:NHS158"/>
    <mergeCell ref="NHT158:NIX158"/>
    <mergeCell ref="MXA158:MYE158"/>
    <mergeCell ref="MYF158:MZJ158"/>
    <mergeCell ref="MZK158:NAO158"/>
    <mergeCell ref="NAP158:NBT158"/>
    <mergeCell ref="NBU158:NCY158"/>
    <mergeCell ref="MRB158:MSF158"/>
    <mergeCell ref="MSG158:MTK158"/>
    <mergeCell ref="MTL158:MUP158"/>
    <mergeCell ref="MUQ158:MVU158"/>
    <mergeCell ref="MVV158:MWZ158"/>
    <mergeCell ref="OGU158:OHY158"/>
    <mergeCell ref="OHZ158:OJD158"/>
    <mergeCell ref="OJE158:OKI158"/>
    <mergeCell ref="OKJ158:OLN158"/>
    <mergeCell ref="OLO158:OMS158"/>
    <mergeCell ref="OAV158:OBZ158"/>
    <mergeCell ref="OCA158:ODE158"/>
    <mergeCell ref="ODF158:OEJ158"/>
    <mergeCell ref="OEK158:OFO158"/>
    <mergeCell ref="OFP158:OGT158"/>
    <mergeCell ref="NUW158:NWA158"/>
    <mergeCell ref="NWB158:NXF158"/>
    <mergeCell ref="NXG158:NYK158"/>
    <mergeCell ref="NYL158:NZP158"/>
    <mergeCell ref="NZQ158:OAU158"/>
    <mergeCell ref="NOX158:NQB158"/>
    <mergeCell ref="NQC158:NRG158"/>
    <mergeCell ref="NRH158:NSL158"/>
    <mergeCell ref="NSM158:NTQ158"/>
    <mergeCell ref="NTR158:NUV158"/>
    <mergeCell ref="PEQ158:PFU158"/>
    <mergeCell ref="PFV158:PGZ158"/>
    <mergeCell ref="PHA158:PIE158"/>
    <mergeCell ref="PIF158:PJJ158"/>
    <mergeCell ref="PJK158:PKO158"/>
    <mergeCell ref="OYR158:OZV158"/>
    <mergeCell ref="OZW158:PBA158"/>
    <mergeCell ref="PBB158:PCF158"/>
    <mergeCell ref="PCG158:PDK158"/>
    <mergeCell ref="PDL158:PEP158"/>
    <mergeCell ref="OSS158:OTW158"/>
    <mergeCell ref="OTX158:OVB158"/>
    <mergeCell ref="OVC158:OWG158"/>
    <mergeCell ref="OWH158:OXL158"/>
    <mergeCell ref="OXM158:OYQ158"/>
    <mergeCell ref="OMT158:ONX158"/>
    <mergeCell ref="ONY158:OPC158"/>
    <mergeCell ref="OPD158:OQH158"/>
    <mergeCell ref="OQI158:ORM158"/>
    <mergeCell ref="ORN158:OSR158"/>
    <mergeCell ref="QCM158:QDQ158"/>
    <mergeCell ref="QDR158:QEV158"/>
    <mergeCell ref="QEW158:QGA158"/>
    <mergeCell ref="QGB158:QHF158"/>
    <mergeCell ref="QHG158:QIK158"/>
    <mergeCell ref="PWN158:PXR158"/>
    <mergeCell ref="PXS158:PYW158"/>
    <mergeCell ref="PYX158:QAB158"/>
    <mergeCell ref="QAC158:QBG158"/>
    <mergeCell ref="QBH158:QCL158"/>
    <mergeCell ref="PQO158:PRS158"/>
    <mergeCell ref="PRT158:PSX158"/>
    <mergeCell ref="PSY158:PUC158"/>
    <mergeCell ref="PUD158:PVH158"/>
    <mergeCell ref="PVI158:PWM158"/>
    <mergeCell ref="PKP158:PLT158"/>
    <mergeCell ref="PLU158:PMY158"/>
    <mergeCell ref="PMZ158:POD158"/>
    <mergeCell ref="POE158:PPI158"/>
    <mergeCell ref="PPJ158:PQN158"/>
    <mergeCell ref="RAI158:RBM158"/>
    <mergeCell ref="RBN158:RCR158"/>
    <mergeCell ref="RCS158:RDW158"/>
    <mergeCell ref="RDX158:RFB158"/>
    <mergeCell ref="RFC158:RGG158"/>
    <mergeCell ref="QUJ158:QVN158"/>
    <mergeCell ref="QVO158:QWS158"/>
    <mergeCell ref="QWT158:QXX158"/>
    <mergeCell ref="QXY158:QZC158"/>
    <mergeCell ref="QZD158:RAH158"/>
    <mergeCell ref="QOK158:QPO158"/>
    <mergeCell ref="QPP158:QQT158"/>
    <mergeCell ref="QQU158:QRY158"/>
    <mergeCell ref="QRZ158:QTD158"/>
    <mergeCell ref="QTE158:QUI158"/>
    <mergeCell ref="QIL158:QJP158"/>
    <mergeCell ref="QJQ158:QKU158"/>
    <mergeCell ref="QKV158:QLZ158"/>
    <mergeCell ref="QMA158:QNE158"/>
    <mergeCell ref="QNF158:QOJ158"/>
    <mergeCell ref="RYE158:RZI158"/>
    <mergeCell ref="RZJ158:SAN158"/>
    <mergeCell ref="SAO158:SBS158"/>
    <mergeCell ref="SBT158:SCX158"/>
    <mergeCell ref="SCY158:SEC158"/>
    <mergeCell ref="RSF158:RTJ158"/>
    <mergeCell ref="RTK158:RUO158"/>
    <mergeCell ref="RUP158:RVT158"/>
    <mergeCell ref="RVU158:RWY158"/>
    <mergeCell ref="RWZ158:RYD158"/>
    <mergeCell ref="RMG158:RNK158"/>
    <mergeCell ref="RNL158:ROP158"/>
    <mergeCell ref="ROQ158:RPU158"/>
    <mergeCell ref="RPV158:RQZ158"/>
    <mergeCell ref="RRA158:RSE158"/>
    <mergeCell ref="RGH158:RHL158"/>
    <mergeCell ref="RHM158:RIQ158"/>
    <mergeCell ref="RIR158:RJV158"/>
    <mergeCell ref="RJW158:RLA158"/>
    <mergeCell ref="RLB158:RMF158"/>
    <mergeCell ref="SWA158:SXE158"/>
    <mergeCell ref="SXF158:SYJ158"/>
    <mergeCell ref="SYK158:SZO158"/>
    <mergeCell ref="SZP158:TAT158"/>
    <mergeCell ref="TAU158:TBY158"/>
    <mergeCell ref="SQB158:SRF158"/>
    <mergeCell ref="SRG158:SSK158"/>
    <mergeCell ref="SSL158:STP158"/>
    <mergeCell ref="STQ158:SUU158"/>
    <mergeCell ref="SUV158:SVZ158"/>
    <mergeCell ref="SKC158:SLG158"/>
    <mergeCell ref="SLH158:SML158"/>
    <mergeCell ref="SMM158:SNQ158"/>
    <mergeCell ref="SNR158:SOV158"/>
    <mergeCell ref="SOW158:SQA158"/>
    <mergeCell ref="SED158:SFH158"/>
    <mergeCell ref="SFI158:SGM158"/>
    <mergeCell ref="SGN158:SHR158"/>
    <mergeCell ref="SHS158:SIW158"/>
    <mergeCell ref="SIX158:SKB158"/>
    <mergeCell ref="TTW158:TVA158"/>
    <mergeCell ref="TVB158:TWF158"/>
    <mergeCell ref="TWG158:TXK158"/>
    <mergeCell ref="TXL158:TYP158"/>
    <mergeCell ref="TYQ158:TZU158"/>
    <mergeCell ref="TNX158:TPB158"/>
    <mergeCell ref="TPC158:TQG158"/>
    <mergeCell ref="TQH158:TRL158"/>
    <mergeCell ref="TRM158:TSQ158"/>
    <mergeCell ref="TSR158:TTV158"/>
    <mergeCell ref="THY158:TJC158"/>
    <mergeCell ref="TJD158:TKH158"/>
    <mergeCell ref="TKI158:TLM158"/>
    <mergeCell ref="TLN158:TMR158"/>
    <mergeCell ref="TMS158:TNW158"/>
    <mergeCell ref="TBZ158:TDD158"/>
    <mergeCell ref="TDE158:TEI158"/>
    <mergeCell ref="TEJ158:TFN158"/>
    <mergeCell ref="TFO158:TGS158"/>
    <mergeCell ref="TGT158:THX158"/>
    <mergeCell ref="URS158:USW158"/>
    <mergeCell ref="USX158:UUB158"/>
    <mergeCell ref="UUC158:UVG158"/>
    <mergeCell ref="UVH158:UWL158"/>
    <mergeCell ref="UWM158:UXQ158"/>
    <mergeCell ref="ULT158:UMX158"/>
    <mergeCell ref="UMY158:UOC158"/>
    <mergeCell ref="UOD158:UPH158"/>
    <mergeCell ref="UPI158:UQM158"/>
    <mergeCell ref="UQN158:URR158"/>
    <mergeCell ref="UFU158:UGY158"/>
    <mergeCell ref="UGZ158:UID158"/>
    <mergeCell ref="UIE158:UJI158"/>
    <mergeCell ref="UJJ158:UKN158"/>
    <mergeCell ref="UKO158:ULS158"/>
    <mergeCell ref="TZV158:UAZ158"/>
    <mergeCell ref="UBA158:UCE158"/>
    <mergeCell ref="UCF158:UDJ158"/>
    <mergeCell ref="UDK158:UEO158"/>
    <mergeCell ref="UEP158:UFT158"/>
    <mergeCell ref="VRY158:VTC158"/>
    <mergeCell ref="VTD158:VUH158"/>
    <mergeCell ref="VUI158:VVM158"/>
    <mergeCell ref="VJP158:VKT158"/>
    <mergeCell ref="VKU158:VLY158"/>
    <mergeCell ref="VLZ158:VND158"/>
    <mergeCell ref="VNE158:VOI158"/>
    <mergeCell ref="VOJ158:VPN158"/>
    <mergeCell ref="VDQ158:VEU158"/>
    <mergeCell ref="VEV158:VFZ158"/>
    <mergeCell ref="VGA158:VHE158"/>
    <mergeCell ref="VHF158:VIJ158"/>
    <mergeCell ref="VIK158:VJO158"/>
    <mergeCell ref="UXR158:UYV158"/>
    <mergeCell ref="UYW158:VAA158"/>
    <mergeCell ref="VAB158:VBF158"/>
    <mergeCell ref="VBG158:VCK158"/>
    <mergeCell ref="VCL158:VDP158"/>
    <mergeCell ref="AW7:AX7"/>
    <mergeCell ref="AW122:AX122"/>
    <mergeCell ref="B7:G7"/>
    <mergeCell ref="B121:G121"/>
    <mergeCell ref="WZI158:WZX158"/>
    <mergeCell ref="WTJ158:WUN158"/>
    <mergeCell ref="WUO158:WVS158"/>
    <mergeCell ref="WVT158:WWX158"/>
    <mergeCell ref="WWY158:WYC158"/>
    <mergeCell ref="WYD158:WZH158"/>
    <mergeCell ref="WNK158:WOO158"/>
    <mergeCell ref="WOP158:WPT158"/>
    <mergeCell ref="WPU158:WQY158"/>
    <mergeCell ref="WQZ158:WSD158"/>
    <mergeCell ref="WSE158:WTI158"/>
    <mergeCell ref="WHL158:WIP158"/>
    <mergeCell ref="WIQ158:WJU158"/>
    <mergeCell ref="WJV158:WKZ158"/>
    <mergeCell ref="WLA158:WME158"/>
    <mergeCell ref="WMF158:WNJ158"/>
    <mergeCell ref="WBM158:WCQ158"/>
    <mergeCell ref="WCR158:WDV158"/>
    <mergeCell ref="WDW158:WFA158"/>
    <mergeCell ref="WFB158:WGF158"/>
    <mergeCell ref="WGG158:WHK158"/>
    <mergeCell ref="VVN158:VWR158"/>
    <mergeCell ref="VWS158:VXW158"/>
    <mergeCell ref="VXX158:VZB158"/>
    <mergeCell ref="VZC158:WAG158"/>
    <mergeCell ref="WAH158:WBL158"/>
    <mergeCell ref="VPO158:VQS158"/>
    <mergeCell ref="VQT158:VRX158"/>
  </mergeCells>
  <hyperlinks>
    <hyperlink ref="B174" r:id="rId2" display="javascript:VerTarjeta (112619925,201758,29,1186,1126,494,126199261, %22TarJug201758%22)"/>
    <hyperlink ref="B161" r:id="rId3" display="javascript:VerTarjeta (112619925,189916,22,1163,1126,494,126199261, %22TarJug189916%22)"/>
    <hyperlink ref="B127" r:id="rId4" display="javascript:VerTarjeta (112619925,193268,1,1163,1126,494,126199261, %22TarJug193268%22)"/>
    <hyperlink ref="B131" r:id="rId5" display="javascript:VerTarjeta (112619925,185731,8,1163,1126,494,126199261, %22TarJug185731%22)"/>
    <hyperlink ref="B150" r:id="rId6" display="javascript:VerTarjeta (112619925,189902,15,1163,1126,494,126199261, %22TarJug189902%22)"/>
    <hyperlink ref="B144" r:id="rId7" display="javascript:VerTarjeta (112619925,190262,4,1163,1126,494,126199261, %22TarJug190262%22)"/>
    <hyperlink ref="B155" r:id="rId8" display="javascript:VerTarjeta (112619925,186405,17,1163,1126,494,126199261, %22TarJug186405%22)"/>
    <hyperlink ref="B52" r:id="rId9" display="javascript:VerTarjeta (112619925,201758,29,1186,1126,494,126199261, %22TarJug201758%22)"/>
    <hyperlink ref="B43" r:id="rId10" display="javascript:VerTarjeta (112619925,189916,22,1163,1126,494,126199261, %22TarJug189916%22)"/>
    <hyperlink ref="B75" r:id="rId11" display="javascript:VerTarjeta (112619925,193268,1,1163,1126,494,126199261, %22TarJug193268%22)"/>
    <hyperlink ref="B28" r:id="rId12" display="javascript:VerTarjeta (112619925,185731,8,1163,1126,494,126199261, %22TarJug185731%22)"/>
    <hyperlink ref="B25" r:id="rId13" display="javascript:VerTarjeta (112619925,189902,15,1163,1126,494,126199261, %22TarJug189902%22)"/>
    <hyperlink ref="B24" r:id="rId14" display="javascript:VerTarjeta (112619925,190262,4,1163,1126,494,126199261, %22TarJug190262%22)"/>
    <hyperlink ref="B64" r:id="rId15" display="javascript:VerTarjeta (112619925,186405,17,1163,1126,494,126199261, %22TarJug186405%22)"/>
    <hyperlink ref="B48" r:id="rId16" display="javascript:VerTarjeta (31182856,201277,19,1186,31,31,311828571, %22TarJug201277%22)"/>
    <hyperlink ref="B145" r:id="rId17" display="javascript:VerTarjeta (31182856,201277,19,1186,31,31,311828571, %22TarJug201277%22)"/>
    <hyperlink ref="B67" r:id="rId18" display="javascript:VerTarjeta (28101658,198286,25,1186,28,190,281016591, %22TarJug198286%22)"/>
    <hyperlink ref="B62" r:id="rId19" display="javascript:VerTarjeta (28101658,198030,28,1186,28,190,281016591, %22TarJug198030%22)"/>
    <hyperlink ref="B187" r:id="rId20" display="javascript:VerTarjeta (28101658,198286,25,1186,28,190,281016591, %22TarJug198286%22)"/>
    <hyperlink ref="B170" r:id="rId21" display="javascript:VerTarjeta (28101658,198030,28,1186,28,190,281016591, %22TarJug198030%22)"/>
  </hyperlinks>
  <pageMargins left="3.937007874015748E-2" right="0" top="0.51181102362204722" bottom="7.874015748031496E-2" header="0.11811023622047245" footer="7.874015748031496E-2"/>
  <pageSetup paperSize="9" scale="45" fitToHeight="2" orientation="portrait" r:id="rId2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WYT215"/>
  <sheetViews>
    <sheetView zoomScale="60" zoomScaleNormal="60" workbookViewId="0">
      <selection activeCell="D16" sqref="D16"/>
    </sheetView>
  </sheetViews>
  <sheetFormatPr baseColWidth="10" defaultColWidth="11.453125" defaultRowHeight="12.5" x14ac:dyDescent="0.35"/>
  <cols>
    <col min="1" max="1" width="6.6328125" style="570" customWidth="1"/>
    <col min="2" max="2" width="36.6328125" style="24" bestFit="1" customWidth="1"/>
    <col min="3" max="3" width="7" style="25" customWidth="1"/>
    <col min="4" max="4" width="37.6328125" style="24" bestFit="1" customWidth="1"/>
    <col min="5" max="5" width="8.453125" style="570" customWidth="1"/>
    <col min="6" max="6" width="10.36328125" style="24" customWidth="1"/>
    <col min="7" max="7" width="12.36328125" style="24" customWidth="1"/>
    <col min="8" max="8" width="9" style="25" customWidth="1"/>
    <col min="9" max="17" width="8.6328125" style="25" customWidth="1"/>
    <col min="18" max="18" width="7.453125" style="24" customWidth="1"/>
    <col min="19" max="23" width="8.6328125" style="24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7.1796875" style="570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51" width="3.453125" style="24" customWidth="1"/>
    <col min="52" max="16384" width="11.453125" style="24"/>
  </cols>
  <sheetData>
    <row r="1" spans="1:16218" s="28" customFormat="1" ht="45" x14ac:dyDescent="0.35">
      <c r="A1" s="827" t="s">
        <v>0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  <c r="S1" s="828"/>
      <c r="T1" s="828"/>
      <c r="U1" s="828"/>
      <c r="V1" s="828"/>
      <c r="W1" s="828"/>
      <c r="X1" s="828"/>
      <c r="Y1" s="828"/>
      <c r="Z1" s="828"/>
      <c r="AA1" s="828"/>
      <c r="AB1" s="828"/>
      <c r="AC1" s="828"/>
      <c r="AD1" s="828"/>
      <c r="AE1" s="828"/>
      <c r="AF1" s="828"/>
      <c r="AG1" s="828"/>
      <c r="AH1" s="828"/>
      <c r="AI1" s="828"/>
      <c r="AJ1" s="828"/>
      <c r="AK1" s="828"/>
      <c r="AL1" s="828"/>
      <c r="AM1" s="828"/>
      <c r="AN1" s="828"/>
    </row>
    <row r="2" spans="1:16218" s="17" customFormat="1" ht="16.5" x14ac:dyDescent="0.35">
      <c r="A2" s="545"/>
      <c r="C2" s="18"/>
      <c r="E2" s="545"/>
      <c r="H2" s="18"/>
      <c r="I2" s="18"/>
      <c r="J2" s="18"/>
      <c r="K2" s="18"/>
      <c r="L2" s="18"/>
      <c r="M2" s="18"/>
      <c r="N2" s="18"/>
      <c r="O2" s="18"/>
      <c r="P2" s="18"/>
      <c r="Q2" s="18"/>
      <c r="AN2" s="545"/>
    </row>
    <row r="3" spans="1:16218" s="29" customFormat="1" ht="40" customHeight="1" x14ac:dyDescent="0.35">
      <c r="A3" s="825" t="s">
        <v>549</v>
      </c>
      <c r="B3" s="826"/>
      <c r="C3" s="826"/>
      <c r="D3" s="826"/>
      <c r="E3" s="826"/>
      <c r="F3" s="826"/>
      <c r="G3" s="826"/>
      <c r="H3" s="826"/>
      <c r="I3" s="826"/>
      <c r="J3" s="826"/>
      <c r="K3" s="826"/>
      <c r="L3" s="826"/>
      <c r="M3" s="826"/>
      <c r="N3" s="826"/>
      <c r="O3" s="826"/>
      <c r="P3" s="826"/>
      <c r="Q3" s="826"/>
      <c r="R3" s="826"/>
      <c r="S3" s="826"/>
      <c r="T3" s="826"/>
      <c r="U3" s="826"/>
      <c r="V3" s="826"/>
      <c r="W3" s="826"/>
      <c r="X3" s="826"/>
      <c r="Y3" s="826"/>
      <c r="Z3" s="826"/>
      <c r="AA3" s="826"/>
      <c r="AB3" s="826"/>
      <c r="AC3" s="826"/>
      <c r="AD3" s="826"/>
      <c r="AE3" s="826"/>
      <c r="AF3" s="826"/>
      <c r="AG3" s="826"/>
      <c r="AH3" s="826"/>
      <c r="AI3" s="826"/>
      <c r="AJ3" s="826"/>
      <c r="AK3" s="826"/>
      <c r="AL3" s="826"/>
      <c r="AM3" s="826"/>
      <c r="AN3" s="826"/>
    </row>
    <row r="4" spans="1:16218" s="17" customFormat="1" ht="22.5" x14ac:dyDescent="0.35">
      <c r="A4" s="545"/>
      <c r="C4" s="18"/>
      <c r="E4" s="545"/>
      <c r="H4" s="18"/>
      <c r="I4" s="18"/>
      <c r="J4" s="18"/>
      <c r="K4" s="18"/>
      <c r="L4" s="18"/>
      <c r="M4" s="18"/>
      <c r="N4" s="18"/>
      <c r="O4" s="18"/>
      <c r="P4" s="18"/>
      <c r="Q4" s="18"/>
      <c r="AN4" s="545"/>
      <c r="AY4" s="29"/>
      <c r="AZ4" s="29"/>
    </row>
    <row r="5" spans="1:16218" s="29" customFormat="1" ht="54" customHeight="1" thickBot="1" x14ac:dyDescent="0.4">
      <c r="A5" s="844" t="s">
        <v>1</v>
      </c>
      <c r="B5" s="829"/>
      <c r="C5" s="829"/>
      <c r="D5" s="829"/>
      <c r="E5" s="829"/>
      <c r="F5" s="829"/>
      <c r="G5" s="829"/>
      <c r="H5" s="829"/>
      <c r="I5" s="829"/>
      <c r="J5" s="829"/>
      <c r="K5" s="829"/>
      <c r="L5" s="829"/>
      <c r="M5" s="829"/>
      <c r="N5" s="829"/>
      <c r="O5" s="829"/>
      <c r="P5" s="829"/>
      <c r="Q5" s="829"/>
      <c r="R5" s="829"/>
      <c r="S5" s="829"/>
      <c r="T5" s="829"/>
      <c r="U5" s="829"/>
      <c r="V5" s="829"/>
      <c r="W5" s="829"/>
      <c r="X5" s="829"/>
      <c r="Y5" s="829"/>
      <c r="Z5" s="829"/>
      <c r="AA5" s="829"/>
      <c r="AB5" s="829"/>
      <c r="AC5" s="829"/>
      <c r="AD5" s="829"/>
      <c r="AE5" s="829"/>
      <c r="AF5" s="829"/>
      <c r="AG5" s="829"/>
      <c r="AH5" s="829"/>
      <c r="AI5" s="829"/>
      <c r="AJ5" s="829"/>
      <c r="AK5" s="829"/>
      <c r="AL5" s="829"/>
      <c r="AM5" s="829"/>
      <c r="AN5" s="829"/>
      <c r="AO5" s="58"/>
      <c r="AP5" s="58"/>
      <c r="AQ5" s="58"/>
      <c r="AR5" s="58"/>
      <c r="AS5" s="58"/>
      <c r="AT5" s="58"/>
      <c r="AU5" s="58"/>
      <c r="AV5" s="58"/>
      <c r="AW5" s="58"/>
      <c r="AX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811"/>
      <c r="CF5" s="812"/>
      <c r="CG5" s="812"/>
      <c r="CH5" s="812"/>
      <c r="CI5" s="812"/>
      <c r="CJ5" s="812"/>
      <c r="CK5" s="812"/>
      <c r="CL5" s="812"/>
      <c r="CM5" s="812"/>
      <c r="CN5" s="812"/>
      <c r="CO5" s="812"/>
      <c r="CP5" s="812"/>
      <c r="CQ5" s="812"/>
      <c r="CR5" s="812"/>
      <c r="CS5" s="812"/>
      <c r="CT5" s="812"/>
      <c r="CU5" s="812"/>
      <c r="CV5" s="812"/>
      <c r="CW5" s="812"/>
      <c r="CX5" s="812"/>
      <c r="CY5" s="812"/>
      <c r="CZ5" s="812"/>
      <c r="DA5" s="812"/>
      <c r="DB5" s="812"/>
      <c r="DC5" s="812"/>
      <c r="DD5" s="812"/>
      <c r="DE5" s="812"/>
      <c r="DF5" s="812"/>
      <c r="DG5" s="812"/>
      <c r="DH5" s="812"/>
      <c r="DI5" s="812"/>
      <c r="DJ5" s="811"/>
      <c r="DK5" s="812"/>
      <c r="DL5" s="812"/>
      <c r="DM5" s="812"/>
      <c r="DN5" s="812"/>
      <c r="DO5" s="812"/>
      <c r="DP5" s="812"/>
      <c r="DQ5" s="812"/>
      <c r="DR5" s="812"/>
      <c r="DS5" s="812"/>
      <c r="DT5" s="812"/>
      <c r="DU5" s="812"/>
      <c r="DV5" s="812"/>
      <c r="DW5" s="812"/>
      <c r="DX5" s="812"/>
      <c r="DY5" s="812"/>
      <c r="DZ5" s="812"/>
      <c r="EA5" s="812"/>
      <c r="EB5" s="812"/>
      <c r="EC5" s="812"/>
      <c r="ED5" s="812"/>
      <c r="EE5" s="812"/>
      <c r="EF5" s="812"/>
      <c r="EG5" s="812"/>
      <c r="EH5" s="812"/>
      <c r="EI5" s="812"/>
      <c r="EJ5" s="812"/>
      <c r="EK5" s="812"/>
      <c r="EL5" s="812"/>
      <c r="EM5" s="812"/>
      <c r="EN5" s="812"/>
      <c r="EO5" s="811"/>
      <c r="EP5" s="812"/>
      <c r="EQ5" s="812"/>
      <c r="ER5" s="812"/>
      <c r="ES5" s="812"/>
      <c r="ET5" s="812"/>
      <c r="EU5" s="812"/>
      <c r="EV5" s="812"/>
      <c r="EW5" s="812"/>
      <c r="EX5" s="812"/>
      <c r="EY5" s="812"/>
      <c r="EZ5" s="812"/>
      <c r="FA5" s="812"/>
      <c r="FB5" s="812"/>
      <c r="FC5" s="812"/>
      <c r="FD5" s="812"/>
      <c r="FE5" s="812"/>
      <c r="FF5" s="812"/>
      <c r="FG5" s="812"/>
      <c r="FH5" s="812"/>
      <c r="FI5" s="812"/>
      <c r="FJ5" s="812"/>
      <c r="FK5" s="812"/>
      <c r="FL5" s="812"/>
      <c r="FM5" s="812"/>
      <c r="FN5" s="812"/>
      <c r="FO5" s="812"/>
      <c r="FP5" s="812"/>
      <c r="FQ5" s="812"/>
      <c r="FR5" s="812"/>
      <c r="FS5" s="812"/>
      <c r="FT5" s="811"/>
      <c r="FU5" s="812"/>
      <c r="FV5" s="812"/>
      <c r="FW5" s="812"/>
      <c r="FX5" s="812"/>
      <c r="FY5" s="812"/>
      <c r="FZ5" s="812"/>
      <c r="GA5" s="812"/>
      <c r="GB5" s="812"/>
      <c r="GC5" s="812"/>
      <c r="GD5" s="812"/>
      <c r="GE5" s="812"/>
      <c r="GF5" s="812"/>
      <c r="GG5" s="812"/>
      <c r="GH5" s="812"/>
      <c r="GI5" s="812"/>
      <c r="GJ5" s="812"/>
      <c r="GK5" s="812"/>
      <c r="GL5" s="812"/>
      <c r="GM5" s="812"/>
      <c r="GN5" s="812"/>
      <c r="GO5" s="812"/>
      <c r="GP5" s="812"/>
      <c r="GQ5" s="812"/>
      <c r="GR5" s="812"/>
      <c r="GS5" s="812"/>
      <c r="GT5" s="812"/>
      <c r="GU5" s="812"/>
      <c r="GV5" s="812"/>
      <c r="GW5" s="812"/>
      <c r="GX5" s="812"/>
      <c r="GY5" s="811"/>
      <c r="GZ5" s="812"/>
      <c r="HA5" s="812"/>
      <c r="HB5" s="812"/>
      <c r="HC5" s="812"/>
      <c r="HD5" s="812"/>
      <c r="HE5" s="812"/>
      <c r="HF5" s="812"/>
      <c r="HG5" s="812"/>
      <c r="HH5" s="812"/>
      <c r="HI5" s="812"/>
      <c r="HJ5" s="812"/>
      <c r="HK5" s="812"/>
      <c r="HL5" s="812"/>
      <c r="HM5" s="812"/>
      <c r="HN5" s="812"/>
      <c r="HO5" s="812"/>
      <c r="HP5" s="812"/>
      <c r="HQ5" s="812"/>
      <c r="HR5" s="812"/>
      <c r="HS5" s="812"/>
      <c r="HT5" s="812"/>
      <c r="HU5" s="812"/>
      <c r="HV5" s="812"/>
      <c r="HW5" s="812"/>
      <c r="HX5" s="812"/>
      <c r="HY5" s="812"/>
      <c r="HZ5" s="812"/>
      <c r="IA5" s="812"/>
      <c r="IB5" s="812"/>
      <c r="IC5" s="812"/>
      <c r="ID5" s="811"/>
      <c r="IE5" s="812"/>
      <c r="IF5" s="812"/>
      <c r="IG5" s="812"/>
      <c r="IH5" s="812"/>
      <c r="II5" s="812"/>
      <c r="IJ5" s="812"/>
      <c r="IK5" s="812"/>
      <c r="IL5" s="812"/>
      <c r="IM5" s="812"/>
      <c r="IN5" s="812"/>
      <c r="IO5" s="812"/>
      <c r="IP5" s="812"/>
      <c r="IQ5" s="812"/>
      <c r="IR5" s="812"/>
      <c r="IS5" s="812"/>
      <c r="IT5" s="812"/>
      <c r="IU5" s="812"/>
      <c r="IV5" s="812"/>
      <c r="IW5" s="812"/>
      <c r="IX5" s="812"/>
      <c r="IY5" s="812"/>
      <c r="IZ5" s="812"/>
      <c r="JA5" s="812"/>
      <c r="JB5" s="812"/>
      <c r="JC5" s="812"/>
      <c r="JD5" s="812"/>
      <c r="JE5" s="812"/>
      <c r="JF5" s="812"/>
      <c r="JG5" s="812"/>
      <c r="JH5" s="812"/>
      <c r="JI5" s="811"/>
      <c r="JJ5" s="812"/>
      <c r="JK5" s="812"/>
      <c r="JL5" s="812"/>
      <c r="JM5" s="812"/>
      <c r="JN5" s="812"/>
      <c r="JO5" s="812"/>
      <c r="JP5" s="812"/>
      <c r="JQ5" s="812"/>
      <c r="JR5" s="812"/>
      <c r="JS5" s="812"/>
      <c r="JT5" s="812"/>
      <c r="JU5" s="812"/>
      <c r="JV5" s="812"/>
      <c r="JW5" s="812"/>
      <c r="JX5" s="812"/>
      <c r="JY5" s="812"/>
      <c r="JZ5" s="812"/>
      <c r="KA5" s="812"/>
      <c r="KB5" s="812"/>
      <c r="KC5" s="812"/>
      <c r="KD5" s="812"/>
      <c r="KE5" s="812"/>
      <c r="KF5" s="812"/>
      <c r="KG5" s="812"/>
      <c r="KH5" s="812"/>
      <c r="KI5" s="812"/>
      <c r="KJ5" s="812"/>
      <c r="KK5" s="812"/>
      <c r="KL5" s="812"/>
      <c r="KM5" s="812"/>
      <c r="KN5" s="811"/>
      <c r="KO5" s="812"/>
      <c r="KP5" s="812"/>
      <c r="KQ5" s="812"/>
      <c r="KR5" s="812"/>
      <c r="KS5" s="812"/>
      <c r="KT5" s="812"/>
      <c r="KU5" s="812"/>
      <c r="KV5" s="812"/>
      <c r="KW5" s="812"/>
      <c r="KX5" s="812"/>
      <c r="KY5" s="812"/>
      <c r="KZ5" s="812"/>
      <c r="LA5" s="812"/>
      <c r="LB5" s="812"/>
      <c r="LC5" s="812"/>
      <c r="LD5" s="812"/>
      <c r="LE5" s="812"/>
      <c r="LF5" s="812"/>
      <c r="LG5" s="812"/>
      <c r="LH5" s="812"/>
      <c r="LI5" s="812"/>
      <c r="LJ5" s="812"/>
      <c r="LK5" s="812"/>
      <c r="LL5" s="812"/>
      <c r="LM5" s="812"/>
      <c r="LN5" s="812"/>
      <c r="LO5" s="812"/>
      <c r="LP5" s="812"/>
      <c r="LQ5" s="812"/>
      <c r="LR5" s="812"/>
      <c r="LS5" s="811"/>
      <c r="LT5" s="812"/>
      <c r="LU5" s="812"/>
      <c r="LV5" s="812"/>
      <c r="LW5" s="812"/>
      <c r="LX5" s="812"/>
      <c r="LY5" s="812"/>
      <c r="LZ5" s="812"/>
      <c r="MA5" s="812"/>
      <c r="MB5" s="812"/>
      <c r="MC5" s="812"/>
      <c r="MD5" s="812"/>
      <c r="ME5" s="812"/>
      <c r="MF5" s="812"/>
      <c r="MG5" s="812"/>
      <c r="MH5" s="812"/>
      <c r="MI5" s="812"/>
      <c r="MJ5" s="812"/>
      <c r="MK5" s="812"/>
      <c r="ML5" s="812"/>
      <c r="MM5" s="812"/>
      <c r="MN5" s="812"/>
      <c r="MO5" s="812"/>
      <c r="MP5" s="812"/>
      <c r="MQ5" s="812"/>
      <c r="MR5" s="812"/>
      <c r="MS5" s="812"/>
      <c r="MT5" s="812"/>
      <c r="MU5" s="812"/>
      <c r="MV5" s="812"/>
      <c r="MW5" s="812"/>
      <c r="MX5" s="811"/>
      <c r="MY5" s="812"/>
      <c r="MZ5" s="812"/>
      <c r="NA5" s="812"/>
      <c r="NB5" s="812"/>
      <c r="NC5" s="812"/>
      <c r="ND5" s="812"/>
      <c r="NE5" s="812"/>
      <c r="NF5" s="812"/>
      <c r="NG5" s="812"/>
      <c r="NH5" s="812"/>
      <c r="NI5" s="812"/>
      <c r="NJ5" s="812"/>
      <c r="NK5" s="812"/>
      <c r="NL5" s="812"/>
      <c r="NM5" s="812"/>
      <c r="NN5" s="812"/>
      <c r="NO5" s="812"/>
      <c r="NP5" s="812"/>
      <c r="NQ5" s="812"/>
      <c r="NR5" s="812"/>
      <c r="NS5" s="812"/>
      <c r="NT5" s="812"/>
      <c r="NU5" s="812"/>
      <c r="NV5" s="812"/>
      <c r="NW5" s="812"/>
      <c r="NX5" s="812"/>
      <c r="NY5" s="812"/>
      <c r="NZ5" s="812"/>
      <c r="OA5" s="812"/>
      <c r="OB5" s="812"/>
      <c r="OC5" s="811"/>
      <c r="OD5" s="812"/>
      <c r="OE5" s="812"/>
      <c r="OF5" s="812"/>
      <c r="OG5" s="812"/>
      <c r="OH5" s="812"/>
      <c r="OI5" s="812"/>
      <c r="OJ5" s="812"/>
      <c r="OK5" s="812"/>
      <c r="OL5" s="812"/>
      <c r="OM5" s="812"/>
      <c r="ON5" s="812"/>
      <c r="OO5" s="812"/>
      <c r="OP5" s="812"/>
      <c r="OQ5" s="812"/>
      <c r="OR5" s="812"/>
      <c r="OS5" s="812"/>
      <c r="OT5" s="812"/>
      <c r="OU5" s="812"/>
      <c r="OV5" s="812"/>
      <c r="OW5" s="812"/>
      <c r="OX5" s="812"/>
      <c r="OY5" s="812"/>
      <c r="OZ5" s="812"/>
      <c r="PA5" s="812"/>
      <c r="PB5" s="812"/>
      <c r="PC5" s="812"/>
      <c r="PD5" s="812"/>
      <c r="PE5" s="812"/>
      <c r="PF5" s="812"/>
      <c r="PG5" s="812"/>
      <c r="PH5" s="811"/>
      <c r="PI5" s="812"/>
      <c r="PJ5" s="812"/>
      <c r="PK5" s="812"/>
      <c r="PL5" s="812"/>
      <c r="PM5" s="812"/>
      <c r="PN5" s="812"/>
      <c r="PO5" s="812"/>
      <c r="PP5" s="812"/>
      <c r="PQ5" s="812"/>
      <c r="PR5" s="812"/>
      <c r="PS5" s="812"/>
      <c r="PT5" s="812"/>
      <c r="PU5" s="812"/>
      <c r="PV5" s="812"/>
      <c r="PW5" s="812"/>
      <c r="PX5" s="812"/>
      <c r="PY5" s="812"/>
      <c r="PZ5" s="812"/>
      <c r="QA5" s="812"/>
      <c r="QB5" s="812"/>
      <c r="QC5" s="812"/>
      <c r="QD5" s="812"/>
      <c r="QE5" s="812"/>
      <c r="QF5" s="812"/>
      <c r="QG5" s="812"/>
      <c r="QH5" s="812"/>
      <c r="QI5" s="812"/>
      <c r="QJ5" s="812"/>
      <c r="QK5" s="812"/>
      <c r="QL5" s="812"/>
      <c r="QM5" s="811"/>
      <c r="QN5" s="812"/>
      <c r="QO5" s="812"/>
      <c r="QP5" s="812"/>
      <c r="QQ5" s="812"/>
      <c r="QR5" s="812"/>
      <c r="QS5" s="812"/>
      <c r="QT5" s="812"/>
      <c r="QU5" s="812"/>
      <c r="QV5" s="812"/>
      <c r="QW5" s="812"/>
      <c r="QX5" s="812"/>
      <c r="QY5" s="812"/>
      <c r="QZ5" s="812"/>
      <c r="RA5" s="812"/>
      <c r="RB5" s="812"/>
      <c r="RC5" s="812"/>
      <c r="RD5" s="812"/>
      <c r="RE5" s="812"/>
      <c r="RF5" s="812"/>
      <c r="RG5" s="812"/>
      <c r="RH5" s="812"/>
      <c r="RI5" s="812"/>
      <c r="RJ5" s="812"/>
      <c r="RK5" s="812"/>
      <c r="RL5" s="812"/>
      <c r="RM5" s="812"/>
      <c r="RN5" s="812"/>
      <c r="RO5" s="812"/>
      <c r="RP5" s="812"/>
      <c r="RQ5" s="812"/>
      <c r="RR5" s="811"/>
      <c r="RS5" s="812"/>
      <c r="RT5" s="812"/>
      <c r="RU5" s="812"/>
      <c r="RV5" s="812"/>
      <c r="RW5" s="812"/>
      <c r="RX5" s="812"/>
      <c r="RY5" s="812"/>
      <c r="RZ5" s="812"/>
      <c r="SA5" s="812"/>
      <c r="SB5" s="812"/>
      <c r="SC5" s="812"/>
      <c r="SD5" s="812"/>
      <c r="SE5" s="812"/>
      <c r="SF5" s="812"/>
      <c r="SG5" s="812"/>
      <c r="SH5" s="812"/>
      <c r="SI5" s="812"/>
      <c r="SJ5" s="812"/>
      <c r="SK5" s="812"/>
      <c r="SL5" s="812"/>
      <c r="SM5" s="812"/>
      <c r="SN5" s="812"/>
      <c r="SO5" s="812"/>
      <c r="SP5" s="812"/>
      <c r="SQ5" s="812"/>
      <c r="SR5" s="812"/>
      <c r="SS5" s="812"/>
      <c r="ST5" s="812"/>
      <c r="SU5" s="812"/>
      <c r="SV5" s="812"/>
      <c r="SW5" s="811"/>
      <c r="SX5" s="812"/>
      <c r="SY5" s="812"/>
      <c r="SZ5" s="812"/>
      <c r="TA5" s="812"/>
      <c r="TB5" s="812"/>
      <c r="TC5" s="812"/>
      <c r="TD5" s="812"/>
      <c r="TE5" s="812"/>
      <c r="TF5" s="812"/>
      <c r="TG5" s="812"/>
      <c r="TH5" s="812"/>
      <c r="TI5" s="812"/>
      <c r="TJ5" s="812"/>
      <c r="TK5" s="812"/>
      <c r="TL5" s="812"/>
      <c r="TM5" s="812"/>
      <c r="TN5" s="812"/>
      <c r="TO5" s="812"/>
      <c r="TP5" s="812"/>
      <c r="TQ5" s="812"/>
      <c r="TR5" s="812"/>
      <c r="TS5" s="812"/>
      <c r="TT5" s="812"/>
      <c r="TU5" s="812"/>
      <c r="TV5" s="812"/>
      <c r="TW5" s="812"/>
      <c r="TX5" s="812"/>
      <c r="TY5" s="812"/>
      <c r="TZ5" s="812"/>
      <c r="UA5" s="812"/>
      <c r="UB5" s="811"/>
      <c r="UC5" s="812"/>
      <c r="UD5" s="812"/>
      <c r="UE5" s="812"/>
      <c r="UF5" s="812"/>
      <c r="UG5" s="812"/>
      <c r="UH5" s="812"/>
      <c r="UI5" s="812"/>
      <c r="UJ5" s="812"/>
      <c r="UK5" s="812"/>
      <c r="UL5" s="812"/>
      <c r="UM5" s="812"/>
      <c r="UN5" s="812"/>
      <c r="UO5" s="812"/>
      <c r="UP5" s="812"/>
      <c r="UQ5" s="812"/>
      <c r="UR5" s="812"/>
      <c r="US5" s="812"/>
      <c r="UT5" s="812"/>
      <c r="UU5" s="812"/>
      <c r="UV5" s="812"/>
      <c r="UW5" s="812"/>
      <c r="UX5" s="812"/>
      <c r="UY5" s="812"/>
      <c r="UZ5" s="812"/>
      <c r="VA5" s="812"/>
      <c r="VB5" s="812"/>
      <c r="VC5" s="812"/>
      <c r="VD5" s="812"/>
      <c r="VE5" s="812"/>
      <c r="VF5" s="812"/>
      <c r="VG5" s="811"/>
      <c r="VH5" s="812"/>
      <c r="VI5" s="812"/>
      <c r="VJ5" s="812"/>
      <c r="VK5" s="812"/>
      <c r="VL5" s="812"/>
      <c r="VM5" s="812"/>
      <c r="VN5" s="812"/>
      <c r="VO5" s="812"/>
      <c r="VP5" s="812"/>
      <c r="VQ5" s="812"/>
      <c r="VR5" s="812"/>
      <c r="VS5" s="812"/>
      <c r="VT5" s="812"/>
      <c r="VU5" s="812"/>
      <c r="VV5" s="812"/>
      <c r="VW5" s="812"/>
      <c r="VX5" s="812"/>
      <c r="VY5" s="812"/>
      <c r="VZ5" s="812"/>
      <c r="WA5" s="812"/>
      <c r="WB5" s="812"/>
      <c r="WC5" s="812"/>
      <c r="WD5" s="812"/>
      <c r="WE5" s="812"/>
      <c r="WF5" s="812"/>
      <c r="WG5" s="812"/>
      <c r="WH5" s="812"/>
      <c r="WI5" s="812"/>
      <c r="WJ5" s="812"/>
      <c r="WK5" s="812"/>
      <c r="WL5" s="811"/>
      <c r="WM5" s="812"/>
      <c r="WN5" s="812"/>
      <c r="WO5" s="812"/>
      <c r="WP5" s="812"/>
      <c r="WQ5" s="812"/>
      <c r="WR5" s="812"/>
      <c r="WS5" s="812"/>
      <c r="WT5" s="812"/>
      <c r="WU5" s="812"/>
      <c r="WV5" s="812"/>
      <c r="WW5" s="812"/>
      <c r="WX5" s="812"/>
      <c r="WY5" s="812"/>
      <c r="WZ5" s="812"/>
      <c r="XA5" s="812"/>
      <c r="XB5" s="812"/>
      <c r="XC5" s="812"/>
      <c r="XD5" s="812"/>
      <c r="XE5" s="812"/>
      <c r="XF5" s="812"/>
      <c r="XG5" s="812"/>
      <c r="XH5" s="812"/>
      <c r="XI5" s="812"/>
      <c r="XJ5" s="812"/>
      <c r="XK5" s="812"/>
      <c r="XL5" s="812"/>
      <c r="XM5" s="812"/>
      <c r="XN5" s="812"/>
      <c r="XO5" s="812"/>
      <c r="XP5" s="812"/>
      <c r="XQ5" s="811"/>
      <c r="XR5" s="812"/>
      <c r="XS5" s="812"/>
      <c r="XT5" s="812"/>
      <c r="XU5" s="812"/>
      <c r="XV5" s="812"/>
      <c r="XW5" s="812"/>
      <c r="XX5" s="812"/>
      <c r="XY5" s="812"/>
      <c r="XZ5" s="812"/>
      <c r="YA5" s="812"/>
      <c r="YB5" s="812"/>
      <c r="YC5" s="812"/>
      <c r="YD5" s="812"/>
      <c r="YE5" s="812"/>
      <c r="YF5" s="812"/>
      <c r="YG5" s="812"/>
      <c r="YH5" s="812"/>
      <c r="YI5" s="812"/>
      <c r="YJ5" s="812"/>
      <c r="YK5" s="812"/>
      <c r="YL5" s="812"/>
      <c r="YM5" s="812"/>
      <c r="YN5" s="812"/>
      <c r="YO5" s="812"/>
      <c r="YP5" s="812"/>
      <c r="YQ5" s="812"/>
      <c r="YR5" s="812"/>
      <c r="YS5" s="812"/>
      <c r="YT5" s="812"/>
      <c r="YU5" s="812"/>
      <c r="YV5" s="811"/>
      <c r="YW5" s="812"/>
      <c r="YX5" s="812"/>
      <c r="YY5" s="812"/>
      <c r="YZ5" s="812"/>
      <c r="ZA5" s="812"/>
      <c r="ZB5" s="812"/>
      <c r="ZC5" s="812"/>
      <c r="ZD5" s="812"/>
      <c r="ZE5" s="812"/>
      <c r="ZF5" s="812"/>
      <c r="ZG5" s="812"/>
      <c r="ZH5" s="812"/>
      <c r="ZI5" s="812"/>
      <c r="ZJ5" s="812"/>
      <c r="ZK5" s="812"/>
      <c r="ZL5" s="812"/>
      <c r="ZM5" s="812"/>
      <c r="ZN5" s="812"/>
      <c r="ZO5" s="812"/>
      <c r="ZP5" s="812"/>
      <c r="ZQ5" s="812"/>
      <c r="ZR5" s="812"/>
      <c r="ZS5" s="812"/>
      <c r="ZT5" s="812"/>
      <c r="ZU5" s="812"/>
      <c r="ZV5" s="812"/>
      <c r="ZW5" s="812"/>
      <c r="ZX5" s="812"/>
      <c r="ZY5" s="812"/>
      <c r="ZZ5" s="812"/>
      <c r="AAA5" s="811"/>
      <c r="AAB5" s="812"/>
      <c r="AAC5" s="812"/>
      <c r="AAD5" s="812"/>
      <c r="AAE5" s="812"/>
      <c r="AAF5" s="812"/>
      <c r="AAG5" s="812"/>
      <c r="AAH5" s="812"/>
      <c r="AAI5" s="812"/>
      <c r="AAJ5" s="812"/>
      <c r="AAK5" s="812"/>
      <c r="AAL5" s="812"/>
      <c r="AAM5" s="812"/>
      <c r="AAN5" s="812"/>
      <c r="AAO5" s="812"/>
      <c r="AAP5" s="812"/>
      <c r="AAQ5" s="812"/>
      <c r="AAR5" s="812"/>
      <c r="AAS5" s="812"/>
      <c r="AAT5" s="812"/>
      <c r="AAU5" s="812"/>
      <c r="AAV5" s="812"/>
      <c r="AAW5" s="812"/>
      <c r="AAX5" s="812"/>
      <c r="AAY5" s="812"/>
      <c r="AAZ5" s="812"/>
      <c r="ABA5" s="812"/>
      <c r="ABB5" s="812"/>
      <c r="ABC5" s="812"/>
      <c r="ABD5" s="812"/>
      <c r="ABE5" s="812"/>
      <c r="ABF5" s="811"/>
      <c r="ABG5" s="812"/>
      <c r="ABH5" s="812"/>
      <c r="ABI5" s="812"/>
      <c r="ABJ5" s="812"/>
      <c r="ABK5" s="812"/>
      <c r="ABL5" s="812"/>
      <c r="ABM5" s="812"/>
      <c r="ABN5" s="812"/>
      <c r="ABO5" s="812"/>
      <c r="ABP5" s="812"/>
      <c r="ABQ5" s="812"/>
      <c r="ABR5" s="812"/>
      <c r="ABS5" s="812"/>
      <c r="ABT5" s="812"/>
      <c r="ABU5" s="812"/>
      <c r="ABV5" s="812"/>
      <c r="ABW5" s="812"/>
      <c r="ABX5" s="812"/>
      <c r="ABY5" s="812"/>
      <c r="ABZ5" s="812"/>
      <c r="ACA5" s="812"/>
      <c r="ACB5" s="812"/>
      <c r="ACC5" s="812"/>
      <c r="ACD5" s="812"/>
      <c r="ACE5" s="812"/>
      <c r="ACF5" s="812"/>
      <c r="ACG5" s="812"/>
      <c r="ACH5" s="812"/>
      <c r="ACI5" s="812"/>
      <c r="ACJ5" s="812"/>
      <c r="ACK5" s="811"/>
      <c r="ACL5" s="812"/>
      <c r="ACM5" s="812"/>
      <c r="ACN5" s="812"/>
      <c r="ACO5" s="812"/>
      <c r="ACP5" s="812"/>
      <c r="ACQ5" s="812"/>
      <c r="ACR5" s="812"/>
      <c r="ACS5" s="812"/>
      <c r="ACT5" s="812"/>
      <c r="ACU5" s="812"/>
      <c r="ACV5" s="812"/>
      <c r="ACW5" s="812"/>
      <c r="ACX5" s="812"/>
      <c r="ACY5" s="812"/>
      <c r="ACZ5" s="812"/>
      <c r="ADA5" s="812"/>
      <c r="ADB5" s="812"/>
      <c r="ADC5" s="812"/>
      <c r="ADD5" s="812"/>
      <c r="ADE5" s="812"/>
      <c r="ADF5" s="812"/>
      <c r="ADG5" s="812"/>
      <c r="ADH5" s="812"/>
      <c r="ADI5" s="812"/>
      <c r="ADJ5" s="812"/>
      <c r="ADK5" s="812"/>
      <c r="ADL5" s="812"/>
      <c r="ADM5" s="812"/>
      <c r="ADN5" s="812"/>
      <c r="ADO5" s="812"/>
      <c r="ADP5" s="811"/>
      <c r="ADQ5" s="812"/>
      <c r="ADR5" s="812"/>
      <c r="ADS5" s="812"/>
      <c r="ADT5" s="812"/>
      <c r="ADU5" s="812"/>
      <c r="ADV5" s="812"/>
      <c r="ADW5" s="812"/>
      <c r="ADX5" s="812"/>
      <c r="ADY5" s="812"/>
      <c r="ADZ5" s="812"/>
      <c r="AEA5" s="812"/>
      <c r="AEB5" s="812"/>
      <c r="AEC5" s="812"/>
      <c r="AED5" s="812"/>
      <c r="AEE5" s="812"/>
      <c r="AEF5" s="812"/>
      <c r="AEG5" s="812"/>
      <c r="AEH5" s="812"/>
      <c r="AEI5" s="812"/>
      <c r="AEJ5" s="812"/>
      <c r="AEK5" s="812"/>
      <c r="AEL5" s="812"/>
      <c r="AEM5" s="812"/>
      <c r="AEN5" s="812"/>
      <c r="AEO5" s="812"/>
      <c r="AEP5" s="812"/>
      <c r="AEQ5" s="812"/>
      <c r="AER5" s="812"/>
      <c r="AES5" s="812"/>
      <c r="AET5" s="812"/>
      <c r="AEU5" s="811"/>
      <c r="AEV5" s="812"/>
      <c r="AEW5" s="812"/>
      <c r="AEX5" s="812"/>
      <c r="AEY5" s="812"/>
      <c r="AEZ5" s="812"/>
      <c r="AFA5" s="812"/>
      <c r="AFB5" s="812"/>
      <c r="AFC5" s="812"/>
      <c r="AFD5" s="812"/>
      <c r="AFE5" s="812"/>
      <c r="AFF5" s="812"/>
      <c r="AFG5" s="812"/>
      <c r="AFH5" s="812"/>
      <c r="AFI5" s="812"/>
      <c r="AFJ5" s="812"/>
      <c r="AFK5" s="812"/>
      <c r="AFL5" s="812"/>
      <c r="AFM5" s="812"/>
      <c r="AFN5" s="812"/>
      <c r="AFO5" s="812"/>
      <c r="AFP5" s="812"/>
      <c r="AFQ5" s="812"/>
      <c r="AFR5" s="812"/>
      <c r="AFS5" s="812"/>
      <c r="AFT5" s="812"/>
      <c r="AFU5" s="812"/>
      <c r="AFV5" s="812"/>
      <c r="AFW5" s="812"/>
      <c r="AFX5" s="812"/>
      <c r="AFY5" s="812"/>
      <c r="AFZ5" s="811"/>
      <c r="AGA5" s="812"/>
      <c r="AGB5" s="812"/>
      <c r="AGC5" s="812"/>
      <c r="AGD5" s="812"/>
      <c r="AGE5" s="812"/>
      <c r="AGF5" s="812"/>
      <c r="AGG5" s="812"/>
      <c r="AGH5" s="812"/>
      <c r="AGI5" s="812"/>
      <c r="AGJ5" s="812"/>
      <c r="AGK5" s="812"/>
      <c r="AGL5" s="812"/>
      <c r="AGM5" s="812"/>
      <c r="AGN5" s="812"/>
      <c r="AGO5" s="812"/>
      <c r="AGP5" s="812"/>
      <c r="AGQ5" s="812"/>
      <c r="AGR5" s="812"/>
      <c r="AGS5" s="812"/>
      <c r="AGT5" s="812"/>
      <c r="AGU5" s="812"/>
      <c r="AGV5" s="812"/>
      <c r="AGW5" s="812"/>
      <c r="AGX5" s="812"/>
      <c r="AGY5" s="812"/>
      <c r="AGZ5" s="812"/>
      <c r="AHA5" s="812"/>
      <c r="AHB5" s="812"/>
      <c r="AHC5" s="812"/>
      <c r="AHD5" s="812"/>
      <c r="AHE5" s="811"/>
      <c r="AHF5" s="812"/>
      <c r="AHG5" s="812"/>
      <c r="AHH5" s="812"/>
      <c r="AHI5" s="812"/>
      <c r="AHJ5" s="812"/>
      <c r="AHK5" s="812"/>
      <c r="AHL5" s="812"/>
      <c r="AHM5" s="812"/>
      <c r="AHN5" s="812"/>
      <c r="AHO5" s="812"/>
      <c r="AHP5" s="812"/>
      <c r="AHQ5" s="812"/>
      <c r="AHR5" s="812"/>
      <c r="AHS5" s="812"/>
      <c r="AHT5" s="812"/>
      <c r="AHU5" s="812"/>
      <c r="AHV5" s="812"/>
      <c r="AHW5" s="812"/>
      <c r="AHX5" s="812"/>
      <c r="AHY5" s="812"/>
      <c r="AHZ5" s="812"/>
      <c r="AIA5" s="812"/>
      <c r="AIB5" s="812"/>
      <c r="AIC5" s="812"/>
      <c r="AID5" s="812"/>
      <c r="AIE5" s="812"/>
      <c r="AIF5" s="812"/>
      <c r="AIG5" s="812"/>
      <c r="AIH5" s="812"/>
      <c r="AII5" s="812"/>
      <c r="AIJ5" s="811"/>
      <c r="AIK5" s="812"/>
      <c r="AIL5" s="812"/>
      <c r="AIM5" s="812"/>
      <c r="AIN5" s="812"/>
      <c r="AIO5" s="812"/>
      <c r="AIP5" s="812"/>
      <c r="AIQ5" s="812"/>
      <c r="AIR5" s="812"/>
      <c r="AIS5" s="812"/>
      <c r="AIT5" s="812"/>
      <c r="AIU5" s="812"/>
      <c r="AIV5" s="812"/>
      <c r="AIW5" s="812"/>
      <c r="AIX5" s="812"/>
      <c r="AIY5" s="812"/>
      <c r="AIZ5" s="812"/>
      <c r="AJA5" s="812"/>
      <c r="AJB5" s="812"/>
      <c r="AJC5" s="812"/>
      <c r="AJD5" s="812"/>
      <c r="AJE5" s="812"/>
      <c r="AJF5" s="812"/>
      <c r="AJG5" s="812"/>
      <c r="AJH5" s="812"/>
      <c r="AJI5" s="812"/>
      <c r="AJJ5" s="812"/>
      <c r="AJK5" s="812"/>
      <c r="AJL5" s="812"/>
      <c r="AJM5" s="812"/>
      <c r="AJN5" s="812"/>
      <c r="AJO5" s="811"/>
      <c r="AJP5" s="812"/>
      <c r="AJQ5" s="812"/>
      <c r="AJR5" s="812"/>
      <c r="AJS5" s="812"/>
      <c r="AJT5" s="812"/>
      <c r="AJU5" s="812"/>
      <c r="AJV5" s="812"/>
      <c r="AJW5" s="812"/>
      <c r="AJX5" s="812"/>
      <c r="AJY5" s="812"/>
      <c r="AJZ5" s="812"/>
      <c r="AKA5" s="812"/>
      <c r="AKB5" s="812"/>
      <c r="AKC5" s="812"/>
      <c r="AKD5" s="812"/>
      <c r="AKE5" s="812"/>
      <c r="AKF5" s="812"/>
      <c r="AKG5" s="812"/>
      <c r="AKH5" s="812"/>
      <c r="AKI5" s="812"/>
      <c r="AKJ5" s="812"/>
      <c r="AKK5" s="812"/>
      <c r="AKL5" s="812"/>
      <c r="AKM5" s="812"/>
      <c r="AKN5" s="812"/>
      <c r="AKO5" s="812"/>
      <c r="AKP5" s="812"/>
      <c r="AKQ5" s="812"/>
      <c r="AKR5" s="812"/>
      <c r="AKS5" s="812"/>
      <c r="AKT5" s="811"/>
      <c r="AKU5" s="812"/>
      <c r="AKV5" s="812"/>
      <c r="AKW5" s="812"/>
      <c r="AKX5" s="812"/>
      <c r="AKY5" s="812"/>
      <c r="AKZ5" s="812"/>
      <c r="ALA5" s="812"/>
      <c r="ALB5" s="812"/>
      <c r="ALC5" s="812"/>
      <c r="ALD5" s="812"/>
      <c r="ALE5" s="812"/>
      <c r="ALF5" s="812"/>
      <c r="ALG5" s="812"/>
      <c r="ALH5" s="812"/>
      <c r="ALI5" s="812"/>
      <c r="ALJ5" s="812"/>
      <c r="ALK5" s="812"/>
      <c r="ALL5" s="812"/>
      <c r="ALM5" s="812"/>
      <c r="ALN5" s="812"/>
      <c r="ALO5" s="812"/>
      <c r="ALP5" s="812"/>
      <c r="ALQ5" s="812"/>
      <c r="ALR5" s="812"/>
      <c r="ALS5" s="812"/>
      <c r="ALT5" s="812"/>
      <c r="ALU5" s="812"/>
      <c r="ALV5" s="812"/>
      <c r="ALW5" s="812"/>
      <c r="ALX5" s="812"/>
      <c r="ALY5" s="811"/>
      <c r="ALZ5" s="812"/>
      <c r="AMA5" s="812"/>
      <c r="AMB5" s="812"/>
      <c r="AMC5" s="812"/>
      <c r="AMD5" s="812"/>
      <c r="AME5" s="812"/>
      <c r="AMF5" s="812"/>
      <c r="AMG5" s="812"/>
      <c r="AMH5" s="812"/>
      <c r="AMI5" s="812"/>
      <c r="AMJ5" s="812"/>
      <c r="AMK5" s="812"/>
      <c r="AML5" s="812"/>
      <c r="AMM5" s="812"/>
      <c r="AMN5" s="812"/>
      <c r="AMO5" s="812"/>
      <c r="AMP5" s="812"/>
      <c r="AMQ5" s="812"/>
      <c r="AMR5" s="812"/>
      <c r="AMS5" s="812"/>
      <c r="AMT5" s="812"/>
      <c r="AMU5" s="812"/>
      <c r="AMV5" s="812"/>
      <c r="AMW5" s="812"/>
      <c r="AMX5" s="812"/>
      <c r="AMY5" s="812"/>
      <c r="AMZ5" s="812"/>
      <c r="ANA5" s="812"/>
      <c r="ANB5" s="812"/>
      <c r="ANC5" s="812"/>
      <c r="AND5" s="811"/>
      <c r="ANE5" s="812"/>
      <c r="ANF5" s="812"/>
      <c r="ANG5" s="812"/>
      <c r="ANH5" s="812"/>
      <c r="ANI5" s="812"/>
      <c r="ANJ5" s="812"/>
      <c r="ANK5" s="812"/>
      <c r="ANL5" s="812"/>
      <c r="ANM5" s="812"/>
      <c r="ANN5" s="812"/>
      <c r="ANO5" s="812"/>
      <c r="ANP5" s="812"/>
      <c r="ANQ5" s="812"/>
      <c r="ANR5" s="812"/>
      <c r="ANS5" s="812"/>
      <c r="ANT5" s="812"/>
      <c r="ANU5" s="812"/>
      <c r="ANV5" s="812"/>
      <c r="ANW5" s="812"/>
      <c r="ANX5" s="812"/>
      <c r="ANY5" s="812"/>
      <c r="ANZ5" s="812"/>
      <c r="AOA5" s="812"/>
      <c r="AOB5" s="812"/>
      <c r="AOC5" s="812"/>
      <c r="AOD5" s="812"/>
      <c r="AOE5" s="812"/>
      <c r="AOF5" s="812"/>
      <c r="AOG5" s="812"/>
      <c r="AOH5" s="812"/>
      <c r="AOI5" s="811"/>
      <c r="AOJ5" s="812"/>
      <c r="AOK5" s="812"/>
      <c r="AOL5" s="812"/>
      <c r="AOM5" s="812"/>
      <c r="AON5" s="812"/>
      <c r="AOO5" s="812"/>
      <c r="AOP5" s="812"/>
      <c r="AOQ5" s="812"/>
      <c r="AOR5" s="812"/>
      <c r="AOS5" s="812"/>
      <c r="AOT5" s="812"/>
      <c r="AOU5" s="812"/>
      <c r="AOV5" s="812"/>
      <c r="AOW5" s="812"/>
      <c r="AOX5" s="812"/>
      <c r="AOY5" s="812"/>
      <c r="AOZ5" s="812"/>
      <c r="APA5" s="812"/>
      <c r="APB5" s="812"/>
      <c r="APC5" s="812"/>
      <c r="APD5" s="812"/>
      <c r="APE5" s="812"/>
      <c r="APF5" s="812"/>
      <c r="APG5" s="812"/>
      <c r="APH5" s="812"/>
      <c r="API5" s="812"/>
      <c r="APJ5" s="812"/>
      <c r="APK5" s="812"/>
      <c r="APL5" s="812"/>
      <c r="APM5" s="812"/>
      <c r="APN5" s="811"/>
      <c r="APO5" s="812"/>
      <c r="APP5" s="812"/>
      <c r="APQ5" s="812"/>
      <c r="APR5" s="812"/>
      <c r="APS5" s="812"/>
      <c r="APT5" s="812"/>
      <c r="APU5" s="812"/>
      <c r="APV5" s="812"/>
      <c r="APW5" s="812"/>
      <c r="APX5" s="812"/>
      <c r="APY5" s="812"/>
      <c r="APZ5" s="812"/>
      <c r="AQA5" s="812"/>
      <c r="AQB5" s="812"/>
      <c r="AQC5" s="812"/>
      <c r="AQD5" s="812"/>
      <c r="AQE5" s="812"/>
      <c r="AQF5" s="812"/>
      <c r="AQG5" s="812"/>
      <c r="AQH5" s="812"/>
      <c r="AQI5" s="812"/>
      <c r="AQJ5" s="812"/>
      <c r="AQK5" s="812"/>
      <c r="AQL5" s="812"/>
      <c r="AQM5" s="812"/>
      <c r="AQN5" s="812"/>
      <c r="AQO5" s="812"/>
      <c r="AQP5" s="812"/>
      <c r="AQQ5" s="812"/>
      <c r="AQR5" s="812"/>
      <c r="AQS5" s="811"/>
      <c r="AQT5" s="812"/>
      <c r="AQU5" s="812"/>
      <c r="AQV5" s="812"/>
      <c r="AQW5" s="812"/>
      <c r="AQX5" s="812"/>
      <c r="AQY5" s="812"/>
      <c r="AQZ5" s="812"/>
      <c r="ARA5" s="812"/>
      <c r="ARB5" s="812"/>
      <c r="ARC5" s="812"/>
      <c r="ARD5" s="812"/>
      <c r="ARE5" s="812"/>
      <c r="ARF5" s="812"/>
      <c r="ARG5" s="812"/>
      <c r="ARH5" s="812"/>
      <c r="ARI5" s="812"/>
      <c r="ARJ5" s="812"/>
      <c r="ARK5" s="812"/>
      <c r="ARL5" s="812"/>
      <c r="ARM5" s="812"/>
      <c r="ARN5" s="812"/>
      <c r="ARO5" s="812"/>
      <c r="ARP5" s="812"/>
      <c r="ARQ5" s="812"/>
      <c r="ARR5" s="812"/>
      <c r="ARS5" s="812"/>
      <c r="ART5" s="812"/>
      <c r="ARU5" s="812"/>
      <c r="ARV5" s="812"/>
      <c r="ARW5" s="812"/>
      <c r="ARX5" s="811"/>
      <c r="ARY5" s="812"/>
      <c r="ARZ5" s="812"/>
      <c r="ASA5" s="812"/>
      <c r="ASB5" s="812"/>
      <c r="ASC5" s="812"/>
      <c r="ASD5" s="812"/>
      <c r="ASE5" s="812"/>
      <c r="ASF5" s="812"/>
      <c r="ASG5" s="812"/>
      <c r="ASH5" s="812"/>
      <c r="ASI5" s="812"/>
      <c r="ASJ5" s="812"/>
      <c r="ASK5" s="812"/>
      <c r="ASL5" s="812"/>
      <c r="ASM5" s="812"/>
      <c r="ASN5" s="812"/>
      <c r="ASO5" s="812"/>
      <c r="ASP5" s="812"/>
      <c r="ASQ5" s="812"/>
      <c r="ASR5" s="812"/>
      <c r="ASS5" s="812"/>
      <c r="AST5" s="812"/>
      <c r="ASU5" s="812"/>
      <c r="ASV5" s="812"/>
      <c r="ASW5" s="812"/>
      <c r="ASX5" s="812"/>
      <c r="ASY5" s="812"/>
      <c r="ASZ5" s="812"/>
      <c r="ATA5" s="812"/>
      <c r="ATB5" s="812"/>
      <c r="ATC5" s="811"/>
      <c r="ATD5" s="812"/>
      <c r="ATE5" s="812"/>
      <c r="ATF5" s="812"/>
      <c r="ATG5" s="812"/>
      <c r="ATH5" s="812"/>
      <c r="ATI5" s="812"/>
      <c r="ATJ5" s="812"/>
      <c r="ATK5" s="812"/>
      <c r="ATL5" s="812"/>
      <c r="ATM5" s="812"/>
      <c r="ATN5" s="812"/>
      <c r="ATO5" s="812"/>
      <c r="ATP5" s="812"/>
      <c r="ATQ5" s="812"/>
      <c r="ATR5" s="812"/>
      <c r="ATS5" s="812"/>
      <c r="ATT5" s="812"/>
      <c r="ATU5" s="812"/>
      <c r="ATV5" s="812"/>
      <c r="ATW5" s="812"/>
      <c r="ATX5" s="812"/>
      <c r="ATY5" s="812"/>
      <c r="ATZ5" s="812"/>
      <c r="AUA5" s="812"/>
      <c r="AUB5" s="812"/>
      <c r="AUC5" s="812"/>
      <c r="AUD5" s="812"/>
      <c r="AUE5" s="812"/>
      <c r="AUF5" s="812"/>
      <c r="AUG5" s="812"/>
      <c r="AUH5" s="811"/>
      <c r="AUI5" s="812"/>
      <c r="AUJ5" s="812"/>
      <c r="AUK5" s="812"/>
      <c r="AUL5" s="812"/>
      <c r="AUM5" s="812"/>
      <c r="AUN5" s="812"/>
      <c r="AUO5" s="812"/>
      <c r="AUP5" s="812"/>
      <c r="AUQ5" s="812"/>
      <c r="AUR5" s="812"/>
      <c r="AUS5" s="812"/>
      <c r="AUT5" s="812"/>
      <c r="AUU5" s="812"/>
      <c r="AUV5" s="812"/>
      <c r="AUW5" s="812"/>
      <c r="AUX5" s="812"/>
      <c r="AUY5" s="812"/>
      <c r="AUZ5" s="812"/>
      <c r="AVA5" s="812"/>
      <c r="AVB5" s="812"/>
      <c r="AVC5" s="812"/>
      <c r="AVD5" s="812"/>
      <c r="AVE5" s="812"/>
      <c r="AVF5" s="812"/>
      <c r="AVG5" s="812"/>
      <c r="AVH5" s="812"/>
      <c r="AVI5" s="812"/>
      <c r="AVJ5" s="812"/>
      <c r="AVK5" s="812"/>
      <c r="AVL5" s="812"/>
      <c r="AVM5" s="811"/>
      <c r="AVN5" s="812"/>
      <c r="AVO5" s="812"/>
      <c r="AVP5" s="812"/>
      <c r="AVQ5" s="812"/>
      <c r="AVR5" s="812"/>
      <c r="AVS5" s="812"/>
      <c r="AVT5" s="812"/>
      <c r="AVU5" s="812"/>
      <c r="AVV5" s="812"/>
      <c r="AVW5" s="812"/>
      <c r="AVX5" s="812"/>
      <c r="AVY5" s="812"/>
      <c r="AVZ5" s="812"/>
      <c r="AWA5" s="812"/>
      <c r="AWB5" s="812"/>
      <c r="AWC5" s="812"/>
      <c r="AWD5" s="812"/>
      <c r="AWE5" s="812"/>
      <c r="AWF5" s="812"/>
      <c r="AWG5" s="812"/>
      <c r="AWH5" s="812"/>
      <c r="AWI5" s="812"/>
      <c r="AWJ5" s="812"/>
      <c r="AWK5" s="812"/>
      <c r="AWL5" s="812"/>
      <c r="AWM5" s="812"/>
      <c r="AWN5" s="812"/>
      <c r="AWO5" s="812"/>
      <c r="AWP5" s="812"/>
      <c r="AWQ5" s="812"/>
      <c r="AWR5" s="811"/>
      <c r="AWS5" s="812"/>
      <c r="AWT5" s="812"/>
      <c r="AWU5" s="812"/>
      <c r="AWV5" s="812"/>
      <c r="AWW5" s="812"/>
      <c r="AWX5" s="812"/>
      <c r="AWY5" s="812"/>
      <c r="AWZ5" s="812"/>
      <c r="AXA5" s="812"/>
      <c r="AXB5" s="812"/>
      <c r="AXC5" s="812"/>
      <c r="AXD5" s="812"/>
      <c r="AXE5" s="812"/>
      <c r="AXF5" s="812"/>
      <c r="AXG5" s="812"/>
      <c r="AXH5" s="812"/>
      <c r="AXI5" s="812"/>
      <c r="AXJ5" s="812"/>
      <c r="AXK5" s="812"/>
      <c r="AXL5" s="812"/>
      <c r="AXM5" s="812"/>
      <c r="AXN5" s="812"/>
      <c r="AXO5" s="812"/>
      <c r="AXP5" s="812"/>
      <c r="AXQ5" s="812"/>
      <c r="AXR5" s="812"/>
      <c r="AXS5" s="812"/>
      <c r="AXT5" s="812"/>
      <c r="AXU5" s="812"/>
      <c r="AXV5" s="812"/>
      <c r="AXW5" s="811"/>
      <c r="AXX5" s="812"/>
      <c r="AXY5" s="812"/>
      <c r="AXZ5" s="812"/>
      <c r="AYA5" s="812"/>
      <c r="AYB5" s="812"/>
      <c r="AYC5" s="812"/>
      <c r="AYD5" s="812"/>
      <c r="AYE5" s="812"/>
      <c r="AYF5" s="812"/>
      <c r="AYG5" s="812"/>
      <c r="AYH5" s="812"/>
      <c r="AYI5" s="812"/>
      <c r="AYJ5" s="812"/>
      <c r="AYK5" s="812"/>
      <c r="AYL5" s="812"/>
      <c r="AYM5" s="812"/>
      <c r="AYN5" s="812"/>
      <c r="AYO5" s="812"/>
      <c r="AYP5" s="812"/>
      <c r="AYQ5" s="812"/>
      <c r="AYR5" s="812"/>
      <c r="AYS5" s="812"/>
      <c r="AYT5" s="812"/>
      <c r="AYU5" s="812"/>
      <c r="AYV5" s="812"/>
      <c r="AYW5" s="812"/>
      <c r="AYX5" s="812"/>
      <c r="AYY5" s="812"/>
      <c r="AYZ5" s="812"/>
      <c r="AZA5" s="812"/>
      <c r="AZB5" s="811"/>
      <c r="AZC5" s="812"/>
      <c r="AZD5" s="812"/>
      <c r="AZE5" s="812"/>
      <c r="AZF5" s="812"/>
      <c r="AZG5" s="812"/>
      <c r="AZH5" s="812"/>
      <c r="AZI5" s="812"/>
      <c r="AZJ5" s="812"/>
      <c r="AZK5" s="812"/>
      <c r="AZL5" s="812"/>
      <c r="AZM5" s="812"/>
      <c r="AZN5" s="812"/>
      <c r="AZO5" s="812"/>
      <c r="AZP5" s="812"/>
      <c r="AZQ5" s="812"/>
      <c r="AZR5" s="812"/>
      <c r="AZS5" s="812"/>
      <c r="AZT5" s="812"/>
      <c r="AZU5" s="812"/>
      <c r="AZV5" s="812"/>
      <c r="AZW5" s="812"/>
      <c r="AZX5" s="812"/>
      <c r="AZY5" s="812"/>
      <c r="AZZ5" s="812"/>
      <c r="BAA5" s="812"/>
      <c r="BAB5" s="812"/>
      <c r="BAC5" s="812"/>
      <c r="BAD5" s="812"/>
      <c r="BAE5" s="812"/>
      <c r="BAF5" s="812"/>
      <c r="BAG5" s="811"/>
      <c r="BAH5" s="812"/>
      <c r="BAI5" s="812"/>
      <c r="BAJ5" s="812"/>
      <c r="BAK5" s="812"/>
      <c r="BAL5" s="812"/>
      <c r="BAM5" s="812"/>
      <c r="BAN5" s="812"/>
      <c r="BAO5" s="812"/>
      <c r="BAP5" s="812"/>
      <c r="BAQ5" s="812"/>
      <c r="BAR5" s="812"/>
      <c r="BAS5" s="812"/>
      <c r="BAT5" s="812"/>
      <c r="BAU5" s="812"/>
      <c r="BAV5" s="812"/>
      <c r="BAW5" s="812"/>
      <c r="BAX5" s="812"/>
      <c r="BAY5" s="812"/>
      <c r="BAZ5" s="812"/>
      <c r="BBA5" s="812"/>
      <c r="BBB5" s="812"/>
      <c r="BBC5" s="812"/>
      <c r="BBD5" s="812"/>
      <c r="BBE5" s="812"/>
      <c r="BBF5" s="812"/>
      <c r="BBG5" s="812"/>
      <c r="BBH5" s="812"/>
      <c r="BBI5" s="812"/>
      <c r="BBJ5" s="812"/>
      <c r="BBK5" s="812"/>
      <c r="BBL5" s="811"/>
      <c r="BBM5" s="812"/>
      <c r="BBN5" s="812"/>
      <c r="BBO5" s="812"/>
      <c r="BBP5" s="812"/>
      <c r="BBQ5" s="812"/>
      <c r="BBR5" s="812"/>
      <c r="BBS5" s="812"/>
      <c r="BBT5" s="812"/>
      <c r="BBU5" s="812"/>
      <c r="BBV5" s="812"/>
      <c r="BBW5" s="812"/>
      <c r="BBX5" s="812"/>
      <c r="BBY5" s="812"/>
      <c r="BBZ5" s="812"/>
      <c r="BCA5" s="812"/>
      <c r="BCB5" s="812"/>
      <c r="BCC5" s="812"/>
      <c r="BCD5" s="812"/>
      <c r="BCE5" s="812"/>
      <c r="BCF5" s="812"/>
      <c r="BCG5" s="812"/>
      <c r="BCH5" s="812"/>
      <c r="BCI5" s="812"/>
      <c r="BCJ5" s="812"/>
      <c r="BCK5" s="812"/>
      <c r="BCL5" s="812"/>
      <c r="BCM5" s="812"/>
      <c r="BCN5" s="812"/>
      <c r="BCO5" s="812"/>
      <c r="BCP5" s="812"/>
      <c r="BCQ5" s="811"/>
      <c r="BCR5" s="812"/>
      <c r="BCS5" s="812"/>
      <c r="BCT5" s="812"/>
      <c r="BCU5" s="812"/>
      <c r="BCV5" s="812"/>
      <c r="BCW5" s="812"/>
      <c r="BCX5" s="812"/>
      <c r="BCY5" s="812"/>
      <c r="BCZ5" s="812"/>
      <c r="BDA5" s="812"/>
      <c r="BDB5" s="812"/>
      <c r="BDC5" s="812"/>
      <c r="BDD5" s="812"/>
      <c r="BDE5" s="812"/>
      <c r="BDF5" s="812"/>
      <c r="BDG5" s="812"/>
      <c r="BDH5" s="812"/>
      <c r="BDI5" s="812"/>
      <c r="BDJ5" s="812"/>
      <c r="BDK5" s="812"/>
      <c r="BDL5" s="812"/>
      <c r="BDM5" s="812"/>
      <c r="BDN5" s="812"/>
      <c r="BDO5" s="812"/>
      <c r="BDP5" s="812"/>
      <c r="BDQ5" s="812"/>
      <c r="BDR5" s="812"/>
      <c r="BDS5" s="812"/>
      <c r="BDT5" s="812"/>
      <c r="BDU5" s="812"/>
      <c r="BDV5" s="811"/>
      <c r="BDW5" s="812"/>
      <c r="BDX5" s="812"/>
      <c r="BDY5" s="812"/>
      <c r="BDZ5" s="812"/>
      <c r="BEA5" s="812"/>
      <c r="BEB5" s="812"/>
      <c r="BEC5" s="812"/>
      <c r="BED5" s="812"/>
      <c r="BEE5" s="812"/>
      <c r="BEF5" s="812"/>
      <c r="BEG5" s="812"/>
      <c r="BEH5" s="812"/>
      <c r="BEI5" s="812"/>
      <c r="BEJ5" s="812"/>
      <c r="BEK5" s="812"/>
      <c r="BEL5" s="812"/>
      <c r="BEM5" s="812"/>
      <c r="BEN5" s="812"/>
      <c r="BEO5" s="812"/>
      <c r="BEP5" s="812"/>
      <c r="BEQ5" s="812"/>
      <c r="BER5" s="812"/>
      <c r="BES5" s="812"/>
      <c r="BET5" s="812"/>
      <c r="BEU5" s="812"/>
      <c r="BEV5" s="812"/>
      <c r="BEW5" s="812"/>
      <c r="BEX5" s="812"/>
      <c r="BEY5" s="812"/>
      <c r="BEZ5" s="812"/>
      <c r="BFA5" s="811"/>
      <c r="BFB5" s="812"/>
      <c r="BFC5" s="812"/>
      <c r="BFD5" s="812"/>
      <c r="BFE5" s="812"/>
      <c r="BFF5" s="812"/>
      <c r="BFG5" s="812"/>
      <c r="BFH5" s="812"/>
      <c r="BFI5" s="812"/>
      <c r="BFJ5" s="812"/>
      <c r="BFK5" s="812"/>
      <c r="BFL5" s="812"/>
      <c r="BFM5" s="812"/>
      <c r="BFN5" s="812"/>
      <c r="BFO5" s="812"/>
      <c r="BFP5" s="812"/>
      <c r="BFQ5" s="812"/>
      <c r="BFR5" s="812"/>
      <c r="BFS5" s="812"/>
      <c r="BFT5" s="812"/>
      <c r="BFU5" s="812"/>
      <c r="BFV5" s="812"/>
      <c r="BFW5" s="812"/>
      <c r="BFX5" s="812"/>
      <c r="BFY5" s="812"/>
      <c r="BFZ5" s="812"/>
      <c r="BGA5" s="812"/>
      <c r="BGB5" s="812"/>
      <c r="BGC5" s="812"/>
      <c r="BGD5" s="812"/>
      <c r="BGE5" s="812"/>
      <c r="BGF5" s="811"/>
      <c r="BGG5" s="812"/>
      <c r="BGH5" s="812"/>
      <c r="BGI5" s="812"/>
      <c r="BGJ5" s="812"/>
      <c r="BGK5" s="812"/>
      <c r="BGL5" s="812"/>
      <c r="BGM5" s="812"/>
      <c r="BGN5" s="812"/>
      <c r="BGO5" s="812"/>
      <c r="BGP5" s="812"/>
      <c r="BGQ5" s="812"/>
      <c r="BGR5" s="812"/>
      <c r="BGS5" s="812"/>
      <c r="BGT5" s="812"/>
      <c r="BGU5" s="812"/>
      <c r="BGV5" s="812"/>
      <c r="BGW5" s="812"/>
      <c r="BGX5" s="812"/>
      <c r="BGY5" s="812"/>
      <c r="BGZ5" s="812"/>
      <c r="BHA5" s="812"/>
      <c r="BHB5" s="812"/>
      <c r="BHC5" s="812"/>
      <c r="BHD5" s="812"/>
      <c r="BHE5" s="812"/>
      <c r="BHF5" s="812"/>
      <c r="BHG5" s="812"/>
      <c r="BHH5" s="812"/>
      <c r="BHI5" s="812"/>
      <c r="BHJ5" s="812"/>
      <c r="BHK5" s="811"/>
      <c r="BHL5" s="812"/>
      <c r="BHM5" s="812"/>
      <c r="BHN5" s="812"/>
      <c r="BHO5" s="812"/>
      <c r="BHP5" s="812"/>
      <c r="BHQ5" s="812"/>
      <c r="BHR5" s="812"/>
      <c r="BHS5" s="812"/>
      <c r="BHT5" s="812"/>
      <c r="BHU5" s="812"/>
      <c r="BHV5" s="812"/>
      <c r="BHW5" s="812"/>
      <c r="BHX5" s="812"/>
      <c r="BHY5" s="812"/>
      <c r="BHZ5" s="812"/>
      <c r="BIA5" s="812"/>
      <c r="BIB5" s="812"/>
      <c r="BIC5" s="812"/>
      <c r="BID5" s="812"/>
      <c r="BIE5" s="812"/>
      <c r="BIF5" s="812"/>
      <c r="BIG5" s="812"/>
      <c r="BIH5" s="812"/>
      <c r="BII5" s="812"/>
      <c r="BIJ5" s="812"/>
      <c r="BIK5" s="812"/>
      <c r="BIL5" s="812"/>
      <c r="BIM5" s="812"/>
      <c r="BIN5" s="812"/>
      <c r="BIO5" s="812"/>
      <c r="BIP5" s="811"/>
      <c r="BIQ5" s="812"/>
      <c r="BIR5" s="812"/>
      <c r="BIS5" s="812"/>
      <c r="BIT5" s="812"/>
      <c r="BIU5" s="812"/>
      <c r="BIV5" s="812"/>
      <c r="BIW5" s="812"/>
      <c r="BIX5" s="812"/>
      <c r="BIY5" s="812"/>
      <c r="BIZ5" s="812"/>
      <c r="BJA5" s="812"/>
      <c r="BJB5" s="812"/>
      <c r="BJC5" s="812"/>
      <c r="BJD5" s="812"/>
      <c r="BJE5" s="812"/>
      <c r="BJF5" s="812"/>
      <c r="BJG5" s="812"/>
      <c r="BJH5" s="812"/>
      <c r="BJI5" s="812"/>
      <c r="BJJ5" s="812"/>
      <c r="BJK5" s="812"/>
      <c r="BJL5" s="812"/>
      <c r="BJM5" s="812"/>
      <c r="BJN5" s="812"/>
      <c r="BJO5" s="812"/>
      <c r="BJP5" s="812"/>
      <c r="BJQ5" s="812"/>
      <c r="BJR5" s="812"/>
      <c r="BJS5" s="812"/>
      <c r="BJT5" s="812"/>
      <c r="BJU5" s="811"/>
      <c r="BJV5" s="812"/>
      <c r="BJW5" s="812"/>
      <c r="BJX5" s="812"/>
      <c r="BJY5" s="812"/>
      <c r="BJZ5" s="812"/>
      <c r="BKA5" s="812"/>
      <c r="BKB5" s="812"/>
      <c r="BKC5" s="812"/>
      <c r="BKD5" s="812"/>
      <c r="BKE5" s="812"/>
      <c r="BKF5" s="812"/>
      <c r="BKG5" s="812"/>
      <c r="BKH5" s="812"/>
      <c r="BKI5" s="812"/>
      <c r="BKJ5" s="812"/>
      <c r="BKK5" s="812"/>
      <c r="BKL5" s="812"/>
      <c r="BKM5" s="812"/>
      <c r="BKN5" s="812"/>
      <c r="BKO5" s="812"/>
      <c r="BKP5" s="812"/>
      <c r="BKQ5" s="812"/>
      <c r="BKR5" s="812"/>
      <c r="BKS5" s="812"/>
      <c r="BKT5" s="812"/>
      <c r="BKU5" s="812"/>
      <c r="BKV5" s="812"/>
      <c r="BKW5" s="812"/>
      <c r="BKX5" s="812"/>
      <c r="BKY5" s="812"/>
      <c r="BKZ5" s="811"/>
      <c r="BLA5" s="812"/>
      <c r="BLB5" s="812"/>
      <c r="BLC5" s="812"/>
      <c r="BLD5" s="812"/>
      <c r="BLE5" s="812"/>
      <c r="BLF5" s="812"/>
      <c r="BLG5" s="812"/>
      <c r="BLH5" s="812"/>
      <c r="BLI5" s="812"/>
      <c r="BLJ5" s="812"/>
      <c r="BLK5" s="812"/>
      <c r="BLL5" s="812"/>
      <c r="BLM5" s="812"/>
      <c r="BLN5" s="812"/>
      <c r="BLO5" s="812"/>
      <c r="BLP5" s="812"/>
      <c r="BLQ5" s="812"/>
      <c r="BLR5" s="812"/>
      <c r="BLS5" s="812"/>
      <c r="BLT5" s="812"/>
      <c r="BLU5" s="812"/>
      <c r="BLV5" s="812"/>
      <c r="BLW5" s="812"/>
      <c r="BLX5" s="812"/>
      <c r="BLY5" s="812"/>
      <c r="BLZ5" s="812"/>
      <c r="BMA5" s="812"/>
      <c r="BMB5" s="812"/>
      <c r="BMC5" s="812"/>
      <c r="BMD5" s="812"/>
      <c r="BME5" s="811"/>
      <c r="BMF5" s="812"/>
      <c r="BMG5" s="812"/>
      <c r="BMH5" s="812"/>
      <c r="BMI5" s="812"/>
      <c r="BMJ5" s="812"/>
      <c r="BMK5" s="812"/>
      <c r="BML5" s="812"/>
      <c r="BMM5" s="812"/>
      <c r="BMN5" s="812"/>
      <c r="BMO5" s="812"/>
      <c r="BMP5" s="812"/>
      <c r="BMQ5" s="812"/>
      <c r="BMR5" s="812"/>
      <c r="BMS5" s="812"/>
      <c r="BMT5" s="812"/>
      <c r="BMU5" s="812"/>
      <c r="BMV5" s="812"/>
      <c r="BMW5" s="812"/>
      <c r="BMX5" s="812"/>
      <c r="BMY5" s="812"/>
      <c r="BMZ5" s="812"/>
      <c r="BNA5" s="812"/>
      <c r="BNB5" s="812"/>
      <c r="BNC5" s="812"/>
      <c r="BND5" s="812"/>
      <c r="BNE5" s="812"/>
      <c r="BNF5" s="812"/>
      <c r="BNG5" s="812"/>
      <c r="BNH5" s="812"/>
      <c r="BNI5" s="812"/>
      <c r="BNJ5" s="811"/>
      <c r="BNK5" s="812"/>
      <c r="BNL5" s="812"/>
      <c r="BNM5" s="812"/>
      <c r="BNN5" s="812"/>
      <c r="BNO5" s="812"/>
      <c r="BNP5" s="812"/>
      <c r="BNQ5" s="812"/>
      <c r="BNR5" s="812"/>
      <c r="BNS5" s="812"/>
      <c r="BNT5" s="812"/>
      <c r="BNU5" s="812"/>
      <c r="BNV5" s="812"/>
      <c r="BNW5" s="812"/>
      <c r="BNX5" s="812"/>
      <c r="BNY5" s="812"/>
      <c r="BNZ5" s="812"/>
      <c r="BOA5" s="812"/>
      <c r="BOB5" s="812"/>
      <c r="BOC5" s="812"/>
      <c r="BOD5" s="812"/>
      <c r="BOE5" s="812"/>
      <c r="BOF5" s="812"/>
      <c r="BOG5" s="812"/>
      <c r="BOH5" s="812"/>
      <c r="BOI5" s="812"/>
      <c r="BOJ5" s="812"/>
      <c r="BOK5" s="812"/>
      <c r="BOL5" s="812"/>
      <c r="BOM5" s="812"/>
      <c r="BON5" s="812"/>
      <c r="BOO5" s="811"/>
      <c r="BOP5" s="812"/>
      <c r="BOQ5" s="812"/>
      <c r="BOR5" s="812"/>
      <c r="BOS5" s="812"/>
      <c r="BOT5" s="812"/>
      <c r="BOU5" s="812"/>
      <c r="BOV5" s="812"/>
      <c r="BOW5" s="812"/>
      <c r="BOX5" s="812"/>
      <c r="BOY5" s="812"/>
      <c r="BOZ5" s="812"/>
      <c r="BPA5" s="812"/>
      <c r="BPB5" s="812"/>
      <c r="BPC5" s="812"/>
      <c r="BPD5" s="812"/>
      <c r="BPE5" s="812"/>
      <c r="BPF5" s="812"/>
      <c r="BPG5" s="812"/>
      <c r="BPH5" s="812"/>
      <c r="BPI5" s="812"/>
      <c r="BPJ5" s="812"/>
      <c r="BPK5" s="812"/>
      <c r="BPL5" s="812"/>
      <c r="BPM5" s="812"/>
      <c r="BPN5" s="812"/>
      <c r="BPO5" s="812"/>
      <c r="BPP5" s="812"/>
      <c r="BPQ5" s="812"/>
      <c r="BPR5" s="812"/>
      <c r="BPS5" s="812"/>
      <c r="BPT5" s="811"/>
      <c r="BPU5" s="812"/>
      <c r="BPV5" s="812"/>
      <c r="BPW5" s="812"/>
      <c r="BPX5" s="812"/>
      <c r="BPY5" s="812"/>
      <c r="BPZ5" s="812"/>
      <c r="BQA5" s="812"/>
      <c r="BQB5" s="812"/>
      <c r="BQC5" s="812"/>
      <c r="BQD5" s="812"/>
      <c r="BQE5" s="812"/>
      <c r="BQF5" s="812"/>
      <c r="BQG5" s="812"/>
      <c r="BQH5" s="812"/>
      <c r="BQI5" s="812"/>
      <c r="BQJ5" s="812"/>
      <c r="BQK5" s="812"/>
      <c r="BQL5" s="812"/>
      <c r="BQM5" s="812"/>
      <c r="BQN5" s="812"/>
      <c r="BQO5" s="812"/>
      <c r="BQP5" s="812"/>
      <c r="BQQ5" s="812"/>
      <c r="BQR5" s="812"/>
      <c r="BQS5" s="812"/>
      <c r="BQT5" s="812"/>
      <c r="BQU5" s="812"/>
      <c r="BQV5" s="812"/>
      <c r="BQW5" s="812"/>
      <c r="BQX5" s="812"/>
      <c r="BQY5" s="811"/>
      <c r="BQZ5" s="812"/>
      <c r="BRA5" s="812"/>
      <c r="BRB5" s="812"/>
      <c r="BRC5" s="812"/>
      <c r="BRD5" s="812"/>
      <c r="BRE5" s="812"/>
      <c r="BRF5" s="812"/>
      <c r="BRG5" s="812"/>
      <c r="BRH5" s="812"/>
      <c r="BRI5" s="812"/>
      <c r="BRJ5" s="812"/>
      <c r="BRK5" s="812"/>
      <c r="BRL5" s="812"/>
      <c r="BRM5" s="812"/>
      <c r="BRN5" s="812"/>
      <c r="BRO5" s="812"/>
      <c r="BRP5" s="812"/>
      <c r="BRQ5" s="812"/>
      <c r="BRR5" s="812"/>
      <c r="BRS5" s="812"/>
      <c r="BRT5" s="812"/>
      <c r="BRU5" s="812"/>
      <c r="BRV5" s="812"/>
      <c r="BRW5" s="812"/>
      <c r="BRX5" s="812"/>
      <c r="BRY5" s="812"/>
      <c r="BRZ5" s="812"/>
      <c r="BSA5" s="812"/>
      <c r="BSB5" s="812"/>
      <c r="BSC5" s="812"/>
      <c r="BSD5" s="811"/>
      <c r="BSE5" s="812"/>
      <c r="BSF5" s="812"/>
      <c r="BSG5" s="812"/>
      <c r="BSH5" s="812"/>
      <c r="BSI5" s="812"/>
      <c r="BSJ5" s="812"/>
      <c r="BSK5" s="812"/>
      <c r="BSL5" s="812"/>
      <c r="BSM5" s="812"/>
      <c r="BSN5" s="812"/>
      <c r="BSO5" s="812"/>
      <c r="BSP5" s="812"/>
      <c r="BSQ5" s="812"/>
      <c r="BSR5" s="812"/>
      <c r="BSS5" s="812"/>
      <c r="BST5" s="812"/>
      <c r="BSU5" s="812"/>
      <c r="BSV5" s="812"/>
      <c r="BSW5" s="812"/>
      <c r="BSX5" s="812"/>
      <c r="BSY5" s="812"/>
      <c r="BSZ5" s="812"/>
      <c r="BTA5" s="812"/>
      <c r="BTB5" s="812"/>
      <c r="BTC5" s="812"/>
      <c r="BTD5" s="812"/>
      <c r="BTE5" s="812"/>
      <c r="BTF5" s="812"/>
      <c r="BTG5" s="812"/>
      <c r="BTH5" s="812"/>
      <c r="BTI5" s="811"/>
      <c r="BTJ5" s="812"/>
      <c r="BTK5" s="812"/>
      <c r="BTL5" s="812"/>
      <c r="BTM5" s="812"/>
      <c r="BTN5" s="812"/>
      <c r="BTO5" s="812"/>
      <c r="BTP5" s="812"/>
      <c r="BTQ5" s="812"/>
      <c r="BTR5" s="812"/>
      <c r="BTS5" s="812"/>
      <c r="BTT5" s="812"/>
      <c r="BTU5" s="812"/>
      <c r="BTV5" s="812"/>
      <c r="BTW5" s="812"/>
      <c r="BTX5" s="812"/>
      <c r="BTY5" s="812"/>
      <c r="BTZ5" s="812"/>
      <c r="BUA5" s="812"/>
      <c r="BUB5" s="812"/>
      <c r="BUC5" s="812"/>
      <c r="BUD5" s="812"/>
      <c r="BUE5" s="812"/>
      <c r="BUF5" s="812"/>
      <c r="BUG5" s="812"/>
      <c r="BUH5" s="812"/>
      <c r="BUI5" s="812"/>
      <c r="BUJ5" s="812"/>
      <c r="BUK5" s="812"/>
      <c r="BUL5" s="812"/>
      <c r="BUM5" s="812"/>
      <c r="BUN5" s="811"/>
      <c r="BUO5" s="812"/>
      <c r="BUP5" s="812"/>
      <c r="BUQ5" s="812"/>
      <c r="BUR5" s="812"/>
      <c r="BUS5" s="812"/>
      <c r="BUT5" s="812"/>
      <c r="BUU5" s="812"/>
      <c r="BUV5" s="812"/>
      <c r="BUW5" s="812"/>
      <c r="BUX5" s="812"/>
      <c r="BUY5" s="812"/>
      <c r="BUZ5" s="812"/>
      <c r="BVA5" s="812"/>
      <c r="BVB5" s="812"/>
      <c r="BVC5" s="812"/>
      <c r="BVD5" s="812"/>
      <c r="BVE5" s="812"/>
      <c r="BVF5" s="812"/>
      <c r="BVG5" s="812"/>
      <c r="BVH5" s="812"/>
      <c r="BVI5" s="812"/>
      <c r="BVJ5" s="812"/>
      <c r="BVK5" s="812"/>
      <c r="BVL5" s="812"/>
      <c r="BVM5" s="812"/>
      <c r="BVN5" s="812"/>
      <c r="BVO5" s="812"/>
      <c r="BVP5" s="812"/>
      <c r="BVQ5" s="812"/>
      <c r="BVR5" s="812"/>
      <c r="BVS5" s="811"/>
      <c r="BVT5" s="812"/>
      <c r="BVU5" s="812"/>
      <c r="BVV5" s="812"/>
      <c r="BVW5" s="812"/>
      <c r="BVX5" s="812"/>
      <c r="BVY5" s="812"/>
      <c r="BVZ5" s="812"/>
      <c r="BWA5" s="812"/>
      <c r="BWB5" s="812"/>
      <c r="BWC5" s="812"/>
      <c r="BWD5" s="812"/>
      <c r="BWE5" s="812"/>
      <c r="BWF5" s="812"/>
      <c r="BWG5" s="812"/>
      <c r="BWH5" s="812"/>
      <c r="BWI5" s="812"/>
      <c r="BWJ5" s="812"/>
      <c r="BWK5" s="812"/>
      <c r="BWL5" s="812"/>
      <c r="BWM5" s="812"/>
      <c r="BWN5" s="812"/>
      <c r="BWO5" s="812"/>
      <c r="BWP5" s="812"/>
      <c r="BWQ5" s="812"/>
      <c r="BWR5" s="812"/>
      <c r="BWS5" s="812"/>
      <c r="BWT5" s="812"/>
      <c r="BWU5" s="812"/>
      <c r="BWV5" s="812"/>
      <c r="BWW5" s="812"/>
      <c r="BWX5" s="811"/>
      <c r="BWY5" s="812"/>
      <c r="BWZ5" s="812"/>
      <c r="BXA5" s="812"/>
      <c r="BXB5" s="812"/>
      <c r="BXC5" s="812"/>
      <c r="BXD5" s="812"/>
      <c r="BXE5" s="812"/>
      <c r="BXF5" s="812"/>
      <c r="BXG5" s="812"/>
      <c r="BXH5" s="812"/>
      <c r="BXI5" s="812"/>
      <c r="BXJ5" s="812"/>
      <c r="BXK5" s="812"/>
      <c r="BXL5" s="812"/>
      <c r="BXM5" s="812"/>
      <c r="BXN5" s="812"/>
      <c r="BXO5" s="812"/>
      <c r="BXP5" s="812"/>
      <c r="BXQ5" s="812"/>
      <c r="BXR5" s="812"/>
      <c r="BXS5" s="812"/>
      <c r="BXT5" s="812"/>
      <c r="BXU5" s="812"/>
      <c r="BXV5" s="812"/>
      <c r="BXW5" s="812"/>
      <c r="BXX5" s="812"/>
      <c r="BXY5" s="812"/>
      <c r="BXZ5" s="812"/>
      <c r="BYA5" s="812"/>
      <c r="BYB5" s="812"/>
      <c r="BYC5" s="811"/>
      <c r="BYD5" s="812"/>
      <c r="BYE5" s="812"/>
      <c r="BYF5" s="812"/>
      <c r="BYG5" s="812"/>
      <c r="BYH5" s="812"/>
      <c r="BYI5" s="812"/>
      <c r="BYJ5" s="812"/>
      <c r="BYK5" s="812"/>
      <c r="BYL5" s="812"/>
      <c r="BYM5" s="812"/>
      <c r="BYN5" s="812"/>
      <c r="BYO5" s="812"/>
      <c r="BYP5" s="812"/>
      <c r="BYQ5" s="812"/>
      <c r="BYR5" s="812"/>
      <c r="BYS5" s="812"/>
      <c r="BYT5" s="812"/>
      <c r="BYU5" s="812"/>
      <c r="BYV5" s="812"/>
      <c r="BYW5" s="812"/>
      <c r="BYX5" s="812"/>
      <c r="BYY5" s="812"/>
      <c r="BYZ5" s="812"/>
      <c r="BZA5" s="812"/>
      <c r="BZB5" s="812"/>
      <c r="BZC5" s="812"/>
      <c r="BZD5" s="812"/>
      <c r="BZE5" s="812"/>
      <c r="BZF5" s="812"/>
      <c r="BZG5" s="812"/>
      <c r="BZH5" s="811"/>
      <c r="BZI5" s="812"/>
      <c r="BZJ5" s="812"/>
      <c r="BZK5" s="812"/>
      <c r="BZL5" s="812"/>
      <c r="BZM5" s="812"/>
      <c r="BZN5" s="812"/>
      <c r="BZO5" s="812"/>
      <c r="BZP5" s="812"/>
      <c r="BZQ5" s="812"/>
      <c r="BZR5" s="812"/>
      <c r="BZS5" s="812"/>
      <c r="BZT5" s="812"/>
      <c r="BZU5" s="812"/>
      <c r="BZV5" s="812"/>
      <c r="BZW5" s="812"/>
      <c r="BZX5" s="812"/>
      <c r="BZY5" s="812"/>
      <c r="BZZ5" s="812"/>
      <c r="CAA5" s="812"/>
      <c r="CAB5" s="812"/>
      <c r="CAC5" s="812"/>
      <c r="CAD5" s="812"/>
      <c r="CAE5" s="812"/>
      <c r="CAF5" s="812"/>
      <c r="CAG5" s="812"/>
      <c r="CAH5" s="812"/>
      <c r="CAI5" s="812"/>
      <c r="CAJ5" s="812"/>
      <c r="CAK5" s="812"/>
      <c r="CAL5" s="812"/>
      <c r="CAM5" s="811"/>
      <c r="CAN5" s="812"/>
      <c r="CAO5" s="812"/>
      <c r="CAP5" s="812"/>
      <c r="CAQ5" s="812"/>
      <c r="CAR5" s="812"/>
      <c r="CAS5" s="812"/>
      <c r="CAT5" s="812"/>
      <c r="CAU5" s="812"/>
      <c r="CAV5" s="812"/>
      <c r="CAW5" s="812"/>
      <c r="CAX5" s="812"/>
      <c r="CAY5" s="812"/>
      <c r="CAZ5" s="812"/>
      <c r="CBA5" s="812"/>
      <c r="CBB5" s="812"/>
      <c r="CBC5" s="812"/>
      <c r="CBD5" s="812"/>
      <c r="CBE5" s="812"/>
      <c r="CBF5" s="812"/>
      <c r="CBG5" s="812"/>
      <c r="CBH5" s="812"/>
      <c r="CBI5" s="812"/>
      <c r="CBJ5" s="812"/>
      <c r="CBK5" s="812"/>
      <c r="CBL5" s="812"/>
      <c r="CBM5" s="812"/>
      <c r="CBN5" s="812"/>
      <c r="CBO5" s="812"/>
      <c r="CBP5" s="812"/>
      <c r="CBQ5" s="812"/>
      <c r="CBR5" s="811"/>
      <c r="CBS5" s="812"/>
      <c r="CBT5" s="812"/>
      <c r="CBU5" s="812"/>
      <c r="CBV5" s="812"/>
      <c r="CBW5" s="812"/>
      <c r="CBX5" s="812"/>
      <c r="CBY5" s="812"/>
      <c r="CBZ5" s="812"/>
      <c r="CCA5" s="812"/>
      <c r="CCB5" s="812"/>
      <c r="CCC5" s="812"/>
      <c r="CCD5" s="812"/>
      <c r="CCE5" s="812"/>
      <c r="CCF5" s="812"/>
      <c r="CCG5" s="812"/>
      <c r="CCH5" s="812"/>
      <c r="CCI5" s="812"/>
      <c r="CCJ5" s="812"/>
      <c r="CCK5" s="812"/>
      <c r="CCL5" s="812"/>
      <c r="CCM5" s="812"/>
      <c r="CCN5" s="812"/>
      <c r="CCO5" s="812"/>
      <c r="CCP5" s="812"/>
      <c r="CCQ5" s="812"/>
      <c r="CCR5" s="812"/>
      <c r="CCS5" s="812"/>
      <c r="CCT5" s="812"/>
      <c r="CCU5" s="812"/>
      <c r="CCV5" s="812"/>
      <c r="CCW5" s="811"/>
      <c r="CCX5" s="812"/>
      <c r="CCY5" s="812"/>
      <c r="CCZ5" s="812"/>
      <c r="CDA5" s="812"/>
      <c r="CDB5" s="812"/>
      <c r="CDC5" s="812"/>
      <c r="CDD5" s="812"/>
      <c r="CDE5" s="812"/>
      <c r="CDF5" s="812"/>
      <c r="CDG5" s="812"/>
      <c r="CDH5" s="812"/>
      <c r="CDI5" s="812"/>
      <c r="CDJ5" s="812"/>
      <c r="CDK5" s="812"/>
      <c r="CDL5" s="812"/>
      <c r="CDM5" s="812"/>
      <c r="CDN5" s="812"/>
      <c r="CDO5" s="812"/>
      <c r="CDP5" s="812"/>
      <c r="CDQ5" s="812"/>
      <c r="CDR5" s="812"/>
      <c r="CDS5" s="812"/>
      <c r="CDT5" s="812"/>
      <c r="CDU5" s="812"/>
      <c r="CDV5" s="812"/>
      <c r="CDW5" s="812"/>
      <c r="CDX5" s="812"/>
      <c r="CDY5" s="812"/>
      <c r="CDZ5" s="812"/>
      <c r="CEA5" s="812"/>
      <c r="CEB5" s="811"/>
      <c r="CEC5" s="812"/>
      <c r="CED5" s="812"/>
      <c r="CEE5" s="812"/>
      <c r="CEF5" s="812"/>
      <c r="CEG5" s="812"/>
      <c r="CEH5" s="812"/>
      <c r="CEI5" s="812"/>
      <c r="CEJ5" s="812"/>
      <c r="CEK5" s="812"/>
      <c r="CEL5" s="812"/>
      <c r="CEM5" s="812"/>
      <c r="CEN5" s="812"/>
      <c r="CEO5" s="812"/>
      <c r="CEP5" s="812"/>
      <c r="CEQ5" s="812"/>
      <c r="CER5" s="812"/>
      <c r="CES5" s="812"/>
      <c r="CET5" s="812"/>
      <c r="CEU5" s="812"/>
      <c r="CEV5" s="812"/>
      <c r="CEW5" s="812"/>
      <c r="CEX5" s="812"/>
      <c r="CEY5" s="812"/>
      <c r="CEZ5" s="812"/>
      <c r="CFA5" s="812"/>
      <c r="CFB5" s="812"/>
      <c r="CFC5" s="812"/>
      <c r="CFD5" s="812"/>
      <c r="CFE5" s="812"/>
      <c r="CFF5" s="812"/>
      <c r="CFG5" s="811"/>
      <c r="CFH5" s="812"/>
      <c r="CFI5" s="812"/>
      <c r="CFJ5" s="812"/>
      <c r="CFK5" s="812"/>
      <c r="CFL5" s="812"/>
      <c r="CFM5" s="812"/>
      <c r="CFN5" s="812"/>
      <c r="CFO5" s="812"/>
      <c r="CFP5" s="812"/>
      <c r="CFQ5" s="812"/>
      <c r="CFR5" s="812"/>
      <c r="CFS5" s="812"/>
      <c r="CFT5" s="812"/>
      <c r="CFU5" s="812"/>
      <c r="CFV5" s="812"/>
      <c r="CFW5" s="812"/>
      <c r="CFX5" s="812"/>
      <c r="CFY5" s="812"/>
      <c r="CFZ5" s="812"/>
      <c r="CGA5" s="812"/>
      <c r="CGB5" s="812"/>
      <c r="CGC5" s="812"/>
      <c r="CGD5" s="812"/>
      <c r="CGE5" s="812"/>
      <c r="CGF5" s="812"/>
      <c r="CGG5" s="812"/>
      <c r="CGH5" s="812"/>
      <c r="CGI5" s="812"/>
      <c r="CGJ5" s="812"/>
      <c r="CGK5" s="812"/>
      <c r="CGL5" s="811"/>
      <c r="CGM5" s="812"/>
      <c r="CGN5" s="812"/>
      <c r="CGO5" s="812"/>
      <c r="CGP5" s="812"/>
      <c r="CGQ5" s="812"/>
      <c r="CGR5" s="812"/>
      <c r="CGS5" s="812"/>
      <c r="CGT5" s="812"/>
      <c r="CGU5" s="812"/>
      <c r="CGV5" s="812"/>
      <c r="CGW5" s="812"/>
      <c r="CGX5" s="812"/>
      <c r="CGY5" s="812"/>
      <c r="CGZ5" s="812"/>
      <c r="CHA5" s="812"/>
      <c r="CHB5" s="812"/>
      <c r="CHC5" s="812"/>
      <c r="CHD5" s="812"/>
      <c r="CHE5" s="812"/>
      <c r="CHF5" s="812"/>
      <c r="CHG5" s="812"/>
      <c r="CHH5" s="812"/>
      <c r="CHI5" s="812"/>
      <c r="CHJ5" s="812"/>
      <c r="CHK5" s="812"/>
      <c r="CHL5" s="812"/>
      <c r="CHM5" s="812"/>
      <c r="CHN5" s="812"/>
      <c r="CHO5" s="812"/>
      <c r="CHP5" s="812"/>
      <c r="CHQ5" s="811"/>
      <c r="CHR5" s="812"/>
      <c r="CHS5" s="812"/>
      <c r="CHT5" s="812"/>
      <c r="CHU5" s="812"/>
      <c r="CHV5" s="812"/>
      <c r="CHW5" s="812"/>
      <c r="CHX5" s="812"/>
      <c r="CHY5" s="812"/>
      <c r="CHZ5" s="812"/>
      <c r="CIA5" s="812"/>
      <c r="CIB5" s="812"/>
      <c r="CIC5" s="812"/>
      <c r="CID5" s="812"/>
      <c r="CIE5" s="812"/>
      <c r="CIF5" s="812"/>
      <c r="CIG5" s="812"/>
      <c r="CIH5" s="812"/>
      <c r="CII5" s="812"/>
      <c r="CIJ5" s="812"/>
      <c r="CIK5" s="812"/>
      <c r="CIL5" s="812"/>
      <c r="CIM5" s="812"/>
      <c r="CIN5" s="812"/>
      <c r="CIO5" s="812"/>
      <c r="CIP5" s="812"/>
      <c r="CIQ5" s="812"/>
      <c r="CIR5" s="812"/>
      <c r="CIS5" s="812"/>
      <c r="CIT5" s="812"/>
      <c r="CIU5" s="812"/>
      <c r="CIV5" s="811"/>
      <c r="CIW5" s="812"/>
      <c r="CIX5" s="812"/>
      <c r="CIY5" s="812"/>
      <c r="CIZ5" s="812"/>
      <c r="CJA5" s="812"/>
      <c r="CJB5" s="812"/>
      <c r="CJC5" s="812"/>
      <c r="CJD5" s="812"/>
      <c r="CJE5" s="812"/>
      <c r="CJF5" s="812"/>
      <c r="CJG5" s="812"/>
      <c r="CJH5" s="812"/>
      <c r="CJI5" s="812"/>
      <c r="CJJ5" s="812"/>
      <c r="CJK5" s="812"/>
      <c r="CJL5" s="812"/>
      <c r="CJM5" s="812"/>
      <c r="CJN5" s="812"/>
      <c r="CJO5" s="812"/>
      <c r="CJP5" s="812"/>
      <c r="CJQ5" s="812"/>
      <c r="CJR5" s="812"/>
      <c r="CJS5" s="812"/>
      <c r="CJT5" s="812"/>
      <c r="CJU5" s="812"/>
      <c r="CJV5" s="812"/>
      <c r="CJW5" s="812"/>
      <c r="CJX5" s="812"/>
      <c r="CJY5" s="812"/>
      <c r="CJZ5" s="812"/>
      <c r="CKA5" s="811"/>
      <c r="CKB5" s="812"/>
      <c r="CKC5" s="812"/>
      <c r="CKD5" s="812"/>
      <c r="CKE5" s="812"/>
      <c r="CKF5" s="812"/>
      <c r="CKG5" s="812"/>
      <c r="CKH5" s="812"/>
      <c r="CKI5" s="812"/>
      <c r="CKJ5" s="812"/>
      <c r="CKK5" s="812"/>
      <c r="CKL5" s="812"/>
      <c r="CKM5" s="812"/>
      <c r="CKN5" s="812"/>
      <c r="CKO5" s="812"/>
      <c r="CKP5" s="812"/>
      <c r="CKQ5" s="812"/>
      <c r="CKR5" s="812"/>
      <c r="CKS5" s="812"/>
      <c r="CKT5" s="812"/>
      <c r="CKU5" s="812"/>
      <c r="CKV5" s="812"/>
      <c r="CKW5" s="812"/>
      <c r="CKX5" s="812"/>
      <c r="CKY5" s="812"/>
      <c r="CKZ5" s="812"/>
      <c r="CLA5" s="812"/>
      <c r="CLB5" s="812"/>
      <c r="CLC5" s="812"/>
      <c r="CLD5" s="812"/>
      <c r="CLE5" s="812"/>
      <c r="CLF5" s="811"/>
      <c r="CLG5" s="812"/>
      <c r="CLH5" s="812"/>
      <c r="CLI5" s="812"/>
      <c r="CLJ5" s="812"/>
      <c r="CLK5" s="812"/>
      <c r="CLL5" s="812"/>
      <c r="CLM5" s="812"/>
      <c r="CLN5" s="812"/>
      <c r="CLO5" s="812"/>
      <c r="CLP5" s="812"/>
      <c r="CLQ5" s="812"/>
      <c r="CLR5" s="812"/>
      <c r="CLS5" s="812"/>
      <c r="CLT5" s="812"/>
      <c r="CLU5" s="812"/>
      <c r="CLV5" s="812"/>
      <c r="CLW5" s="812"/>
      <c r="CLX5" s="812"/>
      <c r="CLY5" s="812"/>
      <c r="CLZ5" s="812"/>
      <c r="CMA5" s="812"/>
      <c r="CMB5" s="812"/>
      <c r="CMC5" s="812"/>
      <c r="CMD5" s="812"/>
      <c r="CME5" s="812"/>
      <c r="CMF5" s="812"/>
      <c r="CMG5" s="812"/>
      <c r="CMH5" s="812"/>
      <c r="CMI5" s="812"/>
      <c r="CMJ5" s="812"/>
      <c r="CMK5" s="811"/>
      <c r="CML5" s="812"/>
      <c r="CMM5" s="812"/>
      <c r="CMN5" s="812"/>
      <c r="CMO5" s="812"/>
      <c r="CMP5" s="812"/>
      <c r="CMQ5" s="812"/>
      <c r="CMR5" s="812"/>
      <c r="CMS5" s="812"/>
      <c r="CMT5" s="812"/>
      <c r="CMU5" s="812"/>
      <c r="CMV5" s="812"/>
      <c r="CMW5" s="812"/>
      <c r="CMX5" s="812"/>
      <c r="CMY5" s="812"/>
      <c r="CMZ5" s="812"/>
      <c r="CNA5" s="812"/>
      <c r="CNB5" s="812"/>
      <c r="CNC5" s="812"/>
      <c r="CND5" s="812"/>
      <c r="CNE5" s="812"/>
      <c r="CNF5" s="812"/>
      <c r="CNG5" s="812"/>
      <c r="CNH5" s="812"/>
      <c r="CNI5" s="812"/>
      <c r="CNJ5" s="812"/>
      <c r="CNK5" s="812"/>
      <c r="CNL5" s="812"/>
      <c r="CNM5" s="812"/>
      <c r="CNN5" s="812"/>
      <c r="CNO5" s="812"/>
      <c r="CNP5" s="811"/>
      <c r="CNQ5" s="812"/>
      <c r="CNR5" s="812"/>
      <c r="CNS5" s="812"/>
      <c r="CNT5" s="812"/>
      <c r="CNU5" s="812"/>
      <c r="CNV5" s="812"/>
      <c r="CNW5" s="812"/>
      <c r="CNX5" s="812"/>
      <c r="CNY5" s="812"/>
      <c r="CNZ5" s="812"/>
      <c r="COA5" s="812"/>
      <c r="COB5" s="812"/>
      <c r="COC5" s="812"/>
      <c r="COD5" s="812"/>
      <c r="COE5" s="812"/>
      <c r="COF5" s="812"/>
      <c r="COG5" s="812"/>
      <c r="COH5" s="812"/>
      <c r="COI5" s="812"/>
      <c r="COJ5" s="812"/>
      <c r="COK5" s="812"/>
      <c r="COL5" s="812"/>
      <c r="COM5" s="812"/>
      <c r="CON5" s="812"/>
      <c r="COO5" s="812"/>
      <c r="COP5" s="812"/>
      <c r="COQ5" s="812"/>
      <c r="COR5" s="812"/>
      <c r="COS5" s="812"/>
      <c r="COT5" s="812"/>
      <c r="COU5" s="811"/>
      <c r="COV5" s="812"/>
      <c r="COW5" s="812"/>
      <c r="COX5" s="812"/>
      <c r="COY5" s="812"/>
      <c r="COZ5" s="812"/>
      <c r="CPA5" s="812"/>
      <c r="CPB5" s="812"/>
      <c r="CPC5" s="812"/>
      <c r="CPD5" s="812"/>
      <c r="CPE5" s="812"/>
      <c r="CPF5" s="812"/>
      <c r="CPG5" s="812"/>
      <c r="CPH5" s="812"/>
      <c r="CPI5" s="812"/>
      <c r="CPJ5" s="812"/>
      <c r="CPK5" s="812"/>
      <c r="CPL5" s="812"/>
      <c r="CPM5" s="812"/>
      <c r="CPN5" s="812"/>
      <c r="CPO5" s="812"/>
      <c r="CPP5" s="812"/>
      <c r="CPQ5" s="812"/>
      <c r="CPR5" s="812"/>
      <c r="CPS5" s="812"/>
      <c r="CPT5" s="812"/>
      <c r="CPU5" s="812"/>
      <c r="CPV5" s="812"/>
      <c r="CPW5" s="812"/>
      <c r="CPX5" s="812"/>
      <c r="CPY5" s="812"/>
      <c r="CPZ5" s="811"/>
      <c r="CQA5" s="812"/>
      <c r="CQB5" s="812"/>
      <c r="CQC5" s="812"/>
      <c r="CQD5" s="812"/>
      <c r="CQE5" s="812"/>
      <c r="CQF5" s="812"/>
      <c r="CQG5" s="812"/>
      <c r="CQH5" s="812"/>
      <c r="CQI5" s="812"/>
      <c r="CQJ5" s="812"/>
      <c r="CQK5" s="812"/>
      <c r="CQL5" s="812"/>
      <c r="CQM5" s="812"/>
      <c r="CQN5" s="812"/>
      <c r="CQO5" s="812"/>
      <c r="CQP5" s="812"/>
      <c r="CQQ5" s="812"/>
      <c r="CQR5" s="812"/>
      <c r="CQS5" s="812"/>
      <c r="CQT5" s="812"/>
      <c r="CQU5" s="812"/>
      <c r="CQV5" s="812"/>
      <c r="CQW5" s="812"/>
      <c r="CQX5" s="812"/>
      <c r="CQY5" s="812"/>
      <c r="CQZ5" s="812"/>
      <c r="CRA5" s="812"/>
      <c r="CRB5" s="812"/>
      <c r="CRC5" s="812"/>
      <c r="CRD5" s="812"/>
      <c r="CRE5" s="811"/>
      <c r="CRF5" s="812"/>
      <c r="CRG5" s="812"/>
      <c r="CRH5" s="812"/>
      <c r="CRI5" s="812"/>
      <c r="CRJ5" s="812"/>
      <c r="CRK5" s="812"/>
      <c r="CRL5" s="812"/>
      <c r="CRM5" s="812"/>
      <c r="CRN5" s="812"/>
      <c r="CRO5" s="812"/>
      <c r="CRP5" s="812"/>
      <c r="CRQ5" s="812"/>
      <c r="CRR5" s="812"/>
      <c r="CRS5" s="812"/>
      <c r="CRT5" s="812"/>
      <c r="CRU5" s="812"/>
      <c r="CRV5" s="812"/>
      <c r="CRW5" s="812"/>
      <c r="CRX5" s="812"/>
      <c r="CRY5" s="812"/>
      <c r="CRZ5" s="812"/>
      <c r="CSA5" s="812"/>
      <c r="CSB5" s="812"/>
      <c r="CSC5" s="812"/>
      <c r="CSD5" s="812"/>
      <c r="CSE5" s="812"/>
      <c r="CSF5" s="812"/>
      <c r="CSG5" s="812"/>
      <c r="CSH5" s="812"/>
      <c r="CSI5" s="812"/>
      <c r="CSJ5" s="811"/>
      <c r="CSK5" s="812"/>
      <c r="CSL5" s="812"/>
      <c r="CSM5" s="812"/>
      <c r="CSN5" s="812"/>
      <c r="CSO5" s="812"/>
      <c r="CSP5" s="812"/>
      <c r="CSQ5" s="812"/>
      <c r="CSR5" s="812"/>
      <c r="CSS5" s="812"/>
      <c r="CST5" s="812"/>
      <c r="CSU5" s="812"/>
      <c r="CSV5" s="812"/>
      <c r="CSW5" s="812"/>
      <c r="CSX5" s="812"/>
      <c r="CSY5" s="812"/>
      <c r="CSZ5" s="812"/>
      <c r="CTA5" s="812"/>
      <c r="CTB5" s="812"/>
      <c r="CTC5" s="812"/>
      <c r="CTD5" s="812"/>
      <c r="CTE5" s="812"/>
      <c r="CTF5" s="812"/>
      <c r="CTG5" s="812"/>
      <c r="CTH5" s="812"/>
      <c r="CTI5" s="812"/>
      <c r="CTJ5" s="812"/>
      <c r="CTK5" s="812"/>
      <c r="CTL5" s="812"/>
      <c r="CTM5" s="812"/>
      <c r="CTN5" s="812"/>
      <c r="CTO5" s="811"/>
      <c r="CTP5" s="812"/>
      <c r="CTQ5" s="812"/>
      <c r="CTR5" s="812"/>
      <c r="CTS5" s="812"/>
      <c r="CTT5" s="812"/>
      <c r="CTU5" s="812"/>
      <c r="CTV5" s="812"/>
      <c r="CTW5" s="812"/>
      <c r="CTX5" s="812"/>
      <c r="CTY5" s="812"/>
      <c r="CTZ5" s="812"/>
      <c r="CUA5" s="812"/>
      <c r="CUB5" s="812"/>
      <c r="CUC5" s="812"/>
      <c r="CUD5" s="812"/>
      <c r="CUE5" s="812"/>
      <c r="CUF5" s="812"/>
      <c r="CUG5" s="812"/>
      <c r="CUH5" s="812"/>
      <c r="CUI5" s="812"/>
      <c r="CUJ5" s="812"/>
      <c r="CUK5" s="812"/>
      <c r="CUL5" s="812"/>
      <c r="CUM5" s="812"/>
      <c r="CUN5" s="812"/>
      <c r="CUO5" s="812"/>
      <c r="CUP5" s="812"/>
      <c r="CUQ5" s="812"/>
      <c r="CUR5" s="812"/>
      <c r="CUS5" s="812"/>
      <c r="CUT5" s="811"/>
      <c r="CUU5" s="812"/>
      <c r="CUV5" s="812"/>
      <c r="CUW5" s="812"/>
      <c r="CUX5" s="812"/>
      <c r="CUY5" s="812"/>
      <c r="CUZ5" s="812"/>
      <c r="CVA5" s="812"/>
      <c r="CVB5" s="812"/>
      <c r="CVC5" s="812"/>
      <c r="CVD5" s="812"/>
      <c r="CVE5" s="812"/>
      <c r="CVF5" s="812"/>
      <c r="CVG5" s="812"/>
      <c r="CVH5" s="812"/>
      <c r="CVI5" s="812"/>
      <c r="CVJ5" s="812"/>
      <c r="CVK5" s="812"/>
      <c r="CVL5" s="812"/>
      <c r="CVM5" s="812"/>
      <c r="CVN5" s="812"/>
      <c r="CVO5" s="812"/>
      <c r="CVP5" s="812"/>
      <c r="CVQ5" s="812"/>
      <c r="CVR5" s="812"/>
      <c r="CVS5" s="812"/>
      <c r="CVT5" s="812"/>
      <c r="CVU5" s="812"/>
      <c r="CVV5" s="812"/>
      <c r="CVW5" s="812"/>
      <c r="CVX5" s="812"/>
      <c r="CVY5" s="811"/>
      <c r="CVZ5" s="812"/>
      <c r="CWA5" s="812"/>
      <c r="CWB5" s="812"/>
      <c r="CWC5" s="812"/>
      <c r="CWD5" s="812"/>
      <c r="CWE5" s="812"/>
      <c r="CWF5" s="812"/>
      <c r="CWG5" s="812"/>
      <c r="CWH5" s="812"/>
      <c r="CWI5" s="812"/>
      <c r="CWJ5" s="812"/>
      <c r="CWK5" s="812"/>
      <c r="CWL5" s="812"/>
      <c r="CWM5" s="812"/>
      <c r="CWN5" s="812"/>
      <c r="CWO5" s="812"/>
      <c r="CWP5" s="812"/>
      <c r="CWQ5" s="812"/>
      <c r="CWR5" s="812"/>
      <c r="CWS5" s="812"/>
      <c r="CWT5" s="812"/>
      <c r="CWU5" s="812"/>
      <c r="CWV5" s="812"/>
      <c r="CWW5" s="812"/>
      <c r="CWX5" s="812"/>
      <c r="CWY5" s="812"/>
      <c r="CWZ5" s="812"/>
      <c r="CXA5" s="812"/>
      <c r="CXB5" s="812"/>
      <c r="CXC5" s="812"/>
      <c r="CXD5" s="811"/>
      <c r="CXE5" s="812"/>
      <c r="CXF5" s="812"/>
      <c r="CXG5" s="812"/>
      <c r="CXH5" s="812"/>
      <c r="CXI5" s="812"/>
      <c r="CXJ5" s="812"/>
      <c r="CXK5" s="812"/>
      <c r="CXL5" s="812"/>
      <c r="CXM5" s="812"/>
      <c r="CXN5" s="812"/>
      <c r="CXO5" s="812"/>
      <c r="CXP5" s="812"/>
      <c r="CXQ5" s="812"/>
      <c r="CXR5" s="812"/>
      <c r="CXS5" s="812"/>
      <c r="CXT5" s="812"/>
      <c r="CXU5" s="812"/>
      <c r="CXV5" s="812"/>
      <c r="CXW5" s="812"/>
      <c r="CXX5" s="812"/>
      <c r="CXY5" s="812"/>
      <c r="CXZ5" s="812"/>
      <c r="CYA5" s="812"/>
      <c r="CYB5" s="812"/>
      <c r="CYC5" s="812"/>
      <c r="CYD5" s="812"/>
      <c r="CYE5" s="812"/>
      <c r="CYF5" s="812"/>
      <c r="CYG5" s="812"/>
      <c r="CYH5" s="812"/>
      <c r="CYI5" s="811"/>
      <c r="CYJ5" s="812"/>
      <c r="CYK5" s="812"/>
      <c r="CYL5" s="812"/>
      <c r="CYM5" s="812"/>
      <c r="CYN5" s="812"/>
      <c r="CYO5" s="812"/>
      <c r="CYP5" s="812"/>
      <c r="CYQ5" s="812"/>
      <c r="CYR5" s="812"/>
      <c r="CYS5" s="812"/>
      <c r="CYT5" s="812"/>
      <c r="CYU5" s="812"/>
      <c r="CYV5" s="812"/>
      <c r="CYW5" s="812"/>
      <c r="CYX5" s="812"/>
      <c r="CYY5" s="812"/>
      <c r="CYZ5" s="812"/>
      <c r="CZA5" s="812"/>
      <c r="CZB5" s="812"/>
      <c r="CZC5" s="812"/>
      <c r="CZD5" s="812"/>
      <c r="CZE5" s="812"/>
      <c r="CZF5" s="812"/>
      <c r="CZG5" s="812"/>
      <c r="CZH5" s="812"/>
      <c r="CZI5" s="812"/>
      <c r="CZJ5" s="812"/>
      <c r="CZK5" s="812"/>
      <c r="CZL5" s="812"/>
      <c r="CZM5" s="812"/>
      <c r="CZN5" s="811"/>
      <c r="CZO5" s="812"/>
      <c r="CZP5" s="812"/>
      <c r="CZQ5" s="812"/>
      <c r="CZR5" s="812"/>
      <c r="CZS5" s="812"/>
      <c r="CZT5" s="812"/>
      <c r="CZU5" s="812"/>
      <c r="CZV5" s="812"/>
      <c r="CZW5" s="812"/>
      <c r="CZX5" s="812"/>
      <c r="CZY5" s="812"/>
      <c r="CZZ5" s="812"/>
      <c r="DAA5" s="812"/>
      <c r="DAB5" s="812"/>
      <c r="DAC5" s="812"/>
      <c r="DAD5" s="812"/>
      <c r="DAE5" s="812"/>
      <c r="DAF5" s="812"/>
      <c r="DAG5" s="812"/>
      <c r="DAH5" s="812"/>
      <c r="DAI5" s="812"/>
      <c r="DAJ5" s="812"/>
      <c r="DAK5" s="812"/>
      <c r="DAL5" s="812"/>
      <c r="DAM5" s="812"/>
      <c r="DAN5" s="812"/>
      <c r="DAO5" s="812"/>
      <c r="DAP5" s="812"/>
      <c r="DAQ5" s="812"/>
      <c r="DAR5" s="812"/>
      <c r="DAS5" s="811"/>
      <c r="DAT5" s="812"/>
      <c r="DAU5" s="812"/>
      <c r="DAV5" s="812"/>
      <c r="DAW5" s="812"/>
      <c r="DAX5" s="812"/>
      <c r="DAY5" s="812"/>
      <c r="DAZ5" s="812"/>
      <c r="DBA5" s="812"/>
      <c r="DBB5" s="812"/>
      <c r="DBC5" s="812"/>
      <c r="DBD5" s="812"/>
      <c r="DBE5" s="812"/>
      <c r="DBF5" s="812"/>
      <c r="DBG5" s="812"/>
      <c r="DBH5" s="812"/>
      <c r="DBI5" s="812"/>
      <c r="DBJ5" s="812"/>
      <c r="DBK5" s="812"/>
      <c r="DBL5" s="812"/>
      <c r="DBM5" s="812"/>
      <c r="DBN5" s="812"/>
      <c r="DBO5" s="812"/>
      <c r="DBP5" s="812"/>
      <c r="DBQ5" s="812"/>
      <c r="DBR5" s="812"/>
      <c r="DBS5" s="812"/>
      <c r="DBT5" s="812"/>
      <c r="DBU5" s="812"/>
      <c r="DBV5" s="812"/>
      <c r="DBW5" s="812"/>
      <c r="DBX5" s="811"/>
      <c r="DBY5" s="812"/>
      <c r="DBZ5" s="812"/>
      <c r="DCA5" s="812"/>
      <c r="DCB5" s="812"/>
      <c r="DCC5" s="812"/>
      <c r="DCD5" s="812"/>
      <c r="DCE5" s="812"/>
      <c r="DCF5" s="812"/>
      <c r="DCG5" s="812"/>
      <c r="DCH5" s="812"/>
      <c r="DCI5" s="812"/>
      <c r="DCJ5" s="812"/>
      <c r="DCK5" s="812"/>
      <c r="DCL5" s="812"/>
      <c r="DCM5" s="812"/>
      <c r="DCN5" s="812"/>
      <c r="DCO5" s="812"/>
      <c r="DCP5" s="812"/>
      <c r="DCQ5" s="812"/>
      <c r="DCR5" s="812"/>
      <c r="DCS5" s="812"/>
      <c r="DCT5" s="812"/>
      <c r="DCU5" s="812"/>
      <c r="DCV5" s="812"/>
      <c r="DCW5" s="812"/>
      <c r="DCX5" s="812"/>
      <c r="DCY5" s="812"/>
      <c r="DCZ5" s="812"/>
      <c r="DDA5" s="812"/>
      <c r="DDB5" s="812"/>
      <c r="DDC5" s="811"/>
      <c r="DDD5" s="812"/>
      <c r="DDE5" s="812"/>
      <c r="DDF5" s="812"/>
      <c r="DDG5" s="812"/>
      <c r="DDH5" s="812"/>
      <c r="DDI5" s="812"/>
      <c r="DDJ5" s="812"/>
      <c r="DDK5" s="812"/>
      <c r="DDL5" s="812"/>
      <c r="DDM5" s="812"/>
      <c r="DDN5" s="812"/>
      <c r="DDO5" s="812"/>
      <c r="DDP5" s="812"/>
      <c r="DDQ5" s="812"/>
      <c r="DDR5" s="812"/>
      <c r="DDS5" s="812"/>
      <c r="DDT5" s="812"/>
      <c r="DDU5" s="812"/>
      <c r="DDV5" s="812"/>
      <c r="DDW5" s="812"/>
      <c r="DDX5" s="812"/>
      <c r="DDY5" s="812"/>
      <c r="DDZ5" s="812"/>
      <c r="DEA5" s="812"/>
      <c r="DEB5" s="812"/>
      <c r="DEC5" s="812"/>
      <c r="DED5" s="812"/>
      <c r="DEE5" s="812"/>
      <c r="DEF5" s="812"/>
      <c r="DEG5" s="812"/>
      <c r="DEH5" s="811"/>
      <c r="DEI5" s="812"/>
      <c r="DEJ5" s="812"/>
      <c r="DEK5" s="812"/>
      <c r="DEL5" s="812"/>
      <c r="DEM5" s="812"/>
      <c r="DEN5" s="812"/>
      <c r="DEO5" s="812"/>
      <c r="DEP5" s="812"/>
      <c r="DEQ5" s="812"/>
      <c r="DER5" s="812"/>
      <c r="DES5" s="812"/>
      <c r="DET5" s="812"/>
      <c r="DEU5" s="812"/>
      <c r="DEV5" s="812"/>
      <c r="DEW5" s="812"/>
      <c r="DEX5" s="812"/>
      <c r="DEY5" s="812"/>
      <c r="DEZ5" s="812"/>
      <c r="DFA5" s="812"/>
      <c r="DFB5" s="812"/>
      <c r="DFC5" s="812"/>
      <c r="DFD5" s="812"/>
      <c r="DFE5" s="812"/>
      <c r="DFF5" s="812"/>
      <c r="DFG5" s="812"/>
      <c r="DFH5" s="812"/>
      <c r="DFI5" s="812"/>
      <c r="DFJ5" s="812"/>
      <c r="DFK5" s="812"/>
      <c r="DFL5" s="812"/>
      <c r="DFM5" s="811"/>
      <c r="DFN5" s="812"/>
      <c r="DFO5" s="812"/>
      <c r="DFP5" s="812"/>
      <c r="DFQ5" s="812"/>
      <c r="DFR5" s="812"/>
      <c r="DFS5" s="812"/>
      <c r="DFT5" s="812"/>
      <c r="DFU5" s="812"/>
      <c r="DFV5" s="812"/>
      <c r="DFW5" s="812"/>
      <c r="DFX5" s="812"/>
      <c r="DFY5" s="812"/>
      <c r="DFZ5" s="812"/>
      <c r="DGA5" s="812"/>
      <c r="DGB5" s="812"/>
      <c r="DGC5" s="812"/>
      <c r="DGD5" s="812"/>
      <c r="DGE5" s="812"/>
      <c r="DGF5" s="812"/>
      <c r="DGG5" s="812"/>
      <c r="DGH5" s="812"/>
      <c r="DGI5" s="812"/>
      <c r="DGJ5" s="812"/>
      <c r="DGK5" s="812"/>
      <c r="DGL5" s="812"/>
      <c r="DGM5" s="812"/>
      <c r="DGN5" s="812"/>
      <c r="DGO5" s="812"/>
      <c r="DGP5" s="812"/>
      <c r="DGQ5" s="812"/>
      <c r="DGR5" s="811"/>
      <c r="DGS5" s="812"/>
      <c r="DGT5" s="812"/>
      <c r="DGU5" s="812"/>
      <c r="DGV5" s="812"/>
      <c r="DGW5" s="812"/>
      <c r="DGX5" s="812"/>
      <c r="DGY5" s="812"/>
      <c r="DGZ5" s="812"/>
      <c r="DHA5" s="812"/>
      <c r="DHB5" s="812"/>
      <c r="DHC5" s="812"/>
      <c r="DHD5" s="812"/>
      <c r="DHE5" s="812"/>
      <c r="DHF5" s="812"/>
      <c r="DHG5" s="812"/>
      <c r="DHH5" s="812"/>
      <c r="DHI5" s="812"/>
      <c r="DHJ5" s="812"/>
      <c r="DHK5" s="812"/>
      <c r="DHL5" s="812"/>
      <c r="DHM5" s="812"/>
      <c r="DHN5" s="812"/>
      <c r="DHO5" s="812"/>
      <c r="DHP5" s="812"/>
      <c r="DHQ5" s="812"/>
      <c r="DHR5" s="812"/>
      <c r="DHS5" s="812"/>
      <c r="DHT5" s="812"/>
      <c r="DHU5" s="812"/>
      <c r="DHV5" s="812"/>
      <c r="DHW5" s="811"/>
      <c r="DHX5" s="812"/>
      <c r="DHY5" s="812"/>
      <c r="DHZ5" s="812"/>
      <c r="DIA5" s="812"/>
      <c r="DIB5" s="812"/>
      <c r="DIC5" s="812"/>
      <c r="DID5" s="812"/>
      <c r="DIE5" s="812"/>
      <c r="DIF5" s="812"/>
      <c r="DIG5" s="812"/>
      <c r="DIH5" s="812"/>
      <c r="DII5" s="812"/>
      <c r="DIJ5" s="812"/>
      <c r="DIK5" s="812"/>
      <c r="DIL5" s="812"/>
      <c r="DIM5" s="812"/>
      <c r="DIN5" s="812"/>
      <c r="DIO5" s="812"/>
      <c r="DIP5" s="812"/>
      <c r="DIQ5" s="812"/>
      <c r="DIR5" s="812"/>
      <c r="DIS5" s="812"/>
      <c r="DIT5" s="812"/>
      <c r="DIU5" s="812"/>
      <c r="DIV5" s="812"/>
      <c r="DIW5" s="812"/>
      <c r="DIX5" s="812"/>
      <c r="DIY5" s="812"/>
      <c r="DIZ5" s="812"/>
      <c r="DJA5" s="812"/>
      <c r="DJB5" s="811"/>
      <c r="DJC5" s="812"/>
      <c r="DJD5" s="812"/>
      <c r="DJE5" s="812"/>
      <c r="DJF5" s="812"/>
      <c r="DJG5" s="812"/>
      <c r="DJH5" s="812"/>
      <c r="DJI5" s="812"/>
      <c r="DJJ5" s="812"/>
      <c r="DJK5" s="812"/>
      <c r="DJL5" s="812"/>
      <c r="DJM5" s="812"/>
      <c r="DJN5" s="812"/>
      <c r="DJO5" s="812"/>
      <c r="DJP5" s="812"/>
      <c r="DJQ5" s="812"/>
      <c r="DJR5" s="812"/>
      <c r="DJS5" s="812"/>
      <c r="DJT5" s="812"/>
      <c r="DJU5" s="812"/>
      <c r="DJV5" s="812"/>
      <c r="DJW5" s="812"/>
      <c r="DJX5" s="812"/>
      <c r="DJY5" s="812"/>
      <c r="DJZ5" s="812"/>
      <c r="DKA5" s="812"/>
      <c r="DKB5" s="812"/>
      <c r="DKC5" s="812"/>
      <c r="DKD5" s="812"/>
      <c r="DKE5" s="812"/>
      <c r="DKF5" s="812"/>
      <c r="DKG5" s="811"/>
      <c r="DKH5" s="812"/>
      <c r="DKI5" s="812"/>
      <c r="DKJ5" s="812"/>
      <c r="DKK5" s="812"/>
      <c r="DKL5" s="812"/>
      <c r="DKM5" s="812"/>
      <c r="DKN5" s="812"/>
      <c r="DKO5" s="812"/>
      <c r="DKP5" s="812"/>
      <c r="DKQ5" s="812"/>
      <c r="DKR5" s="812"/>
      <c r="DKS5" s="812"/>
      <c r="DKT5" s="812"/>
      <c r="DKU5" s="812"/>
      <c r="DKV5" s="812"/>
      <c r="DKW5" s="812"/>
      <c r="DKX5" s="812"/>
      <c r="DKY5" s="812"/>
      <c r="DKZ5" s="812"/>
      <c r="DLA5" s="812"/>
      <c r="DLB5" s="812"/>
      <c r="DLC5" s="812"/>
      <c r="DLD5" s="812"/>
      <c r="DLE5" s="812"/>
      <c r="DLF5" s="812"/>
      <c r="DLG5" s="812"/>
      <c r="DLH5" s="812"/>
      <c r="DLI5" s="812"/>
      <c r="DLJ5" s="812"/>
      <c r="DLK5" s="812"/>
      <c r="DLL5" s="811"/>
      <c r="DLM5" s="812"/>
      <c r="DLN5" s="812"/>
      <c r="DLO5" s="812"/>
      <c r="DLP5" s="812"/>
      <c r="DLQ5" s="812"/>
      <c r="DLR5" s="812"/>
      <c r="DLS5" s="812"/>
      <c r="DLT5" s="812"/>
      <c r="DLU5" s="812"/>
      <c r="DLV5" s="812"/>
      <c r="DLW5" s="812"/>
      <c r="DLX5" s="812"/>
      <c r="DLY5" s="812"/>
      <c r="DLZ5" s="812"/>
      <c r="DMA5" s="812"/>
      <c r="DMB5" s="812"/>
      <c r="DMC5" s="812"/>
      <c r="DMD5" s="812"/>
      <c r="DME5" s="812"/>
      <c r="DMF5" s="812"/>
      <c r="DMG5" s="812"/>
      <c r="DMH5" s="812"/>
      <c r="DMI5" s="812"/>
      <c r="DMJ5" s="812"/>
      <c r="DMK5" s="812"/>
      <c r="DML5" s="812"/>
      <c r="DMM5" s="812"/>
      <c r="DMN5" s="812"/>
      <c r="DMO5" s="812"/>
      <c r="DMP5" s="812"/>
      <c r="DMQ5" s="811"/>
      <c r="DMR5" s="812"/>
      <c r="DMS5" s="812"/>
      <c r="DMT5" s="812"/>
      <c r="DMU5" s="812"/>
      <c r="DMV5" s="812"/>
      <c r="DMW5" s="812"/>
      <c r="DMX5" s="812"/>
      <c r="DMY5" s="812"/>
      <c r="DMZ5" s="812"/>
      <c r="DNA5" s="812"/>
      <c r="DNB5" s="812"/>
      <c r="DNC5" s="812"/>
      <c r="DND5" s="812"/>
      <c r="DNE5" s="812"/>
      <c r="DNF5" s="812"/>
      <c r="DNG5" s="812"/>
      <c r="DNH5" s="812"/>
      <c r="DNI5" s="812"/>
      <c r="DNJ5" s="812"/>
      <c r="DNK5" s="812"/>
      <c r="DNL5" s="812"/>
      <c r="DNM5" s="812"/>
      <c r="DNN5" s="812"/>
      <c r="DNO5" s="812"/>
      <c r="DNP5" s="812"/>
      <c r="DNQ5" s="812"/>
      <c r="DNR5" s="812"/>
      <c r="DNS5" s="812"/>
      <c r="DNT5" s="812"/>
      <c r="DNU5" s="812"/>
      <c r="DNV5" s="811"/>
      <c r="DNW5" s="812"/>
      <c r="DNX5" s="812"/>
      <c r="DNY5" s="812"/>
      <c r="DNZ5" s="812"/>
      <c r="DOA5" s="812"/>
      <c r="DOB5" s="812"/>
      <c r="DOC5" s="812"/>
      <c r="DOD5" s="812"/>
      <c r="DOE5" s="812"/>
      <c r="DOF5" s="812"/>
      <c r="DOG5" s="812"/>
      <c r="DOH5" s="812"/>
      <c r="DOI5" s="812"/>
      <c r="DOJ5" s="812"/>
      <c r="DOK5" s="812"/>
      <c r="DOL5" s="812"/>
      <c r="DOM5" s="812"/>
      <c r="DON5" s="812"/>
      <c r="DOO5" s="812"/>
      <c r="DOP5" s="812"/>
      <c r="DOQ5" s="812"/>
      <c r="DOR5" s="812"/>
      <c r="DOS5" s="812"/>
      <c r="DOT5" s="812"/>
      <c r="DOU5" s="812"/>
      <c r="DOV5" s="812"/>
      <c r="DOW5" s="812"/>
      <c r="DOX5" s="812"/>
      <c r="DOY5" s="812"/>
      <c r="DOZ5" s="812"/>
      <c r="DPA5" s="811"/>
      <c r="DPB5" s="812"/>
      <c r="DPC5" s="812"/>
      <c r="DPD5" s="812"/>
      <c r="DPE5" s="812"/>
      <c r="DPF5" s="812"/>
      <c r="DPG5" s="812"/>
      <c r="DPH5" s="812"/>
      <c r="DPI5" s="812"/>
      <c r="DPJ5" s="812"/>
      <c r="DPK5" s="812"/>
      <c r="DPL5" s="812"/>
      <c r="DPM5" s="812"/>
      <c r="DPN5" s="812"/>
      <c r="DPO5" s="812"/>
      <c r="DPP5" s="812"/>
      <c r="DPQ5" s="812"/>
      <c r="DPR5" s="812"/>
      <c r="DPS5" s="812"/>
      <c r="DPT5" s="812"/>
      <c r="DPU5" s="812"/>
      <c r="DPV5" s="812"/>
      <c r="DPW5" s="812"/>
      <c r="DPX5" s="812"/>
      <c r="DPY5" s="812"/>
      <c r="DPZ5" s="812"/>
      <c r="DQA5" s="812"/>
      <c r="DQB5" s="812"/>
      <c r="DQC5" s="812"/>
      <c r="DQD5" s="812"/>
      <c r="DQE5" s="812"/>
      <c r="DQF5" s="811"/>
      <c r="DQG5" s="812"/>
      <c r="DQH5" s="812"/>
      <c r="DQI5" s="812"/>
      <c r="DQJ5" s="812"/>
      <c r="DQK5" s="812"/>
      <c r="DQL5" s="812"/>
      <c r="DQM5" s="812"/>
      <c r="DQN5" s="812"/>
      <c r="DQO5" s="812"/>
      <c r="DQP5" s="812"/>
      <c r="DQQ5" s="812"/>
      <c r="DQR5" s="812"/>
      <c r="DQS5" s="812"/>
      <c r="DQT5" s="812"/>
      <c r="DQU5" s="812"/>
      <c r="DQV5" s="812"/>
      <c r="DQW5" s="812"/>
      <c r="DQX5" s="812"/>
      <c r="DQY5" s="812"/>
      <c r="DQZ5" s="812"/>
      <c r="DRA5" s="812"/>
      <c r="DRB5" s="812"/>
      <c r="DRC5" s="812"/>
      <c r="DRD5" s="812"/>
      <c r="DRE5" s="812"/>
      <c r="DRF5" s="812"/>
      <c r="DRG5" s="812"/>
      <c r="DRH5" s="812"/>
      <c r="DRI5" s="812"/>
      <c r="DRJ5" s="812"/>
      <c r="DRK5" s="811"/>
      <c r="DRL5" s="812"/>
      <c r="DRM5" s="812"/>
      <c r="DRN5" s="812"/>
      <c r="DRO5" s="812"/>
      <c r="DRP5" s="812"/>
      <c r="DRQ5" s="812"/>
      <c r="DRR5" s="812"/>
      <c r="DRS5" s="812"/>
      <c r="DRT5" s="812"/>
      <c r="DRU5" s="812"/>
      <c r="DRV5" s="812"/>
      <c r="DRW5" s="812"/>
      <c r="DRX5" s="812"/>
      <c r="DRY5" s="812"/>
      <c r="DRZ5" s="812"/>
      <c r="DSA5" s="812"/>
      <c r="DSB5" s="812"/>
      <c r="DSC5" s="812"/>
      <c r="DSD5" s="812"/>
      <c r="DSE5" s="812"/>
      <c r="DSF5" s="812"/>
      <c r="DSG5" s="812"/>
      <c r="DSH5" s="812"/>
      <c r="DSI5" s="812"/>
      <c r="DSJ5" s="812"/>
      <c r="DSK5" s="812"/>
      <c r="DSL5" s="812"/>
      <c r="DSM5" s="812"/>
      <c r="DSN5" s="812"/>
      <c r="DSO5" s="812"/>
      <c r="DSP5" s="811"/>
      <c r="DSQ5" s="812"/>
      <c r="DSR5" s="812"/>
      <c r="DSS5" s="812"/>
      <c r="DST5" s="812"/>
      <c r="DSU5" s="812"/>
      <c r="DSV5" s="812"/>
      <c r="DSW5" s="812"/>
      <c r="DSX5" s="812"/>
      <c r="DSY5" s="812"/>
      <c r="DSZ5" s="812"/>
      <c r="DTA5" s="812"/>
      <c r="DTB5" s="812"/>
      <c r="DTC5" s="812"/>
      <c r="DTD5" s="812"/>
      <c r="DTE5" s="812"/>
      <c r="DTF5" s="812"/>
      <c r="DTG5" s="812"/>
      <c r="DTH5" s="812"/>
      <c r="DTI5" s="812"/>
      <c r="DTJ5" s="812"/>
      <c r="DTK5" s="812"/>
      <c r="DTL5" s="812"/>
      <c r="DTM5" s="812"/>
      <c r="DTN5" s="812"/>
      <c r="DTO5" s="812"/>
      <c r="DTP5" s="812"/>
      <c r="DTQ5" s="812"/>
      <c r="DTR5" s="812"/>
      <c r="DTS5" s="812"/>
      <c r="DTT5" s="812"/>
      <c r="DTU5" s="811"/>
      <c r="DTV5" s="812"/>
      <c r="DTW5" s="812"/>
      <c r="DTX5" s="812"/>
      <c r="DTY5" s="812"/>
      <c r="DTZ5" s="812"/>
      <c r="DUA5" s="812"/>
      <c r="DUB5" s="812"/>
      <c r="DUC5" s="812"/>
      <c r="DUD5" s="812"/>
      <c r="DUE5" s="812"/>
      <c r="DUF5" s="812"/>
      <c r="DUG5" s="812"/>
      <c r="DUH5" s="812"/>
      <c r="DUI5" s="812"/>
      <c r="DUJ5" s="812"/>
      <c r="DUK5" s="812"/>
      <c r="DUL5" s="812"/>
      <c r="DUM5" s="812"/>
      <c r="DUN5" s="812"/>
      <c r="DUO5" s="812"/>
      <c r="DUP5" s="812"/>
      <c r="DUQ5" s="812"/>
      <c r="DUR5" s="812"/>
      <c r="DUS5" s="812"/>
      <c r="DUT5" s="812"/>
      <c r="DUU5" s="812"/>
      <c r="DUV5" s="812"/>
      <c r="DUW5" s="812"/>
      <c r="DUX5" s="812"/>
      <c r="DUY5" s="812"/>
      <c r="DUZ5" s="811"/>
      <c r="DVA5" s="812"/>
      <c r="DVB5" s="812"/>
      <c r="DVC5" s="812"/>
      <c r="DVD5" s="812"/>
      <c r="DVE5" s="812"/>
      <c r="DVF5" s="812"/>
      <c r="DVG5" s="812"/>
      <c r="DVH5" s="812"/>
      <c r="DVI5" s="812"/>
      <c r="DVJ5" s="812"/>
      <c r="DVK5" s="812"/>
      <c r="DVL5" s="812"/>
      <c r="DVM5" s="812"/>
      <c r="DVN5" s="812"/>
      <c r="DVO5" s="812"/>
      <c r="DVP5" s="812"/>
      <c r="DVQ5" s="812"/>
      <c r="DVR5" s="812"/>
      <c r="DVS5" s="812"/>
      <c r="DVT5" s="812"/>
      <c r="DVU5" s="812"/>
      <c r="DVV5" s="812"/>
      <c r="DVW5" s="812"/>
      <c r="DVX5" s="812"/>
      <c r="DVY5" s="812"/>
      <c r="DVZ5" s="812"/>
      <c r="DWA5" s="812"/>
      <c r="DWB5" s="812"/>
      <c r="DWC5" s="812"/>
      <c r="DWD5" s="812"/>
      <c r="DWE5" s="811"/>
      <c r="DWF5" s="812"/>
      <c r="DWG5" s="812"/>
      <c r="DWH5" s="812"/>
      <c r="DWI5" s="812"/>
      <c r="DWJ5" s="812"/>
      <c r="DWK5" s="812"/>
      <c r="DWL5" s="812"/>
      <c r="DWM5" s="812"/>
      <c r="DWN5" s="812"/>
      <c r="DWO5" s="812"/>
      <c r="DWP5" s="812"/>
      <c r="DWQ5" s="812"/>
      <c r="DWR5" s="812"/>
      <c r="DWS5" s="812"/>
      <c r="DWT5" s="812"/>
      <c r="DWU5" s="812"/>
      <c r="DWV5" s="812"/>
      <c r="DWW5" s="812"/>
      <c r="DWX5" s="812"/>
      <c r="DWY5" s="812"/>
      <c r="DWZ5" s="812"/>
      <c r="DXA5" s="812"/>
      <c r="DXB5" s="812"/>
      <c r="DXC5" s="812"/>
      <c r="DXD5" s="812"/>
      <c r="DXE5" s="812"/>
      <c r="DXF5" s="812"/>
      <c r="DXG5" s="812"/>
      <c r="DXH5" s="812"/>
      <c r="DXI5" s="812"/>
      <c r="DXJ5" s="811"/>
      <c r="DXK5" s="812"/>
      <c r="DXL5" s="812"/>
      <c r="DXM5" s="812"/>
      <c r="DXN5" s="812"/>
      <c r="DXO5" s="812"/>
      <c r="DXP5" s="812"/>
      <c r="DXQ5" s="812"/>
      <c r="DXR5" s="812"/>
      <c r="DXS5" s="812"/>
      <c r="DXT5" s="812"/>
      <c r="DXU5" s="812"/>
      <c r="DXV5" s="812"/>
      <c r="DXW5" s="812"/>
      <c r="DXX5" s="812"/>
      <c r="DXY5" s="812"/>
      <c r="DXZ5" s="812"/>
      <c r="DYA5" s="812"/>
      <c r="DYB5" s="812"/>
      <c r="DYC5" s="812"/>
      <c r="DYD5" s="812"/>
      <c r="DYE5" s="812"/>
      <c r="DYF5" s="812"/>
      <c r="DYG5" s="812"/>
      <c r="DYH5" s="812"/>
      <c r="DYI5" s="812"/>
      <c r="DYJ5" s="812"/>
      <c r="DYK5" s="812"/>
      <c r="DYL5" s="812"/>
      <c r="DYM5" s="812"/>
      <c r="DYN5" s="812"/>
      <c r="DYO5" s="811"/>
      <c r="DYP5" s="812"/>
      <c r="DYQ5" s="812"/>
      <c r="DYR5" s="812"/>
      <c r="DYS5" s="812"/>
      <c r="DYT5" s="812"/>
      <c r="DYU5" s="812"/>
      <c r="DYV5" s="812"/>
      <c r="DYW5" s="812"/>
      <c r="DYX5" s="812"/>
      <c r="DYY5" s="812"/>
      <c r="DYZ5" s="812"/>
      <c r="DZA5" s="812"/>
      <c r="DZB5" s="812"/>
      <c r="DZC5" s="812"/>
      <c r="DZD5" s="812"/>
      <c r="DZE5" s="812"/>
      <c r="DZF5" s="812"/>
      <c r="DZG5" s="812"/>
      <c r="DZH5" s="812"/>
      <c r="DZI5" s="812"/>
      <c r="DZJ5" s="812"/>
      <c r="DZK5" s="812"/>
      <c r="DZL5" s="812"/>
      <c r="DZM5" s="812"/>
      <c r="DZN5" s="812"/>
      <c r="DZO5" s="812"/>
      <c r="DZP5" s="812"/>
      <c r="DZQ5" s="812"/>
      <c r="DZR5" s="812"/>
      <c r="DZS5" s="812"/>
      <c r="DZT5" s="811"/>
      <c r="DZU5" s="812"/>
      <c r="DZV5" s="812"/>
      <c r="DZW5" s="812"/>
      <c r="DZX5" s="812"/>
      <c r="DZY5" s="812"/>
      <c r="DZZ5" s="812"/>
      <c r="EAA5" s="812"/>
      <c r="EAB5" s="812"/>
      <c r="EAC5" s="812"/>
      <c r="EAD5" s="812"/>
      <c r="EAE5" s="812"/>
      <c r="EAF5" s="812"/>
      <c r="EAG5" s="812"/>
      <c r="EAH5" s="812"/>
      <c r="EAI5" s="812"/>
      <c r="EAJ5" s="812"/>
      <c r="EAK5" s="812"/>
      <c r="EAL5" s="812"/>
      <c r="EAM5" s="812"/>
      <c r="EAN5" s="812"/>
      <c r="EAO5" s="812"/>
      <c r="EAP5" s="812"/>
      <c r="EAQ5" s="812"/>
      <c r="EAR5" s="812"/>
      <c r="EAS5" s="812"/>
      <c r="EAT5" s="812"/>
      <c r="EAU5" s="812"/>
      <c r="EAV5" s="812"/>
      <c r="EAW5" s="812"/>
      <c r="EAX5" s="812"/>
      <c r="EAY5" s="811"/>
      <c r="EAZ5" s="812"/>
      <c r="EBA5" s="812"/>
      <c r="EBB5" s="812"/>
      <c r="EBC5" s="812"/>
      <c r="EBD5" s="812"/>
      <c r="EBE5" s="812"/>
      <c r="EBF5" s="812"/>
      <c r="EBG5" s="812"/>
      <c r="EBH5" s="812"/>
      <c r="EBI5" s="812"/>
      <c r="EBJ5" s="812"/>
      <c r="EBK5" s="812"/>
      <c r="EBL5" s="812"/>
      <c r="EBM5" s="812"/>
      <c r="EBN5" s="812"/>
      <c r="EBO5" s="812"/>
      <c r="EBP5" s="812"/>
      <c r="EBQ5" s="812"/>
      <c r="EBR5" s="812"/>
      <c r="EBS5" s="812"/>
      <c r="EBT5" s="812"/>
      <c r="EBU5" s="812"/>
      <c r="EBV5" s="812"/>
      <c r="EBW5" s="812"/>
      <c r="EBX5" s="812"/>
      <c r="EBY5" s="812"/>
      <c r="EBZ5" s="812"/>
      <c r="ECA5" s="812"/>
      <c r="ECB5" s="812"/>
      <c r="ECC5" s="812"/>
      <c r="ECD5" s="811"/>
      <c r="ECE5" s="812"/>
      <c r="ECF5" s="812"/>
      <c r="ECG5" s="812"/>
      <c r="ECH5" s="812"/>
      <c r="ECI5" s="812"/>
      <c r="ECJ5" s="812"/>
      <c r="ECK5" s="812"/>
      <c r="ECL5" s="812"/>
      <c r="ECM5" s="812"/>
      <c r="ECN5" s="812"/>
      <c r="ECO5" s="812"/>
      <c r="ECP5" s="812"/>
      <c r="ECQ5" s="812"/>
      <c r="ECR5" s="812"/>
      <c r="ECS5" s="812"/>
      <c r="ECT5" s="812"/>
      <c r="ECU5" s="812"/>
      <c r="ECV5" s="812"/>
      <c r="ECW5" s="812"/>
      <c r="ECX5" s="812"/>
      <c r="ECY5" s="812"/>
      <c r="ECZ5" s="812"/>
      <c r="EDA5" s="812"/>
      <c r="EDB5" s="812"/>
      <c r="EDC5" s="812"/>
      <c r="EDD5" s="812"/>
      <c r="EDE5" s="812"/>
      <c r="EDF5" s="812"/>
      <c r="EDG5" s="812"/>
      <c r="EDH5" s="812"/>
      <c r="EDI5" s="811"/>
      <c r="EDJ5" s="812"/>
      <c r="EDK5" s="812"/>
      <c r="EDL5" s="812"/>
      <c r="EDM5" s="812"/>
      <c r="EDN5" s="812"/>
      <c r="EDO5" s="812"/>
      <c r="EDP5" s="812"/>
      <c r="EDQ5" s="812"/>
      <c r="EDR5" s="812"/>
      <c r="EDS5" s="812"/>
      <c r="EDT5" s="812"/>
      <c r="EDU5" s="812"/>
      <c r="EDV5" s="812"/>
      <c r="EDW5" s="812"/>
      <c r="EDX5" s="812"/>
      <c r="EDY5" s="812"/>
      <c r="EDZ5" s="812"/>
      <c r="EEA5" s="812"/>
      <c r="EEB5" s="812"/>
      <c r="EEC5" s="812"/>
      <c r="EED5" s="812"/>
      <c r="EEE5" s="812"/>
      <c r="EEF5" s="812"/>
      <c r="EEG5" s="812"/>
      <c r="EEH5" s="812"/>
      <c r="EEI5" s="812"/>
      <c r="EEJ5" s="812"/>
      <c r="EEK5" s="812"/>
      <c r="EEL5" s="812"/>
      <c r="EEM5" s="812"/>
      <c r="EEN5" s="811"/>
      <c r="EEO5" s="812"/>
      <c r="EEP5" s="812"/>
      <c r="EEQ5" s="812"/>
      <c r="EER5" s="812"/>
      <c r="EES5" s="812"/>
      <c r="EET5" s="812"/>
      <c r="EEU5" s="812"/>
      <c r="EEV5" s="812"/>
      <c r="EEW5" s="812"/>
      <c r="EEX5" s="812"/>
      <c r="EEY5" s="812"/>
      <c r="EEZ5" s="812"/>
      <c r="EFA5" s="812"/>
      <c r="EFB5" s="812"/>
      <c r="EFC5" s="812"/>
      <c r="EFD5" s="812"/>
      <c r="EFE5" s="812"/>
      <c r="EFF5" s="812"/>
      <c r="EFG5" s="812"/>
      <c r="EFH5" s="812"/>
      <c r="EFI5" s="812"/>
      <c r="EFJ5" s="812"/>
      <c r="EFK5" s="812"/>
      <c r="EFL5" s="812"/>
      <c r="EFM5" s="812"/>
      <c r="EFN5" s="812"/>
      <c r="EFO5" s="812"/>
      <c r="EFP5" s="812"/>
      <c r="EFQ5" s="812"/>
      <c r="EFR5" s="812"/>
      <c r="EFS5" s="811"/>
      <c r="EFT5" s="812"/>
      <c r="EFU5" s="812"/>
      <c r="EFV5" s="812"/>
      <c r="EFW5" s="812"/>
      <c r="EFX5" s="812"/>
      <c r="EFY5" s="812"/>
      <c r="EFZ5" s="812"/>
      <c r="EGA5" s="812"/>
      <c r="EGB5" s="812"/>
      <c r="EGC5" s="812"/>
      <c r="EGD5" s="812"/>
      <c r="EGE5" s="812"/>
      <c r="EGF5" s="812"/>
      <c r="EGG5" s="812"/>
      <c r="EGH5" s="812"/>
      <c r="EGI5" s="812"/>
      <c r="EGJ5" s="812"/>
      <c r="EGK5" s="812"/>
      <c r="EGL5" s="812"/>
      <c r="EGM5" s="812"/>
      <c r="EGN5" s="812"/>
      <c r="EGO5" s="812"/>
      <c r="EGP5" s="812"/>
      <c r="EGQ5" s="812"/>
      <c r="EGR5" s="812"/>
      <c r="EGS5" s="812"/>
      <c r="EGT5" s="812"/>
      <c r="EGU5" s="812"/>
      <c r="EGV5" s="812"/>
      <c r="EGW5" s="812"/>
      <c r="EGX5" s="811"/>
      <c r="EGY5" s="812"/>
      <c r="EGZ5" s="812"/>
      <c r="EHA5" s="812"/>
      <c r="EHB5" s="812"/>
      <c r="EHC5" s="812"/>
      <c r="EHD5" s="812"/>
      <c r="EHE5" s="812"/>
      <c r="EHF5" s="812"/>
      <c r="EHG5" s="812"/>
      <c r="EHH5" s="812"/>
      <c r="EHI5" s="812"/>
      <c r="EHJ5" s="812"/>
      <c r="EHK5" s="812"/>
      <c r="EHL5" s="812"/>
      <c r="EHM5" s="812"/>
      <c r="EHN5" s="812"/>
      <c r="EHO5" s="812"/>
      <c r="EHP5" s="812"/>
      <c r="EHQ5" s="812"/>
      <c r="EHR5" s="812"/>
      <c r="EHS5" s="812"/>
      <c r="EHT5" s="812"/>
      <c r="EHU5" s="812"/>
      <c r="EHV5" s="812"/>
      <c r="EHW5" s="812"/>
      <c r="EHX5" s="812"/>
      <c r="EHY5" s="812"/>
      <c r="EHZ5" s="812"/>
      <c r="EIA5" s="812"/>
      <c r="EIB5" s="812"/>
      <c r="EIC5" s="811"/>
      <c r="EID5" s="812"/>
      <c r="EIE5" s="812"/>
      <c r="EIF5" s="812"/>
      <c r="EIG5" s="812"/>
      <c r="EIH5" s="812"/>
      <c r="EII5" s="812"/>
      <c r="EIJ5" s="812"/>
      <c r="EIK5" s="812"/>
      <c r="EIL5" s="812"/>
      <c r="EIM5" s="812"/>
      <c r="EIN5" s="812"/>
      <c r="EIO5" s="812"/>
      <c r="EIP5" s="812"/>
      <c r="EIQ5" s="812"/>
      <c r="EIR5" s="812"/>
      <c r="EIS5" s="812"/>
      <c r="EIT5" s="812"/>
      <c r="EIU5" s="812"/>
      <c r="EIV5" s="812"/>
      <c r="EIW5" s="812"/>
      <c r="EIX5" s="812"/>
      <c r="EIY5" s="812"/>
      <c r="EIZ5" s="812"/>
      <c r="EJA5" s="812"/>
      <c r="EJB5" s="812"/>
      <c r="EJC5" s="812"/>
      <c r="EJD5" s="812"/>
      <c r="EJE5" s="812"/>
      <c r="EJF5" s="812"/>
      <c r="EJG5" s="812"/>
      <c r="EJH5" s="811"/>
      <c r="EJI5" s="812"/>
      <c r="EJJ5" s="812"/>
      <c r="EJK5" s="812"/>
      <c r="EJL5" s="812"/>
      <c r="EJM5" s="812"/>
      <c r="EJN5" s="812"/>
      <c r="EJO5" s="812"/>
      <c r="EJP5" s="812"/>
      <c r="EJQ5" s="812"/>
      <c r="EJR5" s="812"/>
      <c r="EJS5" s="812"/>
      <c r="EJT5" s="812"/>
      <c r="EJU5" s="812"/>
      <c r="EJV5" s="812"/>
      <c r="EJW5" s="812"/>
      <c r="EJX5" s="812"/>
      <c r="EJY5" s="812"/>
      <c r="EJZ5" s="812"/>
      <c r="EKA5" s="812"/>
      <c r="EKB5" s="812"/>
      <c r="EKC5" s="812"/>
      <c r="EKD5" s="812"/>
      <c r="EKE5" s="812"/>
      <c r="EKF5" s="812"/>
      <c r="EKG5" s="812"/>
      <c r="EKH5" s="812"/>
      <c r="EKI5" s="812"/>
      <c r="EKJ5" s="812"/>
      <c r="EKK5" s="812"/>
      <c r="EKL5" s="812"/>
      <c r="EKM5" s="811"/>
      <c r="EKN5" s="812"/>
      <c r="EKO5" s="812"/>
      <c r="EKP5" s="812"/>
      <c r="EKQ5" s="812"/>
      <c r="EKR5" s="812"/>
      <c r="EKS5" s="812"/>
      <c r="EKT5" s="812"/>
      <c r="EKU5" s="812"/>
      <c r="EKV5" s="812"/>
      <c r="EKW5" s="812"/>
      <c r="EKX5" s="812"/>
      <c r="EKY5" s="812"/>
      <c r="EKZ5" s="812"/>
      <c r="ELA5" s="812"/>
      <c r="ELB5" s="812"/>
      <c r="ELC5" s="812"/>
      <c r="ELD5" s="812"/>
      <c r="ELE5" s="812"/>
      <c r="ELF5" s="812"/>
      <c r="ELG5" s="812"/>
      <c r="ELH5" s="812"/>
      <c r="ELI5" s="812"/>
      <c r="ELJ5" s="812"/>
      <c r="ELK5" s="812"/>
      <c r="ELL5" s="812"/>
      <c r="ELM5" s="812"/>
      <c r="ELN5" s="812"/>
      <c r="ELO5" s="812"/>
      <c r="ELP5" s="812"/>
      <c r="ELQ5" s="812"/>
      <c r="ELR5" s="811"/>
      <c r="ELS5" s="812"/>
      <c r="ELT5" s="812"/>
      <c r="ELU5" s="812"/>
      <c r="ELV5" s="812"/>
      <c r="ELW5" s="812"/>
      <c r="ELX5" s="812"/>
      <c r="ELY5" s="812"/>
      <c r="ELZ5" s="812"/>
      <c r="EMA5" s="812"/>
      <c r="EMB5" s="812"/>
      <c r="EMC5" s="812"/>
      <c r="EMD5" s="812"/>
      <c r="EME5" s="812"/>
      <c r="EMF5" s="812"/>
      <c r="EMG5" s="812"/>
      <c r="EMH5" s="812"/>
      <c r="EMI5" s="812"/>
      <c r="EMJ5" s="812"/>
      <c r="EMK5" s="812"/>
      <c r="EML5" s="812"/>
      <c r="EMM5" s="812"/>
      <c r="EMN5" s="812"/>
      <c r="EMO5" s="812"/>
      <c r="EMP5" s="812"/>
      <c r="EMQ5" s="812"/>
      <c r="EMR5" s="812"/>
      <c r="EMS5" s="812"/>
      <c r="EMT5" s="812"/>
      <c r="EMU5" s="812"/>
      <c r="EMV5" s="812"/>
      <c r="EMW5" s="811"/>
      <c r="EMX5" s="812"/>
      <c r="EMY5" s="812"/>
      <c r="EMZ5" s="812"/>
      <c r="ENA5" s="812"/>
      <c r="ENB5" s="812"/>
      <c r="ENC5" s="812"/>
      <c r="END5" s="812"/>
      <c r="ENE5" s="812"/>
      <c r="ENF5" s="812"/>
      <c r="ENG5" s="812"/>
      <c r="ENH5" s="812"/>
      <c r="ENI5" s="812"/>
      <c r="ENJ5" s="812"/>
      <c r="ENK5" s="812"/>
      <c r="ENL5" s="812"/>
      <c r="ENM5" s="812"/>
      <c r="ENN5" s="812"/>
      <c r="ENO5" s="812"/>
      <c r="ENP5" s="812"/>
      <c r="ENQ5" s="812"/>
      <c r="ENR5" s="812"/>
      <c r="ENS5" s="812"/>
      <c r="ENT5" s="812"/>
      <c r="ENU5" s="812"/>
      <c r="ENV5" s="812"/>
      <c r="ENW5" s="812"/>
      <c r="ENX5" s="812"/>
      <c r="ENY5" s="812"/>
      <c r="ENZ5" s="812"/>
      <c r="EOA5" s="812"/>
      <c r="EOB5" s="811"/>
      <c r="EOC5" s="812"/>
      <c r="EOD5" s="812"/>
      <c r="EOE5" s="812"/>
      <c r="EOF5" s="812"/>
      <c r="EOG5" s="812"/>
      <c r="EOH5" s="812"/>
      <c r="EOI5" s="812"/>
      <c r="EOJ5" s="812"/>
      <c r="EOK5" s="812"/>
      <c r="EOL5" s="812"/>
      <c r="EOM5" s="812"/>
      <c r="EON5" s="812"/>
      <c r="EOO5" s="812"/>
      <c r="EOP5" s="812"/>
      <c r="EOQ5" s="812"/>
      <c r="EOR5" s="812"/>
      <c r="EOS5" s="812"/>
      <c r="EOT5" s="812"/>
      <c r="EOU5" s="812"/>
      <c r="EOV5" s="812"/>
      <c r="EOW5" s="812"/>
      <c r="EOX5" s="812"/>
      <c r="EOY5" s="812"/>
      <c r="EOZ5" s="812"/>
      <c r="EPA5" s="812"/>
      <c r="EPB5" s="812"/>
      <c r="EPC5" s="812"/>
      <c r="EPD5" s="812"/>
      <c r="EPE5" s="812"/>
      <c r="EPF5" s="812"/>
      <c r="EPG5" s="811"/>
      <c r="EPH5" s="812"/>
      <c r="EPI5" s="812"/>
      <c r="EPJ5" s="812"/>
      <c r="EPK5" s="812"/>
      <c r="EPL5" s="812"/>
      <c r="EPM5" s="812"/>
      <c r="EPN5" s="812"/>
      <c r="EPO5" s="812"/>
      <c r="EPP5" s="812"/>
      <c r="EPQ5" s="812"/>
      <c r="EPR5" s="812"/>
      <c r="EPS5" s="812"/>
      <c r="EPT5" s="812"/>
      <c r="EPU5" s="812"/>
      <c r="EPV5" s="812"/>
      <c r="EPW5" s="812"/>
      <c r="EPX5" s="812"/>
      <c r="EPY5" s="812"/>
      <c r="EPZ5" s="812"/>
      <c r="EQA5" s="812"/>
      <c r="EQB5" s="812"/>
      <c r="EQC5" s="812"/>
      <c r="EQD5" s="812"/>
      <c r="EQE5" s="812"/>
      <c r="EQF5" s="812"/>
      <c r="EQG5" s="812"/>
      <c r="EQH5" s="812"/>
      <c r="EQI5" s="812"/>
      <c r="EQJ5" s="812"/>
      <c r="EQK5" s="812"/>
      <c r="EQL5" s="811"/>
      <c r="EQM5" s="812"/>
      <c r="EQN5" s="812"/>
      <c r="EQO5" s="812"/>
      <c r="EQP5" s="812"/>
      <c r="EQQ5" s="812"/>
      <c r="EQR5" s="812"/>
      <c r="EQS5" s="812"/>
      <c r="EQT5" s="812"/>
      <c r="EQU5" s="812"/>
      <c r="EQV5" s="812"/>
      <c r="EQW5" s="812"/>
      <c r="EQX5" s="812"/>
      <c r="EQY5" s="812"/>
      <c r="EQZ5" s="812"/>
      <c r="ERA5" s="812"/>
      <c r="ERB5" s="812"/>
      <c r="ERC5" s="812"/>
      <c r="ERD5" s="812"/>
      <c r="ERE5" s="812"/>
      <c r="ERF5" s="812"/>
      <c r="ERG5" s="812"/>
      <c r="ERH5" s="812"/>
      <c r="ERI5" s="812"/>
      <c r="ERJ5" s="812"/>
      <c r="ERK5" s="812"/>
      <c r="ERL5" s="812"/>
      <c r="ERM5" s="812"/>
      <c r="ERN5" s="812"/>
      <c r="ERO5" s="812"/>
      <c r="ERP5" s="812"/>
      <c r="ERQ5" s="811"/>
      <c r="ERR5" s="812"/>
      <c r="ERS5" s="812"/>
      <c r="ERT5" s="812"/>
      <c r="ERU5" s="812"/>
      <c r="ERV5" s="812"/>
      <c r="ERW5" s="812"/>
      <c r="ERX5" s="812"/>
      <c r="ERY5" s="812"/>
      <c r="ERZ5" s="812"/>
      <c r="ESA5" s="812"/>
      <c r="ESB5" s="812"/>
      <c r="ESC5" s="812"/>
      <c r="ESD5" s="812"/>
      <c r="ESE5" s="812"/>
      <c r="ESF5" s="812"/>
      <c r="ESG5" s="812"/>
      <c r="ESH5" s="812"/>
      <c r="ESI5" s="812"/>
      <c r="ESJ5" s="812"/>
      <c r="ESK5" s="812"/>
      <c r="ESL5" s="812"/>
      <c r="ESM5" s="812"/>
      <c r="ESN5" s="812"/>
      <c r="ESO5" s="812"/>
      <c r="ESP5" s="812"/>
      <c r="ESQ5" s="812"/>
      <c r="ESR5" s="812"/>
      <c r="ESS5" s="812"/>
      <c r="EST5" s="812"/>
      <c r="ESU5" s="812"/>
      <c r="ESV5" s="811"/>
      <c r="ESW5" s="812"/>
      <c r="ESX5" s="812"/>
      <c r="ESY5" s="812"/>
      <c r="ESZ5" s="812"/>
      <c r="ETA5" s="812"/>
      <c r="ETB5" s="812"/>
      <c r="ETC5" s="812"/>
      <c r="ETD5" s="812"/>
      <c r="ETE5" s="812"/>
      <c r="ETF5" s="812"/>
      <c r="ETG5" s="812"/>
      <c r="ETH5" s="812"/>
      <c r="ETI5" s="812"/>
      <c r="ETJ5" s="812"/>
      <c r="ETK5" s="812"/>
      <c r="ETL5" s="812"/>
      <c r="ETM5" s="812"/>
      <c r="ETN5" s="812"/>
      <c r="ETO5" s="812"/>
      <c r="ETP5" s="812"/>
      <c r="ETQ5" s="812"/>
      <c r="ETR5" s="812"/>
      <c r="ETS5" s="812"/>
      <c r="ETT5" s="812"/>
      <c r="ETU5" s="812"/>
      <c r="ETV5" s="812"/>
      <c r="ETW5" s="812"/>
      <c r="ETX5" s="812"/>
      <c r="ETY5" s="812"/>
      <c r="ETZ5" s="812"/>
      <c r="EUA5" s="811"/>
      <c r="EUB5" s="812"/>
      <c r="EUC5" s="812"/>
      <c r="EUD5" s="812"/>
      <c r="EUE5" s="812"/>
      <c r="EUF5" s="812"/>
      <c r="EUG5" s="812"/>
      <c r="EUH5" s="812"/>
      <c r="EUI5" s="812"/>
      <c r="EUJ5" s="812"/>
      <c r="EUK5" s="812"/>
      <c r="EUL5" s="812"/>
      <c r="EUM5" s="812"/>
      <c r="EUN5" s="812"/>
      <c r="EUO5" s="812"/>
      <c r="EUP5" s="812"/>
      <c r="EUQ5" s="812"/>
      <c r="EUR5" s="812"/>
      <c r="EUS5" s="812"/>
      <c r="EUT5" s="812"/>
      <c r="EUU5" s="812"/>
      <c r="EUV5" s="812"/>
      <c r="EUW5" s="812"/>
      <c r="EUX5" s="812"/>
      <c r="EUY5" s="812"/>
      <c r="EUZ5" s="812"/>
      <c r="EVA5" s="812"/>
      <c r="EVB5" s="812"/>
      <c r="EVC5" s="812"/>
      <c r="EVD5" s="812"/>
      <c r="EVE5" s="812"/>
      <c r="EVF5" s="811"/>
      <c r="EVG5" s="812"/>
      <c r="EVH5" s="812"/>
      <c r="EVI5" s="812"/>
      <c r="EVJ5" s="812"/>
      <c r="EVK5" s="812"/>
      <c r="EVL5" s="812"/>
      <c r="EVM5" s="812"/>
      <c r="EVN5" s="812"/>
      <c r="EVO5" s="812"/>
      <c r="EVP5" s="812"/>
      <c r="EVQ5" s="812"/>
      <c r="EVR5" s="812"/>
      <c r="EVS5" s="812"/>
      <c r="EVT5" s="812"/>
      <c r="EVU5" s="812"/>
      <c r="EVV5" s="812"/>
      <c r="EVW5" s="812"/>
      <c r="EVX5" s="812"/>
      <c r="EVY5" s="812"/>
      <c r="EVZ5" s="812"/>
      <c r="EWA5" s="812"/>
      <c r="EWB5" s="812"/>
      <c r="EWC5" s="812"/>
      <c r="EWD5" s="812"/>
      <c r="EWE5" s="812"/>
      <c r="EWF5" s="812"/>
      <c r="EWG5" s="812"/>
      <c r="EWH5" s="812"/>
      <c r="EWI5" s="812"/>
      <c r="EWJ5" s="812"/>
      <c r="EWK5" s="811"/>
      <c r="EWL5" s="812"/>
      <c r="EWM5" s="812"/>
      <c r="EWN5" s="812"/>
      <c r="EWO5" s="812"/>
      <c r="EWP5" s="812"/>
      <c r="EWQ5" s="812"/>
      <c r="EWR5" s="812"/>
      <c r="EWS5" s="812"/>
      <c r="EWT5" s="812"/>
      <c r="EWU5" s="812"/>
      <c r="EWV5" s="812"/>
      <c r="EWW5" s="812"/>
      <c r="EWX5" s="812"/>
      <c r="EWY5" s="812"/>
      <c r="EWZ5" s="812"/>
      <c r="EXA5" s="812"/>
      <c r="EXB5" s="812"/>
      <c r="EXC5" s="812"/>
      <c r="EXD5" s="812"/>
      <c r="EXE5" s="812"/>
      <c r="EXF5" s="812"/>
      <c r="EXG5" s="812"/>
      <c r="EXH5" s="812"/>
      <c r="EXI5" s="812"/>
      <c r="EXJ5" s="812"/>
      <c r="EXK5" s="812"/>
      <c r="EXL5" s="812"/>
      <c r="EXM5" s="812"/>
      <c r="EXN5" s="812"/>
      <c r="EXO5" s="812"/>
      <c r="EXP5" s="811"/>
      <c r="EXQ5" s="812"/>
      <c r="EXR5" s="812"/>
      <c r="EXS5" s="812"/>
      <c r="EXT5" s="812"/>
      <c r="EXU5" s="812"/>
      <c r="EXV5" s="812"/>
      <c r="EXW5" s="812"/>
      <c r="EXX5" s="812"/>
      <c r="EXY5" s="812"/>
      <c r="EXZ5" s="812"/>
      <c r="EYA5" s="812"/>
      <c r="EYB5" s="812"/>
      <c r="EYC5" s="812"/>
      <c r="EYD5" s="812"/>
      <c r="EYE5" s="812"/>
      <c r="EYF5" s="812"/>
      <c r="EYG5" s="812"/>
      <c r="EYH5" s="812"/>
      <c r="EYI5" s="812"/>
      <c r="EYJ5" s="812"/>
      <c r="EYK5" s="812"/>
      <c r="EYL5" s="812"/>
      <c r="EYM5" s="812"/>
      <c r="EYN5" s="812"/>
      <c r="EYO5" s="812"/>
      <c r="EYP5" s="812"/>
      <c r="EYQ5" s="812"/>
      <c r="EYR5" s="812"/>
      <c r="EYS5" s="812"/>
      <c r="EYT5" s="812"/>
      <c r="EYU5" s="811"/>
      <c r="EYV5" s="812"/>
      <c r="EYW5" s="812"/>
      <c r="EYX5" s="812"/>
      <c r="EYY5" s="812"/>
      <c r="EYZ5" s="812"/>
      <c r="EZA5" s="812"/>
      <c r="EZB5" s="812"/>
      <c r="EZC5" s="812"/>
      <c r="EZD5" s="812"/>
      <c r="EZE5" s="812"/>
      <c r="EZF5" s="812"/>
      <c r="EZG5" s="812"/>
      <c r="EZH5" s="812"/>
      <c r="EZI5" s="812"/>
      <c r="EZJ5" s="812"/>
      <c r="EZK5" s="812"/>
      <c r="EZL5" s="812"/>
      <c r="EZM5" s="812"/>
      <c r="EZN5" s="812"/>
      <c r="EZO5" s="812"/>
      <c r="EZP5" s="812"/>
      <c r="EZQ5" s="812"/>
      <c r="EZR5" s="812"/>
      <c r="EZS5" s="812"/>
      <c r="EZT5" s="812"/>
      <c r="EZU5" s="812"/>
      <c r="EZV5" s="812"/>
      <c r="EZW5" s="812"/>
      <c r="EZX5" s="812"/>
      <c r="EZY5" s="812"/>
      <c r="EZZ5" s="811"/>
      <c r="FAA5" s="812"/>
      <c r="FAB5" s="812"/>
      <c r="FAC5" s="812"/>
      <c r="FAD5" s="812"/>
      <c r="FAE5" s="812"/>
      <c r="FAF5" s="812"/>
      <c r="FAG5" s="812"/>
      <c r="FAH5" s="812"/>
      <c r="FAI5" s="812"/>
      <c r="FAJ5" s="812"/>
      <c r="FAK5" s="812"/>
      <c r="FAL5" s="812"/>
      <c r="FAM5" s="812"/>
      <c r="FAN5" s="812"/>
      <c r="FAO5" s="812"/>
      <c r="FAP5" s="812"/>
      <c r="FAQ5" s="812"/>
      <c r="FAR5" s="812"/>
      <c r="FAS5" s="812"/>
      <c r="FAT5" s="812"/>
      <c r="FAU5" s="812"/>
      <c r="FAV5" s="812"/>
      <c r="FAW5" s="812"/>
      <c r="FAX5" s="812"/>
      <c r="FAY5" s="812"/>
      <c r="FAZ5" s="812"/>
      <c r="FBA5" s="812"/>
      <c r="FBB5" s="812"/>
      <c r="FBC5" s="812"/>
      <c r="FBD5" s="812"/>
      <c r="FBE5" s="811"/>
      <c r="FBF5" s="812"/>
      <c r="FBG5" s="812"/>
      <c r="FBH5" s="812"/>
      <c r="FBI5" s="812"/>
      <c r="FBJ5" s="812"/>
      <c r="FBK5" s="812"/>
      <c r="FBL5" s="812"/>
      <c r="FBM5" s="812"/>
      <c r="FBN5" s="812"/>
      <c r="FBO5" s="812"/>
      <c r="FBP5" s="812"/>
      <c r="FBQ5" s="812"/>
      <c r="FBR5" s="812"/>
      <c r="FBS5" s="812"/>
      <c r="FBT5" s="812"/>
      <c r="FBU5" s="812"/>
      <c r="FBV5" s="812"/>
      <c r="FBW5" s="812"/>
      <c r="FBX5" s="812"/>
      <c r="FBY5" s="812"/>
      <c r="FBZ5" s="812"/>
      <c r="FCA5" s="812"/>
      <c r="FCB5" s="812"/>
      <c r="FCC5" s="812"/>
      <c r="FCD5" s="812"/>
      <c r="FCE5" s="812"/>
      <c r="FCF5" s="812"/>
      <c r="FCG5" s="812"/>
      <c r="FCH5" s="812"/>
      <c r="FCI5" s="812"/>
      <c r="FCJ5" s="811"/>
      <c r="FCK5" s="812"/>
      <c r="FCL5" s="812"/>
      <c r="FCM5" s="812"/>
      <c r="FCN5" s="812"/>
      <c r="FCO5" s="812"/>
      <c r="FCP5" s="812"/>
      <c r="FCQ5" s="812"/>
      <c r="FCR5" s="812"/>
      <c r="FCS5" s="812"/>
      <c r="FCT5" s="812"/>
      <c r="FCU5" s="812"/>
      <c r="FCV5" s="812"/>
      <c r="FCW5" s="812"/>
      <c r="FCX5" s="812"/>
      <c r="FCY5" s="812"/>
      <c r="FCZ5" s="812"/>
      <c r="FDA5" s="812"/>
      <c r="FDB5" s="812"/>
      <c r="FDC5" s="812"/>
      <c r="FDD5" s="812"/>
      <c r="FDE5" s="812"/>
      <c r="FDF5" s="812"/>
      <c r="FDG5" s="812"/>
      <c r="FDH5" s="812"/>
      <c r="FDI5" s="812"/>
      <c r="FDJ5" s="812"/>
      <c r="FDK5" s="812"/>
      <c r="FDL5" s="812"/>
      <c r="FDM5" s="812"/>
      <c r="FDN5" s="812"/>
      <c r="FDO5" s="811"/>
      <c r="FDP5" s="812"/>
      <c r="FDQ5" s="812"/>
      <c r="FDR5" s="812"/>
      <c r="FDS5" s="812"/>
      <c r="FDT5" s="812"/>
      <c r="FDU5" s="812"/>
      <c r="FDV5" s="812"/>
      <c r="FDW5" s="812"/>
      <c r="FDX5" s="812"/>
      <c r="FDY5" s="812"/>
      <c r="FDZ5" s="812"/>
      <c r="FEA5" s="812"/>
      <c r="FEB5" s="812"/>
      <c r="FEC5" s="812"/>
      <c r="FED5" s="812"/>
      <c r="FEE5" s="812"/>
      <c r="FEF5" s="812"/>
      <c r="FEG5" s="812"/>
      <c r="FEH5" s="812"/>
      <c r="FEI5" s="812"/>
      <c r="FEJ5" s="812"/>
      <c r="FEK5" s="812"/>
      <c r="FEL5" s="812"/>
      <c r="FEM5" s="812"/>
      <c r="FEN5" s="812"/>
      <c r="FEO5" s="812"/>
      <c r="FEP5" s="812"/>
      <c r="FEQ5" s="812"/>
      <c r="FER5" s="812"/>
      <c r="FES5" s="812"/>
      <c r="FET5" s="811"/>
      <c r="FEU5" s="812"/>
      <c r="FEV5" s="812"/>
      <c r="FEW5" s="812"/>
      <c r="FEX5" s="812"/>
      <c r="FEY5" s="812"/>
      <c r="FEZ5" s="812"/>
      <c r="FFA5" s="812"/>
      <c r="FFB5" s="812"/>
      <c r="FFC5" s="812"/>
      <c r="FFD5" s="812"/>
      <c r="FFE5" s="812"/>
      <c r="FFF5" s="812"/>
      <c r="FFG5" s="812"/>
      <c r="FFH5" s="812"/>
      <c r="FFI5" s="812"/>
      <c r="FFJ5" s="812"/>
      <c r="FFK5" s="812"/>
      <c r="FFL5" s="812"/>
      <c r="FFM5" s="812"/>
      <c r="FFN5" s="812"/>
      <c r="FFO5" s="812"/>
      <c r="FFP5" s="812"/>
      <c r="FFQ5" s="812"/>
      <c r="FFR5" s="812"/>
      <c r="FFS5" s="812"/>
      <c r="FFT5" s="812"/>
      <c r="FFU5" s="812"/>
      <c r="FFV5" s="812"/>
      <c r="FFW5" s="812"/>
      <c r="FFX5" s="812"/>
      <c r="FFY5" s="811"/>
      <c r="FFZ5" s="812"/>
      <c r="FGA5" s="812"/>
      <c r="FGB5" s="812"/>
      <c r="FGC5" s="812"/>
      <c r="FGD5" s="812"/>
      <c r="FGE5" s="812"/>
      <c r="FGF5" s="812"/>
      <c r="FGG5" s="812"/>
      <c r="FGH5" s="812"/>
      <c r="FGI5" s="812"/>
      <c r="FGJ5" s="812"/>
      <c r="FGK5" s="812"/>
      <c r="FGL5" s="812"/>
      <c r="FGM5" s="812"/>
      <c r="FGN5" s="812"/>
      <c r="FGO5" s="812"/>
      <c r="FGP5" s="812"/>
      <c r="FGQ5" s="812"/>
      <c r="FGR5" s="812"/>
      <c r="FGS5" s="812"/>
      <c r="FGT5" s="812"/>
      <c r="FGU5" s="812"/>
      <c r="FGV5" s="812"/>
      <c r="FGW5" s="812"/>
      <c r="FGX5" s="812"/>
      <c r="FGY5" s="812"/>
      <c r="FGZ5" s="812"/>
      <c r="FHA5" s="812"/>
      <c r="FHB5" s="812"/>
      <c r="FHC5" s="812"/>
      <c r="FHD5" s="811"/>
      <c r="FHE5" s="812"/>
      <c r="FHF5" s="812"/>
      <c r="FHG5" s="812"/>
      <c r="FHH5" s="812"/>
      <c r="FHI5" s="812"/>
      <c r="FHJ5" s="812"/>
      <c r="FHK5" s="812"/>
      <c r="FHL5" s="812"/>
      <c r="FHM5" s="812"/>
      <c r="FHN5" s="812"/>
      <c r="FHO5" s="812"/>
      <c r="FHP5" s="812"/>
      <c r="FHQ5" s="812"/>
      <c r="FHR5" s="812"/>
      <c r="FHS5" s="812"/>
      <c r="FHT5" s="812"/>
      <c r="FHU5" s="812"/>
      <c r="FHV5" s="812"/>
      <c r="FHW5" s="812"/>
      <c r="FHX5" s="812"/>
      <c r="FHY5" s="812"/>
      <c r="FHZ5" s="812"/>
      <c r="FIA5" s="812"/>
      <c r="FIB5" s="812"/>
      <c r="FIC5" s="812"/>
      <c r="FID5" s="812"/>
      <c r="FIE5" s="812"/>
      <c r="FIF5" s="812"/>
      <c r="FIG5" s="812"/>
      <c r="FIH5" s="812"/>
      <c r="FII5" s="811"/>
      <c r="FIJ5" s="812"/>
      <c r="FIK5" s="812"/>
      <c r="FIL5" s="812"/>
      <c r="FIM5" s="812"/>
      <c r="FIN5" s="812"/>
      <c r="FIO5" s="812"/>
      <c r="FIP5" s="812"/>
      <c r="FIQ5" s="812"/>
      <c r="FIR5" s="812"/>
      <c r="FIS5" s="812"/>
      <c r="FIT5" s="812"/>
      <c r="FIU5" s="812"/>
      <c r="FIV5" s="812"/>
      <c r="FIW5" s="812"/>
      <c r="FIX5" s="812"/>
      <c r="FIY5" s="812"/>
      <c r="FIZ5" s="812"/>
      <c r="FJA5" s="812"/>
      <c r="FJB5" s="812"/>
      <c r="FJC5" s="812"/>
      <c r="FJD5" s="812"/>
      <c r="FJE5" s="812"/>
      <c r="FJF5" s="812"/>
      <c r="FJG5" s="812"/>
      <c r="FJH5" s="812"/>
      <c r="FJI5" s="812"/>
      <c r="FJJ5" s="812"/>
      <c r="FJK5" s="812"/>
      <c r="FJL5" s="812"/>
      <c r="FJM5" s="812"/>
      <c r="FJN5" s="811"/>
      <c r="FJO5" s="812"/>
      <c r="FJP5" s="812"/>
      <c r="FJQ5" s="812"/>
      <c r="FJR5" s="812"/>
      <c r="FJS5" s="812"/>
      <c r="FJT5" s="812"/>
      <c r="FJU5" s="812"/>
      <c r="FJV5" s="812"/>
      <c r="FJW5" s="812"/>
      <c r="FJX5" s="812"/>
      <c r="FJY5" s="812"/>
      <c r="FJZ5" s="812"/>
      <c r="FKA5" s="812"/>
      <c r="FKB5" s="812"/>
      <c r="FKC5" s="812"/>
      <c r="FKD5" s="812"/>
      <c r="FKE5" s="812"/>
      <c r="FKF5" s="812"/>
      <c r="FKG5" s="812"/>
      <c r="FKH5" s="812"/>
      <c r="FKI5" s="812"/>
      <c r="FKJ5" s="812"/>
      <c r="FKK5" s="812"/>
      <c r="FKL5" s="812"/>
      <c r="FKM5" s="812"/>
      <c r="FKN5" s="812"/>
      <c r="FKO5" s="812"/>
      <c r="FKP5" s="812"/>
      <c r="FKQ5" s="812"/>
      <c r="FKR5" s="812"/>
      <c r="FKS5" s="811"/>
      <c r="FKT5" s="812"/>
      <c r="FKU5" s="812"/>
      <c r="FKV5" s="812"/>
      <c r="FKW5" s="812"/>
      <c r="FKX5" s="812"/>
      <c r="FKY5" s="812"/>
      <c r="FKZ5" s="812"/>
      <c r="FLA5" s="812"/>
      <c r="FLB5" s="812"/>
      <c r="FLC5" s="812"/>
      <c r="FLD5" s="812"/>
      <c r="FLE5" s="812"/>
      <c r="FLF5" s="812"/>
      <c r="FLG5" s="812"/>
      <c r="FLH5" s="812"/>
      <c r="FLI5" s="812"/>
      <c r="FLJ5" s="812"/>
      <c r="FLK5" s="812"/>
      <c r="FLL5" s="812"/>
      <c r="FLM5" s="812"/>
      <c r="FLN5" s="812"/>
      <c r="FLO5" s="812"/>
      <c r="FLP5" s="812"/>
      <c r="FLQ5" s="812"/>
      <c r="FLR5" s="812"/>
      <c r="FLS5" s="812"/>
      <c r="FLT5" s="812"/>
      <c r="FLU5" s="812"/>
      <c r="FLV5" s="812"/>
      <c r="FLW5" s="812"/>
      <c r="FLX5" s="811"/>
      <c r="FLY5" s="812"/>
      <c r="FLZ5" s="812"/>
      <c r="FMA5" s="812"/>
      <c r="FMB5" s="812"/>
      <c r="FMC5" s="812"/>
      <c r="FMD5" s="812"/>
      <c r="FME5" s="812"/>
      <c r="FMF5" s="812"/>
      <c r="FMG5" s="812"/>
      <c r="FMH5" s="812"/>
      <c r="FMI5" s="812"/>
      <c r="FMJ5" s="812"/>
      <c r="FMK5" s="812"/>
      <c r="FML5" s="812"/>
      <c r="FMM5" s="812"/>
      <c r="FMN5" s="812"/>
      <c r="FMO5" s="812"/>
      <c r="FMP5" s="812"/>
      <c r="FMQ5" s="812"/>
      <c r="FMR5" s="812"/>
      <c r="FMS5" s="812"/>
      <c r="FMT5" s="812"/>
      <c r="FMU5" s="812"/>
      <c r="FMV5" s="812"/>
      <c r="FMW5" s="812"/>
      <c r="FMX5" s="812"/>
      <c r="FMY5" s="812"/>
      <c r="FMZ5" s="812"/>
      <c r="FNA5" s="812"/>
      <c r="FNB5" s="812"/>
      <c r="FNC5" s="811"/>
      <c r="FND5" s="812"/>
      <c r="FNE5" s="812"/>
      <c r="FNF5" s="812"/>
      <c r="FNG5" s="812"/>
      <c r="FNH5" s="812"/>
      <c r="FNI5" s="812"/>
      <c r="FNJ5" s="812"/>
      <c r="FNK5" s="812"/>
      <c r="FNL5" s="812"/>
      <c r="FNM5" s="812"/>
      <c r="FNN5" s="812"/>
      <c r="FNO5" s="812"/>
      <c r="FNP5" s="812"/>
      <c r="FNQ5" s="812"/>
      <c r="FNR5" s="812"/>
      <c r="FNS5" s="812"/>
      <c r="FNT5" s="812"/>
      <c r="FNU5" s="812"/>
      <c r="FNV5" s="812"/>
      <c r="FNW5" s="812"/>
      <c r="FNX5" s="812"/>
      <c r="FNY5" s="812"/>
      <c r="FNZ5" s="812"/>
      <c r="FOA5" s="812"/>
      <c r="FOB5" s="812"/>
      <c r="FOC5" s="812"/>
      <c r="FOD5" s="812"/>
      <c r="FOE5" s="812"/>
      <c r="FOF5" s="812"/>
      <c r="FOG5" s="812"/>
      <c r="FOH5" s="811"/>
      <c r="FOI5" s="812"/>
      <c r="FOJ5" s="812"/>
      <c r="FOK5" s="812"/>
      <c r="FOL5" s="812"/>
      <c r="FOM5" s="812"/>
      <c r="FON5" s="812"/>
      <c r="FOO5" s="812"/>
      <c r="FOP5" s="812"/>
      <c r="FOQ5" s="812"/>
      <c r="FOR5" s="812"/>
      <c r="FOS5" s="812"/>
      <c r="FOT5" s="812"/>
      <c r="FOU5" s="812"/>
      <c r="FOV5" s="812"/>
      <c r="FOW5" s="812"/>
      <c r="FOX5" s="812"/>
      <c r="FOY5" s="812"/>
      <c r="FOZ5" s="812"/>
      <c r="FPA5" s="812"/>
      <c r="FPB5" s="812"/>
      <c r="FPC5" s="812"/>
      <c r="FPD5" s="812"/>
      <c r="FPE5" s="812"/>
      <c r="FPF5" s="812"/>
      <c r="FPG5" s="812"/>
      <c r="FPH5" s="812"/>
      <c r="FPI5" s="812"/>
      <c r="FPJ5" s="812"/>
      <c r="FPK5" s="812"/>
      <c r="FPL5" s="812"/>
      <c r="FPM5" s="811"/>
      <c r="FPN5" s="812"/>
      <c r="FPO5" s="812"/>
      <c r="FPP5" s="812"/>
      <c r="FPQ5" s="812"/>
      <c r="FPR5" s="812"/>
      <c r="FPS5" s="812"/>
      <c r="FPT5" s="812"/>
      <c r="FPU5" s="812"/>
      <c r="FPV5" s="812"/>
      <c r="FPW5" s="812"/>
      <c r="FPX5" s="812"/>
      <c r="FPY5" s="812"/>
      <c r="FPZ5" s="812"/>
      <c r="FQA5" s="812"/>
      <c r="FQB5" s="812"/>
      <c r="FQC5" s="812"/>
      <c r="FQD5" s="812"/>
      <c r="FQE5" s="812"/>
      <c r="FQF5" s="812"/>
      <c r="FQG5" s="812"/>
      <c r="FQH5" s="812"/>
      <c r="FQI5" s="812"/>
      <c r="FQJ5" s="812"/>
      <c r="FQK5" s="812"/>
      <c r="FQL5" s="812"/>
      <c r="FQM5" s="812"/>
      <c r="FQN5" s="812"/>
      <c r="FQO5" s="812"/>
      <c r="FQP5" s="812"/>
      <c r="FQQ5" s="812"/>
      <c r="FQR5" s="811"/>
      <c r="FQS5" s="812"/>
      <c r="FQT5" s="812"/>
      <c r="FQU5" s="812"/>
      <c r="FQV5" s="812"/>
      <c r="FQW5" s="812"/>
      <c r="FQX5" s="812"/>
      <c r="FQY5" s="812"/>
      <c r="FQZ5" s="812"/>
      <c r="FRA5" s="812"/>
      <c r="FRB5" s="812"/>
      <c r="FRC5" s="812"/>
      <c r="FRD5" s="812"/>
      <c r="FRE5" s="812"/>
      <c r="FRF5" s="812"/>
      <c r="FRG5" s="812"/>
      <c r="FRH5" s="812"/>
      <c r="FRI5" s="812"/>
      <c r="FRJ5" s="812"/>
      <c r="FRK5" s="812"/>
      <c r="FRL5" s="812"/>
      <c r="FRM5" s="812"/>
      <c r="FRN5" s="812"/>
      <c r="FRO5" s="812"/>
      <c r="FRP5" s="812"/>
      <c r="FRQ5" s="812"/>
      <c r="FRR5" s="812"/>
      <c r="FRS5" s="812"/>
      <c r="FRT5" s="812"/>
      <c r="FRU5" s="812"/>
      <c r="FRV5" s="812"/>
      <c r="FRW5" s="811"/>
      <c r="FRX5" s="812"/>
      <c r="FRY5" s="812"/>
      <c r="FRZ5" s="812"/>
      <c r="FSA5" s="812"/>
      <c r="FSB5" s="812"/>
      <c r="FSC5" s="812"/>
      <c r="FSD5" s="812"/>
      <c r="FSE5" s="812"/>
      <c r="FSF5" s="812"/>
      <c r="FSG5" s="812"/>
      <c r="FSH5" s="812"/>
      <c r="FSI5" s="812"/>
      <c r="FSJ5" s="812"/>
      <c r="FSK5" s="812"/>
      <c r="FSL5" s="812"/>
      <c r="FSM5" s="812"/>
      <c r="FSN5" s="812"/>
      <c r="FSO5" s="812"/>
      <c r="FSP5" s="812"/>
      <c r="FSQ5" s="812"/>
      <c r="FSR5" s="812"/>
      <c r="FSS5" s="812"/>
      <c r="FST5" s="812"/>
      <c r="FSU5" s="812"/>
      <c r="FSV5" s="812"/>
      <c r="FSW5" s="812"/>
      <c r="FSX5" s="812"/>
      <c r="FSY5" s="812"/>
      <c r="FSZ5" s="812"/>
      <c r="FTA5" s="812"/>
      <c r="FTB5" s="811"/>
      <c r="FTC5" s="812"/>
      <c r="FTD5" s="812"/>
      <c r="FTE5" s="812"/>
      <c r="FTF5" s="812"/>
      <c r="FTG5" s="812"/>
      <c r="FTH5" s="812"/>
      <c r="FTI5" s="812"/>
      <c r="FTJ5" s="812"/>
      <c r="FTK5" s="812"/>
      <c r="FTL5" s="812"/>
      <c r="FTM5" s="812"/>
      <c r="FTN5" s="812"/>
      <c r="FTO5" s="812"/>
      <c r="FTP5" s="812"/>
      <c r="FTQ5" s="812"/>
      <c r="FTR5" s="812"/>
      <c r="FTS5" s="812"/>
      <c r="FTT5" s="812"/>
      <c r="FTU5" s="812"/>
      <c r="FTV5" s="812"/>
      <c r="FTW5" s="812"/>
      <c r="FTX5" s="812"/>
      <c r="FTY5" s="812"/>
      <c r="FTZ5" s="812"/>
      <c r="FUA5" s="812"/>
      <c r="FUB5" s="812"/>
      <c r="FUC5" s="812"/>
      <c r="FUD5" s="812"/>
      <c r="FUE5" s="812"/>
      <c r="FUF5" s="812"/>
      <c r="FUG5" s="811"/>
      <c r="FUH5" s="812"/>
      <c r="FUI5" s="812"/>
      <c r="FUJ5" s="812"/>
      <c r="FUK5" s="812"/>
      <c r="FUL5" s="812"/>
      <c r="FUM5" s="812"/>
      <c r="FUN5" s="812"/>
      <c r="FUO5" s="812"/>
      <c r="FUP5" s="812"/>
      <c r="FUQ5" s="812"/>
      <c r="FUR5" s="812"/>
      <c r="FUS5" s="812"/>
      <c r="FUT5" s="812"/>
      <c r="FUU5" s="812"/>
      <c r="FUV5" s="812"/>
      <c r="FUW5" s="812"/>
      <c r="FUX5" s="812"/>
      <c r="FUY5" s="812"/>
      <c r="FUZ5" s="812"/>
      <c r="FVA5" s="812"/>
      <c r="FVB5" s="812"/>
      <c r="FVC5" s="812"/>
      <c r="FVD5" s="812"/>
      <c r="FVE5" s="812"/>
      <c r="FVF5" s="812"/>
      <c r="FVG5" s="812"/>
      <c r="FVH5" s="812"/>
      <c r="FVI5" s="812"/>
      <c r="FVJ5" s="812"/>
      <c r="FVK5" s="812"/>
      <c r="FVL5" s="811"/>
      <c r="FVM5" s="812"/>
      <c r="FVN5" s="812"/>
      <c r="FVO5" s="812"/>
      <c r="FVP5" s="812"/>
      <c r="FVQ5" s="812"/>
      <c r="FVR5" s="812"/>
      <c r="FVS5" s="812"/>
      <c r="FVT5" s="812"/>
      <c r="FVU5" s="812"/>
      <c r="FVV5" s="812"/>
      <c r="FVW5" s="812"/>
      <c r="FVX5" s="812"/>
      <c r="FVY5" s="812"/>
      <c r="FVZ5" s="812"/>
      <c r="FWA5" s="812"/>
      <c r="FWB5" s="812"/>
      <c r="FWC5" s="812"/>
      <c r="FWD5" s="812"/>
      <c r="FWE5" s="812"/>
      <c r="FWF5" s="812"/>
      <c r="FWG5" s="812"/>
      <c r="FWH5" s="812"/>
      <c r="FWI5" s="812"/>
      <c r="FWJ5" s="812"/>
      <c r="FWK5" s="812"/>
      <c r="FWL5" s="812"/>
      <c r="FWM5" s="812"/>
      <c r="FWN5" s="812"/>
      <c r="FWO5" s="812"/>
      <c r="FWP5" s="812"/>
      <c r="FWQ5" s="811"/>
      <c r="FWR5" s="812"/>
      <c r="FWS5" s="812"/>
      <c r="FWT5" s="812"/>
      <c r="FWU5" s="812"/>
      <c r="FWV5" s="812"/>
      <c r="FWW5" s="812"/>
      <c r="FWX5" s="812"/>
      <c r="FWY5" s="812"/>
      <c r="FWZ5" s="812"/>
      <c r="FXA5" s="812"/>
      <c r="FXB5" s="812"/>
      <c r="FXC5" s="812"/>
      <c r="FXD5" s="812"/>
      <c r="FXE5" s="812"/>
      <c r="FXF5" s="812"/>
      <c r="FXG5" s="812"/>
      <c r="FXH5" s="812"/>
      <c r="FXI5" s="812"/>
      <c r="FXJ5" s="812"/>
      <c r="FXK5" s="812"/>
      <c r="FXL5" s="812"/>
      <c r="FXM5" s="812"/>
      <c r="FXN5" s="812"/>
      <c r="FXO5" s="812"/>
      <c r="FXP5" s="812"/>
      <c r="FXQ5" s="812"/>
      <c r="FXR5" s="812"/>
      <c r="FXS5" s="812"/>
      <c r="FXT5" s="812"/>
      <c r="FXU5" s="812"/>
      <c r="FXV5" s="811"/>
      <c r="FXW5" s="812"/>
      <c r="FXX5" s="812"/>
      <c r="FXY5" s="812"/>
      <c r="FXZ5" s="812"/>
      <c r="FYA5" s="812"/>
      <c r="FYB5" s="812"/>
      <c r="FYC5" s="812"/>
      <c r="FYD5" s="812"/>
      <c r="FYE5" s="812"/>
      <c r="FYF5" s="812"/>
      <c r="FYG5" s="812"/>
      <c r="FYH5" s="812"/>
      <c r="FYI5" s="812"/>
      <c r="FYJ5" s="812"/>
      <c r="FYK5" s="812"/>
      <c r="FYL5" s="812"/>
      <c r="FYM5" s="812"/>
      <c r="FYN5" s="812"/>
      <c r="FYO5" s="812"/>
      <c r="FYP5" s="812"/>
      <c r="FYQ5" s="812"/>
      <c r="FYR5" s="812"/>
      <c r="FYS5" s="812"/>
      <c r="FYT5" s="812"/>
      <c r="FYU5" s="812"/>
      <c r="FYV5" s="812"/>
      <c r="FYW5" s="812"/>
      <c r="FYX5" s="812"/>
      <c r="FYY5" s="812"/>
      <c r="FYZ5" s="812"/>
      <c r="FZA5" s="811"/>
      <c r="FZB5" s="812"/>
      <c r="FZC5" s="812"/>
      <c r="FZD5" s="812"/>
      <c r="FZE5" s="812"/>
      <c r="FZF5" s="812"/>
      <c r="FZG5" s="812"/>
      <c r="FZH5" s="812"/>
      <c r="FZI5" s="812"/>
      <c r="FZJ5" s="812"/>
      <c r="FZK5" s="812"/>
      <c r="FZL5" s="812"/>
      <c r="FZM5" s="812"/>
      <c r="FZN5" s="812"/>
      <c r="FZO5" s="812"/>
      <c r="FZP5" s="812"/>
      <c r="FZQ5" s="812"/>
      <c r="FZR5" s="812"/>
      <c r="FZS5" s="812"/>
      <c r="FZT5" s="812"/>
      <c r="FZU5" s="812"/>
      <c r="FZV5" s="812"/>
      <c r="FZW5" s="812"/>
      <c r="FZX5" s="812"/>
      <c r="FZY5" s="812"/>
      <c r="FZZ5" s="812"/>
      <c r="GAA5" s="812"/>
      <c r="GAB5" s="812"/>
      <c r="GAC5" s="812"/>
      <c r="GAD5" s="812"/>
      <c r="GAE5" s="812"/>
      <c r="GAF5" s="811"/>
      <c r="GAG5" s="812"/>
      <c r="GAH5" s="812"/>
      <c r="GAI5" s="812"/>
      <c r="GAJ5" s="812"/>
      <c r="GAK5" s="812"/>
      <c r="GAL5" s="812"/>
      <c r="GAM5" s="812"/>
      <c r="GAN5" s="812"/>
      <c r="GAO5" s="812"/>
      <c r="GAP5" s="812"/>
      <c r="GAQ5" s="812"/>
      <c r="GAR5" s="812"/>
      <c r="GAS5" s="812"/>
      <c r="GAT5" s="812"/>
      <c r="GAU5" s="812"/>
      <c r="GAV5" s="812"/>
      <c r="GAW5" s="812"/>
      <c r="GAX5" s="812"/>
      <c r="GAY5" s="812"/>
      <c r="GAZ5" s="812"/>
      <c r="GBA5" s="812"/>
      <c r="GBB5" s="812"/>
      <c r="GBC5" s="812"/>
      <c r="GBD5" s="812"/>
      <c r="GBE5" s="812"/>
      <c r="GBF5" s="812"/>
      <c r="GBG5" s="812"/>
      <c r="GBH5" s="812"/>
      <c r="GBI5" s="812"/>
      <c r="GBJ5" s="812"/>
      <c r="GBK5" s="811"/>
      <c r="GBL5" s="812"/>
      <c r="GBM5" s="812"/>
      <c r="GBN5" s="812"/>
      <c r="GBO5" s="812"/>
      <c r="GBP5" s="812"/>
      <c r="GBQ5" s="812"/>
      <c r="GBR5" s="812"/>
      <c r="GBS5" s="812"/>
      <c r="GBT5" s="812"/>
      <c r="GBU5" s="812"/>
      <c r="GBV5" s="812"/>
      <c r="GBW5" s="812"/>
      <c r="GBX5" s="812"/>
      <c r="GBY5" s="812"/>
      <c r="GBZ5" s="812"/>
      <c r="GCA5" s="812"/>
      <c r="GCB5" s="812"/>
      <c r="GCC5" s="812"/>
      <c r="GCD5" s="812"/>
      <c r="GCE5" s="812"/>
      <c r="GCF5" s="812"/>
      <c r="GCG5" s="812"/>
      <c r="GCH5" s="812"/>
      <c r="GCI5" s="812"/>
      <c r="GCJ5" s="812"/>
      <c r="GCK5" s="812"/>
      <c r="GCL5" s="812"/>
      <c r="GCM5" s="812"/>
      <c r="GCN5" s="812"/>
      <c r="GCO5" s="812"/>
      <c r="GCP5" s="811"/>
      <c r="GCQ5" s="812"/>
      <c r="GCR5" s="812"/>
      <c r="GCS5" s="812"/>
      <c r="GCT5" s="812"/>
      <c r="GCU5" s="812"/>
      <c r="GCV5" s="812"/>
      <c r="GCW5" s="812"/>
      <c r="GCX5" s="812"/>
      <c r="GCY5" s="812"/>
      <c r="GCZ5" s="812"/>
      <c r="GDA5" s="812"/>
      <c r="GDB5" s="812"/>
      <c r="GDC5" s="812"/>
      <c r="GDD5" s="812"/>
      <c r="GDE5" s="812"/>
      <c r="GDF5" s="812"/>
      <c r="GDG5" s="812"/>
      <c r="GDH5" s="812"/>
      <c r="GDI5" s="812"/>
      <c r="GDJ5" s="812"/>
      <c r="GDK5" s="812"/>
      <c r="GDL5" s="812"/>
      <c r="GDM5" s="812"/>
      <c r="GDN5" s="812"/>
      <c r="GDO5" s="812"/>
      <c r="GDP5" s="812"/>
      <c r="GDQ5" s="812"/>
      <c r="GDR5" s="812"/>
      <c r="GDS5" s="812"/>
      <c r="GDT5" s="812"/>
      <c r="GDU5" s="811"/>
      <c r="GDV5" s="812"/>
      <c r="GDW5" s="812"/>
      <c r="GDX5" s="812"/>
      <c r="GDY5" s="812"/>
      <c r="GDZ5" s="812"/>
      <c r="GEA5" s="812"/>
      <c r="GEB5" s="812"/>
      <c r="GEC5" s="812"/>
      <c r="GED5" s="812"/>
      <c r="GEE5" s="812"/>
      <c r="GEF5" s="812"/>
      <c r="GEG5" s="812"/>
      <c r="GEH5" s="812"/>
      <c r="GEI5" s="812"/>
      <c r="GEJ5" s="812"/>
      <c r="GEK5" s="812"/>
      <c r="GEL5" s="812"/>
      <c r="GEM5" s="812"/>
      <c r="GEN5" s="812"/>
      <c r="GEO5" s="812"/>
      <c r="GEP5" s="812"/>
      <c r="GEQ5" s="812"/>
      <c r="GER5" s="812"/>
      <c r="GES5" s="812"/>
      <c r="GET5" s="812"/>
      <c r="GEU5" s="812"/>
      <c r="GEV5" s="812"/>
      <c r="GEW5" s="812"/>
      <c r="GEX5" s="812"/>
      <c r="GEY5" s="812"/>
      <c r="GEZ5" s="811"/>
      <c r="GFA5" s="812"/>
      <c r="GFB5" s="812"/>
      <c r="GFC5" s="812"/>
      <c r="GFD5" s="812"/>
      <c r="GFE5" s="812"/>
      <c r="GFF5" s="812"/>
      <c r="GFG5" s="812"/>
      <c r="GFH5" s="812"/>
      <c r="GFI5" s="812"/>
      <c r="GFJ5" s="812"/>
      <c r="GFK5" s="812"/>
      <c r="GFL5" s="812"/>
      <c r="GFM5" s="812"/>
      <c r="GFN5" s="812"/>
      <c r="GFO5" s="812"/>
      <c r="GFP5" s="812"/>
      <c r="GFQ5" s="812"/>
      <c r="GFR5" s="812"/>
      <c r="GFS5" s="812"/>
      <c r="GFT5" s="812"/>
      <c r="GFU5" s="812"/>
      <c r="GFV5" s="812"/>
      <c r="GFW5" s="812"/>
      <c r="GFX5" s="812"/>
      <c r="GFY5" s="812"/>
      <c r="GFZ5" s="812"/>
      <c r="GGA5" s="812"/>
      <c r="GGB5" s="812"/>
      <c r="GGC5" s="812"/>
      <c r="GGD5" s="812"/>
      <c r="GGE5" s="811"/>
      <c r="GGF5" s="812"/>
      <c r="GGG5" s="812"/>
      <c r="GGH5" s="812"/>
      <c r="GGI5" s="812"/>
      <c r="GGJ5" s="812"/>
      <c r="GGK5" s="812"/>
      <c r="GGL5" s="812"/>
      <c r="GGM5" s="812"/>
      <c r="GGN5" s="812"/>
      <c r="GGO5" s="812"/>
      <c r="GGP5" s="812"/>
      <c r="GGQ5" s="812"/>
      <c r="GGR5" s="812"/>
      <c r="GGS5" s="812"/>
      <c r="GGT5" s="812"/>
      <c r="GGU5" s="812"/>
      <c r="GGV5" s="812"/>
      <c r="GGW5" s="812"/>
      <c r="GGX5" s="812"/>
      <c r="GGY5" s="812"/>
      <c r="GGZ5" s="812"/>
      <c r="GHA5" s="812"/>
      <c r="GHB5" s="812"/>
      <c r="GHC5" s="812"/>
      <c r="GHD5" s="812"/>
      <c r="GHE5" s="812"/>
      <c r="GHF5" s="812"/>
      <c r="GHG5" s="812"/>
      <c r="GHH5" s="812"/>
      <c r="GHI5" s="812"/>
      <c r="GHJ5" s="811"/>
      <c r="GHK5" s="812"/>
      <c r="GHL5" s="812"/>
      <c r="GHM5" s="812"/>
      <c r="GHN5" s="812"/>
      <c r="GHO5" s="812"/>
      <c r="GHP5" s="812"/>
      <c r="GHQ5" s="812"/>
      <c r="GHR5" s="812"/>
      <c r="GHS5" s="812"/>
      <c r="GHT5" s="812"/>
      <c r="GHU5" s="812"/>
      <c r="GHV5" s="812"/>
      <c r="GHW5" s="812"/>
      <c r="GHX5" s="812"/>
      <c r="GHY5" s="812"/>
      <c r="GHZ5" s="812"/>
      <c r="GIA5" s="812"/>
      <c r="GIB5" s="812"/>
      <c r="GIC5" s="812"/>
      <c r="GID5" s="812"/>
      <c r="GIE5" s="812"/>
      <c r="GIF5" s="812"/>
      <c r="GIG5" s="812"/>
      <c r="GIH5" s="812"/>
      <c r="GII5" s="812"/>
      <c r="GIJ5" s="812"/>
      <c r="GIK5" s="812"/>
      <c r="GIL5" s="812"/>
      <c r="GIM5" s="812"/>
      <c r="GIN5" s="812"/>
      <c r="GIO5" s="811"/>
      <c r="GIP5" s="812"/>
      <c r="GIQ5" s="812"/>
      <c r="GIR5" s="812"/>
      <c r="GIS5" s="812"/>
      <c r="GIT5" s="812"/>
      <c r="GIU5" s="812"/>
      <c r="GIV5" s="812"/>
      <c r="GIW5" s="812"/>
      <c r="GIX5" s="812"/>
      <c r="GIY5" s="812"/>
      <c r="GIZ5" s="812"/>
      <c r="GJA5" s="812"/>
      <c r="GJB5" s="812"/>
      <c r="GJC5" s="812"/>
      <c r="GJD5" s="812"/>
      <c r="GJE5" s="812"/>
      <c r="GJF5" s="812"/>
      <c r="GJG5" s="812"/>
      <c r="GJH5" s="812"/>
      <c r="GJI5" s="812"/>
      <c r="GJJ5" s="812"/>
      <c r="GJK5" s="812"/>
      <c r="GJL5" s="812"/>
      <c r="GJM5" s="812"/>
      <c r="GJN5" s="812"/>
      <c r="GJO5" s="812"/>
      <c r="GJP5" s="812"/>
      <c r="GJQ5" s="812"/>
      <c r="GJR5" s="812"/>
      <c r="GJS5" s="812"/>
      <c r="GJT5" s="811"/>
      <c r="GJU5" s="812"/>
      <c r="GJV5" s="812"/>
      <c r="GJW5" s="812"/>
      <c r="GJX5" s="812"/>
      <c r="GJY5" s="812"/>
      <c r="GJZ5" s="812"/>
      <c r="GKA5" s="812"/>
      <c r="GKB5" s="812"/>
      <c r="GKC5" s="812"/>
      <c r="GKD5" s="812"/>
      <c r="GKE5" s="812"/>
      <c r="GKF5" s="812"/>
      <c r="GKG5" s="812"/>
      <c r="GKH5" s="812"/>
      <c r="GKI5" s="812"/>
      <c r="GKJ5" s="812"/>
      <c r="GKK5" s="812"/>
      <c r="GKL5" s="812"/>
      <c r="GKM5" s="812"/>
      <c r="GKN5" s="812"/>
      <c r="GKO5" s="812"/>
      <c r="GKP5" s="812"/>
      <c r="GKQ5" s="812"/>
      <c r="GKR5" s="812"/>
      <c r="GKS5" s="812"/>
      <c r="GKT5" s="812"/>
      <c r="GKU5" s="812"/>
      <c r="GKV5" s="812"/>
      <c r="GKW5" s="812"/>
      <c r="GKX5" s="812"/>
      <c r="GKY5" s="811"/>
      <c r="GKZ5" s="812"/>
      <c r="GLA5" s="812"/>
      <c r="GLB5" s="812"/>
      <c r="GLC5" s="812"/>
      <c r="GLD5" s="812"/>
      <c r="GLE5" s="812"/>
      <c r="GLF5" s="812"/>
      <c r="GLG5" s="812"/>
      <c r="GLH5" s="812"/>
      <c r="GLI5" s="812"/>
      <c r="GLJ5" s="812"/>
      <c r="GLK5" s="812"/>
      <c r="GLL5" s="812"/>
      <c r="GLM5" s="812"/>
      <c r="GLN5" s="812"/>
      <c r="GLO5" s="812"/>
      <c r="GLP5" s="812"/>
      <c r="GLQ5" s="812"/>
      <c r="GLR5" s="812"/>
      <c r="GLS5" s="812"/>
      <c r="GLT5" s="812"/>
      <c r="GLU5" s="812"/>
      <c r="GLV5" s="812"/>
      <c r="GLW5" s="812"/>
      <c r="GLX5" s="812"/>
      <c r="GLY5" s="812"/>
      <c r="GLZ5" s="812"/>
      <c r="GMA5" s="812"/>
      <c r="GMB5" s="812"/>
      <c r="GMC5" s="812"/>
      <c r="GMD5" s="811"/>
      <c r="GME5" s="812"/>
      <c r="GMF5" s="812"/>
      <c r="GMG5" s="812"/>
      <c r="GMH5" s="812"/>
      <c r="GMI5" s="812"/>
      <c r="GMJ5" s="812"/>
      <c r="GMK5" s="812"/>
      <c r="GML5" s="812"/>
      <c r="GMM5" s="812"/>
      <c r="GMN5" s="812"/>
      <c r="GMO5" s="812"/>
      <c r="GMP5" s="812"/>
      <c r="GMQ5" s="812"/>
      <c r="GMR5" s="812"/>
      <c r="GMS5" s="812"/>
      <c r="GMT5" s="812"/>
      <c r="GMU5" s="812"/>
      <c r="GMV5" s="812"/>
      <c r="GMW5" s="812"/>
      <c r="GMX5" s="812"/>
      <c r="GMY5" s="812"/>
      <c r="GMZ5" s="812"/>
      <c r="GNA5" s="812"/>
      <c r="GNB5" s="812"/>
      <c r="GNC5" s="812"/>
      <c r="GND5" s="812"/>
      <c r="GNE5" s="812"/>
      <c r="GNF5" s="812"/>
      <c r="GNG5" s="812"/>
      <c r="GNH5" s="812"/>
      <c r="GNI5" s="811"/>
      <c r="GNJ5" s="812"/>
      <c r="GNK5" s="812"/>
      <c r="GNL5" s="812"/>
      <c r="GNM5" s="812"/>
      <c r="GNN5" s="812"/>
      <c r="GNO5" s="812"/>
      <c r="GNP5" s="812"/>
      <c r="GNQ5" s="812"/>
      <c r="GNR5" s="812"/>
      <c r="GNS5" s="812"/>
      <c r="GNT5" s="812"/>
      <c r="GNU5" s="812"/>
      <c r="GNV5" s="812"/>
      <c r="GNW5" s="812"/>
      <c r="GNX5" s="812"/>
      <c r="GNY5" s="812"/>
      <c r="GNZ5" s="812"/>
      <c r="GOA5" s="812"/>
      <c r="GOB5" s="812"/>
      <c r="GOC5" s="812"/>
      <c r="GOD5" s="812"/>
      <c r="GOE5" s="812"/>
      <c r="GOF5" s="812"/>
      <c r="GOG5" s="812"/>
      <c r="GOH5" s="812"/>
      <c r="GOI5" s="812"/>
      <c r="GOJ5" s="812"/>
      <c r="GOK5" s="812"/>
      <c r="GOL5" s="812"/>
      <c r="GOM5" s="812"/>
      <c r="GON5" s="811"/>
      <c r="GOO5" s="812"/>
      <c r="GOP5" s="812"/>
      <c r="GOQ5" s="812"/>
      <c r="GOR5" s="812"/>
      <c r="GOS5" s="812"/>
      <c r="GOT5" s="812"/>
      <c r="GOU5" s="812"/>
      <c r="GOV5" s="812"/>
      <c r="GOW5" s="812"/>
      <c r="GOX5" s="812"/>
      <c r="GOY5" s="812"/>
      <c r="GOZ5" s="812"/>
      <c r="GPA5" s="812"/>
      <c r="GPB5" s="812"/>
      <c r="GPC5" s="812"/>
      <c r="GPD5" s="812"/>
      <c r="GPE5" s="812"/>
      <c r="GPF5" s="812"/>
      <c r="GPG5" s="812"/>
      <c r="GPH5" s="812"/>
      <c r="GPI5" s="812"/>
      <c r="GPJ5" s="812"/>
      <c r="GPK5" s="812"/>
      <c r="GPL5" s="812"/>
      <c r="GPM5" s="812"/>
      <c r="GPN5" s="812"/>
      <c r="GPO5" s="812"/>
      <c r="GPP5" s="812"/>
      <c r="GPQ5" s="812"/>
      <c r="GPR5" s="812"/>
      <c r="GPS5" s="811"/>
      <c r="GPT5" s="812"/>
      <c r="GPU5" s="812"/>
      <c r="GPV5" s="812"/>
      <c r="GPW5" s="812"/>
      <c r="GPX5" s="812"/>
      <c r="GPY5" s="812"/>
      <c r="GPZ5" s="812"/>
      <c r="GQA5" s="812"/>
      <c r="GQB5" s="812"/>
      <c r="GQC5" s="812"/>
      <c r="GQD5" s="812"/>
      <c r="GQE5" s="812"/>
      <c r="GQF5" s="812"/>
      <c r="GQG5" s="812"/>
      <c r="GQH5" s="812"/>
      <c r="GQI5" s="812"/>
      <c r="GQJ5" s="812"/>
      <c r="GQK5" s="812"/>
      <c r="GQL5" s="812"/>
      <c r="GQM5" s="812"/>
      <c r="GQN5" s="812"/>
      <c r="GQO5" s="812"/>
      <c r="GQP5" s="812"/>
      <c r="GQQ5" s="812"/>
      <c r="GQR5" s="812"/>
      <c r="GQS5" s="812"/>
      <c r="GQT5" s="812"/>
      <c r="GQU5" s="812"/>
      <c r="GQV5" s="812"/>
      <c r="GQW5" s="812"/>
      <c r="GQX5" s="811"/>
      <c r="GQY5" s="812"/>
      <c r="GQZ5" s="812"/>
      <c r="GRA5" s="812"/>
      <c r="GRB5" s="812"/>
      <c r="GRC5" s="812"/>
      <c r="GRD5" s="812"/>
      <c r="GRE5" s="812"/>
      <c r="GRF5" s="812"/>
      <c r="GRG5" s="812"/>
      <c r="GRH5" s="812"/>
      <c r="GRI5" s="812"/>
      <c r="GRJ5" s="812"/>
      <c r="GRK5" s="812"/>
      <c r="GRL5" s="812"/>
      <c r="GRM5" s="812"/>
      <c r="GRN5" s="812"/>
      <c r="GRO5" s="812"/>
      <c r="GRP5" s="812"/>
      <c r="GRQ5" s="812"/>
      <c r="GRR5" s="812"/>
      <c r="GRS5" s="812"/>
      <c r="GRT5" s="812"/>
      <c r="GRU5" s="812"/>
      <c r="GRV5" s="812"/>
      <c r="GRW5" s="812"/>
      <c r="GRX5" s="812"/>
      <c r="GRY5" s="812"/>
      <c r="GRZ5" s="812"/>
      <c r="GSA5" s="812"/>
      <c r="GSB5" s="812"/>
      <c r="GSC5" s="811"/>
      <c r="GSD5" s="812"/>
      <c r="GSE5" s="812"/>
      <c r="GSF5" s="812"/>
      <c r="GSG5" s="812"/>
      <c r="GSH5" s="812"/>
      <c r="GSI5" s="812"/>
      <c r="GSJ5" s="812"/>
      <c r="GSK5" s="812"/>
      <c r="GSL5" s="812"/>
      <c r="GSM5" s="812"/>
      <c r="GSN5" s="812"/>
      <c r="GSO5" s="812"/>
      <c r="GSP5" s="812"/>
      <c r="GSQ5" s="812"/>
      <c r="GSR5" s="812"/>
      <c r="GSS5" s="812"/>
      <c r="GST5" s="812"/>
      <c r="GSU5" s="812"/>
      <c r="GSV5" s="812"/>
      <c r="GSW5" s="812"/>
      <c r="GSX5" s="812"/>
      <c r="GSY5" s="812"/>
      <c r="GSZ5" s="812"/>
      <c r="GTA5" s="812"/>
      <c r="GTB5" s="812"/>
      <c r="GTC5" s="812"/>
      <c r="GTD5" s="812"/>
      <c r="GTE5" s="812"/>
      <c r="GTF5" s="812"/>
      <c r="GTG5" s="812"/>
      <c r="GTH5" s="811"/>
      <c r="GTI5" s="812"/>
      <c r="GTJ5" s="812"/>
      <c r="GTK5" s="812"/>
      <c r="GTL5" s="812"/>
      <c r="GTM5" s="812"/>
      <c r="GTN5" s="812"/>
      <c r="GTO5" s="812"/>
      <c r="GTP5" s="812"/>
      <c r="GTQ5" s="812"/>
      <c r="GTR5" s="812"/>
      <c r="GTS5" s="812"/>
      <c r="GTT5" s="812"/>
      <c r="GTU5" s="812"/>
      <c r="GTV5" s="812"/>
      <c r="GTW5" s="812"/>
      <c r="GTX5" s="812"/>
      <c r="GTY5" s="812"/>
      <c r="GTZ5" s="812"/>
      <c r="GUA5" s="812"/>
      <c r="GUB5" s="812"/>
      <c r="GUC5" s="812"/>
      <c r="GUD5" s="812"/>
      <c r="GUE5" s="812"/>
      <c r="GUF5" s="812"/>
      <c r="GUG5" s="812"/>
      <c r="GUH5" s="812"/>
      <c r="GUI5" s="812"/>
      <c r="GUJ5" s="812"/>
      <c r="GUK5" s="812"/>
      <c r="GUL5" s="812"/>
      <c r="GUM5" s="811"/>
      <c r="GUN5" s="812"/>
      <c r="GUO5" s="812"/>
      <c r="GUP5" s="812"/>
      <c r="GUQ5" s="812"/>
      <c r="GUR5" s="812"/>
      <c r="GUS5" s="812"/>
      <c r="GUT5" s="812"/>
      <c r="GUU5" s="812"/>
      <c r="GUV5" s="812"/>
      <c r="GUW5" s="812"/>
      <c r="GUX5" s="812"/>
      <c r="GUY5" s="812"/>
      <c r="GUZ5" s="812"/>
      <c r="GVA5" s="812"/>
      <c r="GVB5" s="812"/>
      <c r="GVC5" s="812"/>
      <c r="GVD5" s="812"/>
      <c r="GVE5" s="812"/>
      <c r="GVF5" s="812"/>
      <c r="GVG5" s="812"/>
      <c r="GVH5" s="812"/>
      <c r="GVI5" s="812"/>
      <c r="GVJ5" s="812"/>
      <c r="GVK5" s="812"/>
      <c r="GVL5" s="812"/>
      <c r="GVM5" s="812"/>
      <c r="GVN5" s="812"/>
      <c r="GVO5" s="812"/>
      <c r="GVP5" s="812"/>
      <c r="GVQ5" s="812"/>
      <c r="GVR5" s="811"/>
      <c r="GVS5" s="812"/>
      <c r="GVT5" s="812"/>
      <c r="GVU5" s="812"/>
      <c r="GVV5" s="812"/>
      <c r="GVW5" s="812"/>
      <c r="GVX5" s="812"/>
      <c r="GVY5" s="812"/>
      <c r="GVZ5" s="812"/>
      <c r="GWA5" s="812"/>
      <c r="GWB5" s="812"/>
      <c r="GWC5" s="812"/>
      <c r="GWD5" s="812"/>
      <c r="GWE5" s="812"/>
      <c r="GWF5" s="812"/>
      <c r="GWG5" s="812"/>
      <c r="GWH5" s="812"/>
      <c r="GWI5" s="812"/>
      <c r="GWJ5" s="812"/>
      <c r="GWK5" s="812"/>
      <c r="GWL5" s="812"/>
      <c r="GWM5" s="812"/>
      <c r="GWN5" s="812"/>
      <c r="GWO5" s="812"/>
      <c r="GWP5" s="812"/>
      <c r="GWQ5" s="812"/>
      <c r="GWR5" s="812"/>
      <c r="GWS5" s="812"/>
      <c r="GWT5" s="812"/>
      <c r="GWU5" s="812"/>
      <c r="GWV5" s="812"/>
      <c r="GWW5" s="811"/>
      <c r="GWX5" s="812"/>
      <c r="GWY5" s="812"/>
      <c r="GWZ5" s="812"/>
      <c r="GXA5" s="812"/>
      <c r="GXB5" s="812"/>
      <c r="GXC5" s="812"/>
      <c r="GXD5" s="812"/>
      <c r="GXE5" s="812"/>
      <c r="GXF5" s="812"/>
      <c r="GXG5" s="812"/>
      <c r="GXH5" s="812"/>
      <c r="GXI5" s="812"/>
      <c r="GXJ5" s="812"/>
      <c r="GXK5" s="812"/>
      <c r="GXL5" s="812"/>
      <c r="GXM5" s="812"/>
      <c r="GXN5" s="812"/>
      <c r="GXO5" s="812"/>
      <c r="GXP5" s="812"/>
      <c r="GXQ5" s="812"/>
      <c r="GXR5" s="812"/>
      <c r="GXS5" s="812"/>
      <c r="GXT5" s="812"/>
      <c r="GXU5" s="812"/>
      <c r="GXV5" s="812"/>
      <c r="GXW5" s="812"/>
      <c r="GXX5" s="812"/>
      <c r="GXY5" s="812"/>
      <c r="GXZ5" s="812"/>
      <c r="GYA5" s="812"/>
      <c r="GYB5" s="811"/>
      <c r="GYC5" s="812"/>
      <c r="GYD5" s="812"/>
      <c r="GYE5" s="812"/>
      <c r="GYF5" s="812"/>
      <c r="GYG5" s="812"/>
      <c r="GYH5" s="812"/>
      <c r="GYI5" s="812"/>
      <c r="GYJ5" s="812"/>
      <c r="GYK5" s="812"/>
      <c r="GYL5" s="812"/>
      <c r="GYM5" s="812"/>
      <c r="GYN5" s="812"/>
      <c r="GYO5" s="812"/>
      <c r="GYP5" s="812"/>
      <c r="GYQ5" s="812"/>
      <c r="GYR5" s="812"/>
      <c r="GYS5" s="812"/>
      <c r="GYT5" s="812"/>
      <c r="GYU5" s="812"/>
      <c r="GYV5" s="812"/>
      <c r="GYW5" s="812"/>
      <c r="GYX5" s="812"/>
      <c r="GYY5" s="812"/>
      <c r="GYZ5" s="812"/>
      <c r="GZA5" s="812"/>
      <c r="GZB5" s="812"/>
      <c r="GZC5" s="812"/>
      <c r="GZD5" s="812"/>
      <c r="GZE5" s="812"/>
      <c r="GZF5" s="812"/>
      <c r="GZG5" s="811"/>
      <c r="GZH5" s="812"/>
      <c r="GZI5" s="812"/>
      <c r="GZJ5" s="812"/>
      <c r="GZK5" s="812"/>
      <c r="GZL5" s="812"/>
      <c r="GZM5" s="812"/>
      <c r="GZN5" s="812"/>
      <c r="GZO5" s="812"/>
      <c r="GZP5" s="812"/>
      <c r="GZQ5" s="812"/>
      <c r="GZR5" s="812"/>
      <c r="GZS5" s="812"/>
      <c r="GZT5" s="812"/>
      <c r="GZU5" s="812"/>
      <c r="GZV5" s="812"/>
      <c r="GZW5" s="812"/>
      <c r="GZX5" s="812"/>
      <c r="GZY5" s="812"/>
      <c r="GZZ5" s="812"/>
      <c r="HAA5" s="812"/>
      <c r="HAB5" s="812"/>
      <c r="HAC5" s="812"/>
      <c r="HAD5" s="812"/>
      <c r="HAE5" s="812"/>
      <c r="HAF5" s="812"/>
      <c r="HAG5" s="812"/>
      <c r="HAH5" s="812"/>
      <c r="HAI5" s="812"/>
      <c r="HAJ5" s="812"/>
      <c r="HAK5" s="812"/>
      <c r="HAL5" s="811"/>
      <c r="HAM5" s="812"/>
      <c r="HAN5" s="812"/>
      <c r="HAO5" s="812"/>
      <c r="HAP5" s="812"/>
      <c r="HAQ5" s="812"/>
      <c r="HAR5" s="812"/>
      <c r="HAS5" s="812"/>
      <c r="HAT5" s="812"/>
      <c r="HAU5" s="812"/>
      <c r="HAV5" s="812"/>
      <c r="HAW5" s="812"/>
      <c r="HAX5" s="812"/>
      <c r="HAY5" s="812"/>
      <c r="HAZ5" s="812"/>
      <c r="HBA5" s="812"/>
      <c r="HBB5" s="812"/>
      <c r="HBC5" s="812"/>
      <c r="HBD5" s="812"/>
      <c r="HBE5" s="812"/>
      <c r="HBF5" s="812"/>
      <c r="HBG5" s="812"/>
      <c r="HBH5" s="812"/>
      <c r="HBI5" s="812"/>
      <c r="HBJ5" s="812"/>
      <c r="HBK5" s="812"/>
      <c r="HBL5" s="812"/>
      <c r="HBM5" s="812"/>
      <c r="HBN5" s="812"/>
      <c r="HBO5" s="812"/>
      <c r="HBP5" s="812"/>
      <c r="HBQ5" s="811"/>
      <c r="HBR5" s="812"/>
      <c r="HBS5" s="812"/>
      <c r="HBT5" s="812"/>
      <c r="HBU5" s="812"/>
      <c r="HBV5" s="812"/>
      <c r="HBW5" s="812"/>
      <c r="HBX5" s="812"/>
      <c r="HBY5" s="812"/>
      <c r="HBZ5" s="812"/>
      <c r="HCA5" s="812"/>
      <c r="HCB5" s="812"/>
      <c r="HCC5" s="812"/>
      <c r="HCD5" s="812"/>
      <c r="HCE5" s="812"/>
      <c r="HCF5" s="812"/>
      <c r="HCG5" s="812"/>
      <c r="HCH5" s="812"/>
      <c r="HCI5" s="812"/>
      <c r="HCJ5" s="812"/>
      <c r="HCK5" s="812"/>
      <c r="HCL5" s="812"/>
      <c r="HCM5" s="812"/>
      <c r="HCN5" s="812"/>
      <c r="HCO5" s="812"/>
      <c r="HCP5" s="812"/>
      <c r="HCQ5" s="812"/>
      <c r="HCR5" s="812"/>
      <c r="HCS5" s="812"/>
      <c r="HCT5" s="812"/>
      <c r="HCU5" s="812"/>
      <c r="HCV5" s="811"/>
      <c r="HCW5" s="812"/>
      <c r="HCX5" s="812"/>
      <c r="HCY5" s="812"/>
      <c r="HCZ5" s="812"/>
      <c r="HDA5" s="812"/>
      <c r="HDB5" s="812"/>
      <c r="HDC5" s="812"/>
      <c r="HDD5" s="812"/>
      <c r="HDE5" s="812"/>
      <c r="HDF5" s="812"/>
      <c r="HDG5" s="812"/>
      <c r="HDH5" s="812"/>
      <c r="HDI5" s="812"/>
      <c r="HDJ5" s="812"/>
      <c r="HDK5" s="812"/>
      <c r="HDL5" s="812"/>
      <c r="HDM5" s="812"/>
      <c r="HDN5" s="812"/>
      <c r="HDO5" s="812"/>
      <c r="HDP5" s="812"/>
      <c r="HDQ5" s="812"/>
      <c r="HDR5" s="812"/>
      <c r="HDS5" s="812"/>
      <c r="HDT5" s="812"/>
      <c r="HDU5" s="812"/>
      <c r="HDV5" s="812"/>
      <c r="HDW5" s="812"/>
      <c r="HDX5" s="812"/>
      <c r="HDY5" s="812"/>
      <c r="HDZ5" s="812"/>
      <c r="HEA5" s="811"/>
      <c r="HEB5" s="812"/>
      <c r="HEC5" s="812"/>
      <c r="HED5" s="812"/>
      <c r="HEE5" s="812"/>
      <c r="HEF5" s="812"/>
      <c r="HEG5" s="812"/>
      <c r="HEH5" s="812"/>
      <c r="HEI5" s="812"/>
      <c r="HEJ5" s="812"/>
      <c r="HEK5" s="812"/>
      <c r="HEL5" s="812"/>
      <c r="HEM5" s="812"/>
      <c r="HEN5" s="812"/>
      <c r="HEO5" s="812"/>
      <c r="HEP5" s="812"/>
      <c r="HEQ5" s="812"/>
      <c r="HER5" s="812"/>
      <c r="HES5" s="812"/>
      <c r="HET5" s="812"/>
      <c r="HEU5" s="812"/>
      <c r="HEV5" s="812"/>
      <c r="HEW5" s="812"/>
      <c r="HEX5" s="812"/>
      <c r="HEY5" s="812"/>
      <c r="HEZ5" s="812"/>
      <c r="HFA5" s="812"/>
      <c r="HFB5" s="812"/>
      <c r="HFC5" s="812"/>
      <c r="HFD5" s="812"/>
      <c r="HFE5" s="812"/>
      <c r="HFF5" s="811"/>
      <c r="HFG5" s="812"/>
      <c r="HFH5" s="812"/>
      <c r="HFI5" s="812"/>
      <c r="HFJ5" s="812"/>
      <c r="HFK5" s="812"/>
      <c r="HFL5" s="812"/>
      <c r="HFM5" s="812"/>
      <c r="HFN5" s="812"/>
      <c r="HFO5" s="812"/>
      <c r="HFP5" s="812"/>
      <c r="HFQ5" s="812"/>
      <c r="HFR5" s="812"/>
      <c r="HFS5" s="812"/>
      <c r="HFT5" s="812"/>
      <c r="HFU5" s="812"/>
      <c r="HFV5" s="812"/>
      <c r="HFW5" s="812"/>
      <c r="HFX5" s="812"/>
      <c r="HFY5" s="812"/>
      <c r="HFZ5" s="812"/>
      <c r="HGA5" s="812"/>
      <c r="HGB5" s="812"/>
      <c r="HGC5" s="812"/>
      <c r="HGD5" s="812"/>
      <c r="HGE5" s="812"/>
      <c r="HGF5" s="812"/>
      <c r="HGG5" s="812"/>
      <c r="HGH5" s="812"/>
      <c r="HGI5" s="812"/>
      <c r="HGJ5" s="812"/>
      <c r="HGK5" s="811"/>
      <c r="HGL5" s="812"/>
      <c r="HGM5" s="812"/>
      <c r="HGN5" s="812"/>
      <c r="HGO5" s="812"/>
      <c r="HGP5" s="812"/>
      <c r="HGQ5" s="812"/>
      <c r="HGR5" s="812"/>
      <c r="HGS5" s="812"/>
      <c r="HGT5" s="812"/>
      <c r="HGU5" s="812"/>
      <c r="HGV5" s="812"/>
      <c r="HGW5" s="812"/>
      <c r="HGX5" s="812"/>
      <c r="HGY5" s="812"/>
      <c r="HGZ5" s="812"/>
      <c r="HHA5" s="812"/>
      <c r="HHB5" s="812"/>
      <c r="HHC5" s="812"/>
      <c r="HHD5" s="812"/>
      <c r="HHE5" s="812"/>
      <c r="HHF5" s="812"/>
      <c r="HHG5" s="812"/>
      <c r="HHH5" s="812"/>
      <c r="HHI5" s="812"/>
      <c r="HHJ5" s="812"/>
      <c r="HHK5" s="812"/>
      <c r="HHL5" s="812"/>
      <c r="HHM5" s="812"/>
      <c r="HHN5" s="812"/>
      <c r="HHO5" s="812"/>
      <c r="HHP5" s="811"/>
      <c r="HHQ5" s="812"/>
      <c r="HHR5" s="812"/>
      <c r="HHS5" s="812"/>
      <c r="HHT5" s="812"/>
      <c r="HHU5" s="812"/>
      <c r="HHV5" s="812"/>
      <c r="HHW5" s="812"/>
      <c r="HHX5" s="812"/>
      <c r="HHY5" s="812"/>
      <c r="HHZ5" s="812"/>
      <c r="HIA5" s="812"/>
      <c r="HIB5" s="812"/>
      <c r="HIC5" s="812"/>
      <c r="HID5" s="812"/>
      <c r="HIE5" s="812"/>
      <c r="HIF5" s="812"/>
      <c r="HIG5" s="812"/>
      <c r="HIH5" s="812"/>
      <c r="HII5" s="812"/>
      <c r="HIJ5" s="812"/>
      <c r="HIK5" s="812"/>
      <c r="HIL5" s="812"/>
      <c r="HIM5" s="812"/>
      <c r="HIN5" s="812"/>
      <c r="HIO5" s="812"/>
      <c r="HIP5" s="812"/>
      <c r="HIQ5" s="812"/>
      <c r="HIR5" s="812"/>
      <c r="HIS5" s="812"/>
      <c r="HIT5" s="812"/>
      <c r="HIU5" s="811"/>
      <c r="HIV5" s="812"/>
      <c r="HIW5" s="812"/>
      <c r="HIX5" s="812"/>
      <c r="HIY5" s="812"/>
      <c r="HIZ5" s="812"/>
      <c r="HJA5" s="812"/>
      <c r="HJB5" s="812"/>
      <c r="HJC5" s="812"/>
      <c r="HJD5" s="812"/>
      <c r="HJE5" s="812"/>
      <c r="HJF5" s="812"/>
      <c r="HJG5" s="812"/>
      <c r="HJH5" s="812"/>
      <c r="HJI5" s="812"/>
      <c r="HJJ5" s="812"/>
      <c r="HJK5" s="812"/>
      <c r="HJL5" s="812"/>
      <c r="HJM5" s="812"/>
      <c r="HJN5" s="812"/>
      <c r="HJO5" s="812"/>
      <c r="HJP5" s="812"/>
      <c r="HJQ5" s="812"/>
      <c r="HJR5" s="812"/>
      <c r="HJS5" s="812"/>
      <c r="HJT5" s="812"/>
      <c r="HJU5" s="812"/>
      <c r="HJV5" s="812"/>
      <c r="HJW5" s="812"/>
      <c r="HJX5" s="812"/>
      <c r="HJY5" s="812"/>
      <c r="HJZ5" s="811"/>
      <c r="HKA5" s="812"/>
      <c r="HKB5" s="812"/>
      <c r="HKC5" s="812"/>
      <c r="HKD5" s="812"/>
      <c r="HKE5" s="812"/>
      <c r="HKF5" s="812"/>
      <c r="HKG5" s="812"/>
      <c r="HKH5" s="812"/>
      <c r="HKI5" s="812"/>
      <c r="HKJ5" s="812"/>
      <c r="HKK5" s="812"/>
      <c r="HKL5" s="812"/>
      <c r="HKM5" s="812"/>
      <c r="HKN5" s="812"/>
      <c r="HKO5" s="812"/>
      <c r="HKP5" s="812"/>
      <c r="HKQ5" s="812"/>
      <c r="HKR5" s="812"/>
      <c r="HKS5" s="812"/>
      <c r="HKT5" s="812"/>
      <c r="HKU5" s="812"/>
      <c r="HKV5" s="812"/>
      <c r="HKW5" s="812"/>
      <c r="HKX5" s="812"/>
      <c r="HKY5" s="812"/>
      <c r="HKZ5" s="812"/>
      <c r="HLA5" s="812"/>
      <c r="HLB5" s="812"/>
      <c r="HLC5" s="812"/>
      <c r="HLD5" s="812"/>
      <c r="HLE5" s="811"/>
      <c r="HLF5" s="812"/>
      <c r="HLG5" s="812"/>
      <c r="HLH5" s="812"/>
      <c r="HLI5" s="812"/>
      <c r="HLJ5" s="812"/>
      <c r="HLK5" s="812"/>
      <c r="HLL5" s="812"/>
      <c r="HLM5" s="812"/>
      <c r="HLN5" s="812"/>
      <c r="HLO5" s="812"/>
      <c r="HLP5" s="812"/>
      <c r="HLQ5" s="812"/>
      <c r="HLR5" s="812"/>
      <c r="HLS5" s="812"/>
      <c r="HLT5" s="812"/>
      <c r="HLU5" s="812"/>
      <c r="HLV5" s="812"/>
      <c r="HLW5" s="812"/>
      <c r="HLX5" s="812"/>
      <c r="HLY5" s="812"/>
      <c r="HLZ5" s="812"/>
      <c r="HMA5" s="812"/>
      <c r="HMB5" s="812"/>
      <c r="HMC5" s="812"/>
      <c r="HMD5" s="812"/>
      <c r="HME5" s="812"/>
      <c r="HMF5" s="812"/>
      <c r="HMG5" s="812"/>
      <c r="HMH5" s="812"/>
      <c r="HMI5" s="812"/>
      <c r="HMJ5" s="811"/>
      <c r="HMK5" s="812"/>
      <c r="HML5" s="812"/>
      <c r="HMM5" s="812"/>
      <c r="HMN5" s="812"/>
      <c r="HMO5" s="812"/>
      <c r="HMP5" s="812"/>
      <c r="HMQ5" s="812"/>
      <c r="HMR5" s="812"/>
      <c r="HMS5" s="812"/>
      <c r="HMT5" s="812"/>
      <c r="HMU5" s="812"/>
      <c r="HMV5" s="812"/>
      <c r="HMW5" s="812"/>
      <c r="HMX5" s="812"/>
      <c r="HMY5" s="812"/>
      <c r="HMZ5" s="812"/>
      <c r="HNA5" s="812"/>
      <c r="HNB5" s="812"/>
      <c r="HNC5" s="812"/>
      <c r="HND5" s="812"/>
      <c r="HNE5" s="812"/>
      <c r="HNF5" s="812"/>
      <c r="HNG5" s="812"/>
      <c r="HNH5" s="812"/>
      <c r="HNI5" s="812"/>
      <c r="HNJ5" s="812"/>
      <c r="HNK5" s="812"/>
      <c r="HNL5" s="812"/>
      <c r="HNM5" s="812"/>
      <c r="HNN5" s="812"/>
      <c r="HNO5" s="811"/>
      <c r="HNP5" s="812"/>
      <c r="HNQ5" s="812"/>
      <c r="HNR5" s="812"/>
      <c r="HNS5" s="812"/>
      <c r="HNT5" s="812"/>
      <c r="HNU5" s="812"/>
      <c r="HNV5" s="812"/>
      <c r="HNW5" s="812"/>
      <c r="HNX5" s="812"/>
      <c r="HNY5" s="812"/>
      <c r="HNZ5" s="812"/>
      <c r="HOA5" s="812"/>
      <c r="HOB5" s="812"/>
      <c r="HOC5" s="812"/>
      <c r="HOD5" s="812"/>
      <c r="HOE5" s="812"/>
      <c r="HOF5" s="812"/>
      <c r="HOG5" s="812"/>
      <c r="HOH5" s="812"/>
      <c r="HOI5" s="812"/>
      <c r="HOJ5" s="812"/>
      <c r="HOK5" s="812"/>
      <c r="HOL5" s="812"/>
      <c r="HOM5" s="812"/>
      <c r="HON5" s="812"/>
      <c r="HOO5" s="812"/>
      <c r="HOP5" s="812"/>
      <c r="HOQ5" s="812"/>
      <c r="HOR5" s="812"/>
      <c r="HOS5" s="812"/>
      <c r="HOT5" s="811"/>
      <c r="HOU5" s="812"/>
      <c r="HOV5" s="812"/>
      <c r="HOW5" s="812"/>
      <c r="HOX5" s="812"/>
      <c r="HOY5" s="812"/>
      <c r="HOZ5" s="812"/>
      <c r="HPA5" s="812"/>
      <c r="HPB5" s="812"/>
      <c r="HPC5" s="812"/>
      <c r="HPD5" s="812"/>
      <c r="HPE5" s="812"/>
      <c r="HPF5" s="812"/>
      <c r="HPG5" s="812"/>
      <c r="HPH5" s="812"/>
      <c r="HPI5" s="812"/>
      <c r="HPJ5" s="812"/>
      <c r="HPK5" s="812"/>
      <c r="HPL5" s="812"/>
      <c r="HPM5" s="812"/>
      <c r="HPN5" s="812"/>
      <c r="HPO5" s="812"/>
      <c r="HPP5" s="812"/>
      <c r="HPQ5" s="812"/>
      <c r="HPR5" s="812"/>
      <c r="HPS5" s="812"/>
      <c r="HPT5" s="812"/>
      <c r="HPU5" s="812"/>
      <c r="HPV5" s="812"/>
      <c r="HPW5" s="812"/>
      <c r="HPX5" s="812"/>
      <c r="HPY5" s="811"/>
      <c r="HPZ5" s="812"/>
      <c r="HQA5" s="812"/>
      <c r="HQB5" s="812"/>
      <c r="HQC5" s="812"/>
      <c r="HQD5" s="812"/>
      <c r="HQE5" s="812"/>
      <c r="HQF5" s="812"/>
      <c r="HQG5" s="812"/>
      <c r="HQH5" s="812"/>
      <c r="HQI5" s="812"/>
      <c r="HQJ5" s="812"/>
      <c r="HQK5" s="812"/>
      <c r="HQL5" s="812"/>
      <c r="HQM5" s="812"/>
      <c r="HQN5" s="812"/>
      <c r="HQO5" s="812"/>
      <c r="HQP5" s="812"/>
      <c r="HQQ5" s="812"/>
      <c r="HQR5" s="812"/>
      <c r="HQS5" s="812"/>
      <c r="HQT5" s="812"/>
      <c r="HQU5" s="812"/>
      <c r="HQV5" s="812"/>
      <c r="HQW5" s="812"/>
      <c r="HQX5" s="812"/>
      <c r="HQY5" s="812"/>
      <c r="HQZ5" s="812"/>
      <c r="HRA5" s="812"/>
      <c r="HRB5" s="812"/>
      <c r="HRC5" s="812"/>
      <c r="HRD5" s="811"/>
      <c r="HRE5" s="812"/>
      <c r="HRF5" s="812"/>
      <c r="HRG5" s="812"/>
      <c r="HRH5" s="812"/>
      <c r="HRI5" s="812"/>
      <c r="HRJ5" s="812"/>
      <c r="HRK5" s="812"/>
      <c r="HRL5" s="812"/>
      <c r="HRM5" s="812"/>
      <c r="HRN5" s="812"/>
      <c r="HRO5" s="812"/>
      <c r="HRP5" s="812"/>
      <c r="HRQ5" s="812"/>
      <c r="HRR5" s="812"/>
      <c r="HRS5" s="812"/>
      <c r="HRT5" s="812"/>
      <c r="HRU5" s="812"/>
      <c r="HRV5" s="812"/>
      <c r="HRW5" s="812"/>
      <c r="HRX5" s="812"/>
      <c r="HRY5" s="812"/>
      <c r="HRZ5" s="812"/>
      <c r="HSA5" s="812"/>
      <c r="HSB5" s="812"/>
      <c r="HSC5" s="812"/>
      <c r="HSD5" s="812"/>
      <c r="HSE5" s="812"/>
      <c r="HSF5" s="812"/>
      <c r="HSG5" s="812"/>
      <c r="HSH5" s="812"/>
      <c r="HSI5" s="811"/>
      <c r="HSJ5" s="812"/>
      <c r="HSK5" s="812"/>
      <c r="HSL5" s="812"/>
      <c r="HSM5" s="812"/>
      <c r="HSN5" s="812"/>
      <c r="HSO5" s="812"/>
      <c r="HSP5" s="812"/>
      <c r="HSQ5" s="812"/>
      <c r="HSR5" s="812"/>
      <c r="HSS5" s="812"/>
      <c r="HST5" s="812"/>
      <c r="HSU5" s="812"/>
      <c r="HSV5" s="812"/>
      <c r="HSW5" s="812"/>
      <c r="HSX5" s="812"/>
      <c r="HSY5" s="812"/>
      <c r="HSZ5" s="812"/>
      <c r="HTA5" s="812"/>
      <c r="HTB5" s="812"/>
      <c r="HTC5" s="812"/>
      <c r="HTD5" s="812"/>
      <c r="HTE5" s="812"/>
      <c r="HTF5" s="812"/>
      <c r="HTG5" s="812"/>
      <c r="HTH5" s="812"/>
      <c r="HTI5" s="812"/>
      <c r="HTJ5" s="812"/>
      <c r="HTK5" s="812"/>
      <c r="HTL5" s="812"/>
      <c r="HTM5" s="812"/>
      <c r="HTN5" s="811"/>
      <c r="HTO5" s="812"/>
      <c r="HTP5" s="812"/>
      <c r="HTQ5" s="812"/>
      <c r="HTR5" s="812"/>
      <c r="HTS5" s="812"/>
      <c r="HTT5" s="812"/>
      <c r="HTU5" s="812"/>
      <c r="HTV5" s="812"/>
      <c r="HTW5" s="812"/>
      <c r="HTX5" s="812"/>
      <c r="HTY5" s="812"/>
      <c r="HTZ5" s="812"/>
      <c r="HUA5" s="812"/>
      <c r="HUB5" s="812"/>
      <c r="HUC5" s="812"/>
      <c r="HUD5" s="812"/>
      <c r="HUE5" s="812"/>
      <c r="HUF5" s="812"/>
      <c r="HUG5" s="812"/>
      <c r="HUH5" s="812"/>
      <c r="HUI5" s="812"/>
      <c r="HUJ5" s="812"/>
      <c r="HUK5" s="812"/>
      <c r="HUL5" s="812"/>
      <c r="HUM5" s="812"/>
      <c r="HUN5" s="812"/>
      <c r="HUO5" s="812"/>
      <c r="HUP5" s="812"/>
      <c r="HUQ5" s="812"/>
      <c r="HUR5" s="812"/>
      <c r="HUS5" s="811"/>
      <c r="HUT5" s="812"/>
      <c r="HUU5" s="812"/>
      <c r="HUV5" s="812"/>
      <c r="HUW5" s="812"/>
      <c r="HUX5" s="812"/>
      <c r="HUY5" s="812"/>
      <c r="HUZ5" s="812"/>
      <c r="HVA5" s="812"/>
      <c r="HVB5" s="812"/>
      <c r="HVC5" s="812"/>
      <c r="HVD5" s="812"/>
      <c r="HVE5" s="812"/>
      <c r="HVF5" s="812"/>
      <c r="HVG5" s="812"/>
      <c r="HVH5" s="812"/>
      <c r="HVI5" s="812"/>
      <c r="HVJ5" s="812"/>
      <c r="HVK5" s="812"/>
      <c r="HVL5" s="812"/>
      <c r="HVM5" s="812"/>
      <c r="HVN5" s="812"/>
      <c r="HVO5" s="812"/>
      <c r="HVP5" s="812"/>
      <c r="HVQ5" s="812"/>
      <c r="HVR5" s="812"/>
      <c r="HVS5" s="812"/>
      <c r="HVT5" s="812"/>
      <c r="HVU5" s="812"/>
      <c r="HVV5" s="812"/>
      <c r="HVW5" s="812"/>
      <c r="HVX5" s="811"/>
      <c r="HVY5" s="812"/>
      <c r="HVZ5" s="812"/>
      <c r="HWA5" s="812"/>
      <c r="HWB5" s="812"/>
      <c r="HWC5" s="812"/>
      <c r="HWD5" s="812"/>
      <c r="HWE5" s="812"/>
      <c r="HWF5" s="812"/>
      <c r="HWG5" s="812"/>
      <c r="HWH5" s="812"/>
      <c r="HWI5" s="812"/>
      <c r="HWJ5" s="812"/>
      <c r="HWK5" s="812"/>
      <c r="HWL5" s="812"/>
      <c r="HWM5" s="812"/>
      <c r="HWN5" s="812"/>
      <c r="HWO5" s="812"/>
      <c r="HWP5" s="812"/>
      <c r="HWQ5" s="812"/>
      <c r="HWR5" s="812"/>
      <c r="HWS5" s="812"/>
      <c r="HWT5" s="812"/>
      <c r="HWU5" s="812"/>
      <c r="HWV5" s="812"/>
      <c r="HWW5" s="812"/>
      <c r="HWX5" s="812"/>
      <c r="HWY5" s="812"/>
      <c r="HWZ5" s="812"/>
      <c r="HXA5" s="812"/>
      <c r="HXB5" s="812"/>
      <c r="HXC5" s="811"/>
      <c r="HXD5" s="812"/>
      <c r="HXE5" s="812"/>
      <c r="HXF5" s="812"/>
      <c r="HXG5" s="812"/>
      <c r="HXH5" s="812"/>
      <c r="HXI5" s="812"/>
      <c r="HXJ5" s="812"/>
      <c r="HXK5" s="812"/>
      <c r="HXL5" s="812"/>
      <c r="HXM5" s="812"/>
      <c r="HXN5" s="812"/>
      <c r="HXO5" s="812"/>
      <c r="HXP5" s="812"/>
      <c r="HXQ5" s="812"/>
      <c r="HXR5" s="812"/>
      <c r="HXS5" s="812"/>
      <c r="HXT5" s="812"/>
      <c r="HXU5" s="812"/>
      <c r="HXV5" s="812"/>
      <c r="HXW5" s="812"/>
      <c r="HXX5" s="812"/>
      <c r="HXY5" s="812"/>
      <c r="HXZ5" s="812"/>
      <c r="HYA5" s="812"/>
      <c r="HYB5" s="812"/>
      <c r="HYC5" s="812"/>
      <c r="HYD5" s="812"/>
      <c r="HYE5" s="812"/>
      <c r="HYF5" s="812"/>
      <c r="HYG5" s="812"/>
      <c r="HYH5" s="811"/>
      <c r="HYI5" s="812"/>
      <c r="HYJ5" s="812"/>
      <c r="HYK5" s="812"/>
      <c r="HYL5" s="812"/>
      <c r="HYM5" s="812"/>
      <c r="HYN5" s="812"/>
      <c r="HYO5" s="812"/>
      <c r="HYP5" s="812"/>
      <c r="HYQ5" s="812"/>
      <c r="HYR5" s="812"/>
      <c r="HYS5" s="812"/>
      <c r="HYT5" s="812"/>
      <c r="HYU5" s="812"/>
      <c r="HYV5" s="812"/>
      <c r="HYW5" s="812"/>
      <c r="HYX5" s="812"/>
      <c r="HYY5" s="812"/>
      <c r="HYZ5" s="812"/>
      <c r="HZA5" s="812"/>
      <c r="HZB5" s="812"/>
      <c r="HZC5" s="812"/>
      <c r="HZD5" s="812"/>
      <c r="HZE5" s="812"/>
      <c r="HZF5" s="812"/>
      <c r="HZG5" s="812"/>
      <c r="HZH5" s="812"/>
      <c r="HZI5" s="812"/>
      <c r="HZJ5" s="812"/>
      <c r="HZK5" s="812"/>
      <c r="HZL5" s="812"/>
      <c r="HZM5" s="811"/>
      <c r="HZN5" s="812"/>
      <c r="HZO5" s="812"/>
      <c r="HZP5" s="812"/>
      <c r="HZQ5" s="812"/>
      <c r="HZR5" s="812"/>
      <c r="HZS5" s="812"/>
      <c r="HZT5" s="812"/>
      <c r="HZU5" s="812"/>
      <c r="HZV5" s="812"/>
      <c r="HZW5" s="812"/>
      <c r="HZX5" s="812"/>
      <c r="HZY5" s="812"/>
      <c r="HZZ5" s="812"/>
      <c r="IAA5" s="812"/>
      <c r="IAB5" s="812"/>
      <c r="IAC5" s="812"/>
      <c r="IAD5" s="812"/>
      <c r="IAE5" s="812"/>
      <c r="IAF5" s="812"/>
      <c r="IAG5" s="812"/>
      <c r="IAH5" s="812"/>
      <c r="IAI5" s="812"/>
      <c r="IAJ5" s="812"/>
      <c r="IAK5" s="812"/>
      <c r="IAL5" s="812"/>
      <c r="IAM5" s="812"/>
      <c r="IAN5" s="812"/>
      <c r="IAO5" s="812"/>
      <c r="IAP5" s="812"/>
      <c r="IAQ5" s="812"/>
      <c r="IAR5" s="811"/>
      <c r="IAS5" s="812"/>
      <c r="IAT5" s="812"/>
      <c r="IAU5" s="812"/>
      <c r="IAV5" s="812"/>
      <c r="IAW5" s="812"/>
      <c r="IAX5" s="812"/>
      <c r="IAY5" s="812"/>
      <c r="IAZ5" s="812"/>
      <c r="IBA5" s="812"/>
      <c r="IBB5" s="812"/>
      <c r="IBC5" s="812"/>
      <c r="IBD5" s="812"/>
      <c r="IBE5" s="812"/>
      <c r="IBF5" s="812"/>
      <c r="IBG5" s="812"/>
      <c r="IBH5" s="812"/>
      <c r="IBI5" s="812"/>
      <c r="IBJ5" s="812"/>
      <c r="IBK5" s="812"/>
      <c r="IBL5" s="812"/>
      <c r="IBM5" s="812"/>
      <c r="IBN5" s="812"/>
      <c r="IBO5" s="812"/>
      <c r="IBP5" s="812"/>
      <c r="IBQ5" s="812"/>
      <c r="IBR5" s="812"/>
      <c r="IBS5" s="812"/>
      <c r="IBT5" s="812"/>
      <c r="IBU5" s="812"/>
      <c r="IBV5" s="812"/>
      <c r="IBW5" s="811"/>
      <c r="IBX5" s="812"/>
      <c r="IBY5" s="812"/>
      <c r="IBZ5" s="812"/>
      <c r="ICA5" s="812"/>
      <c r="ICB5" s="812"/>
      <c r="ICC5" s="812"/>
      <c r="ICD5" s="812"/>
      <c r="ICE5" s="812"/>
      <c r="ICF5" s="812"/>
      <c r="ICG5" s="812"/>
      <c r="ICH5" s="812"/>
      <c r="ICI5" s="812"/>
      <c r="ICJ5" s="812"/>
      <c r="ICK5" s="812"/>
      <c r="ICL5" s="812"/>
      <c r="ICM5" s="812"/>
      <c r="ICN5" s="812"/>
      <c r="ICO5" s="812"/>
      <c r="ICP5" s="812"/>
      <c r="ICQ5" s="812"/>
      <c r="ICR5" s="812"/>
      <c r="ICS5" s="812"/>
      <c r="ICT5" s="812"/>
      <c r="ICU5" s="812"/>
      <c r="ICV5" s="812"/>
      <c r="ICW5" s="812"/>
      <c r="ICX5" s="812"/>
      <c r="ICY5" s="812"/>
      <c r="ICZ5" s="812"/>
      <c r="IDA5" s="812"/>
      <c r="IDB5" s="811"/>
      <c r="IDC5" s="812"/>
      <c r="IDD5" s="812"/>
      <c r="IDE5" s="812"/>
      <c r="IDF5" s="812"/>
      <c r="IDG5" s="812"/>
      <c r="IDH5" s="812"/>
      <c r="IDI5" s="812"/>
      <c r="IDJ5" s="812"/>
      <c r="IDK5" s="812"/>
      <c r="IDL5" s="812"/>
      <c r="IDM5" s="812"/>
      <c r="IDN5" s="812"/>
      <c r="IDO5" s="812"/>
      <c r="IDP5" s="812"/>
      <c r="IDQ5" s="812"/>
      <c r="IDR5" s="812"/>
      <c r="IDS5" s="812"/>
      <c r="IDT5" s="812"/>
      <c r="IDU5" s="812"/>
      <c r="IDV5" s="812"/>
      <c r="IDW5" s="812"/>
      <c r="IDX5" s="812"/>
      <c r="IDY5" s="812"/>
      <c r="IDZ5" s="812"/>
      <c r="IEA5" s="812"/>
      <c r="IEB5" s="812"/>
      <c r="IEC5" s="812"/>
      <c r="IED5" s="812"/>
      <c r="IEE5" s="812"/>
      <c r="IEF5" s="812"/>
      <c r="IEG5" s="811"/>
      <c r="IEH5" s="812"/>
      <c r="IEI5" s="812"/>
      <c r="IEJ5" s="812"/>
      <c r="IEK5" s="812"/>
      <c r="IEL5" s="812"/>
      <c r="IEM5" s="812"/>
      <c r="IEN5" s="812"/>
      <c r="IEO5" s="812"/>
      <c r="IEP5" s="812"/>
      <c r="IEQ5" s="812"/>
      <c r="IER5" s="812"/>
      <c r="IES5" s="812"/>
      <c r="IET5" s="812"/>
      <c r="IEU5" s="812"/>
      <c r="IEV5" s="812"/>
      <c r="IEW5" s="812"/>
      <c r="IEX5" s="812"/>
      <c r="IEY5" s="812"/>
      <c r="IEZ5" s="812"/>
      <c r="IFA5" s="812"/>
      <c r="IFB5" s="812"/>
      <c r="IFC5" s="812"/>
      <c r="IFD5" s="812"/>
      <c r="IFE5" s="812"/>
      <c r="IFF5" s="812"/>
      <c r="IFG5" s="812"/>
      <c r="IFH5" s="812"/>
      <c r="IFI5" s="812"/>
      <c r="IFJ5" s="812"/>
      <c r="IFK5" s="812"/>
      <c r="IFL5" s="811"/>
      <c r="IFM5" s="812"/>
      <c r="IFN5" s="812"/>
      <c r="IFO5" s="812"/>
      <c r="IFP5" s="812"/>
      <c r="IFQ5" s="812"/>
      <c r="IFR5" s="812"/>
      <c r="IFS5" s="812"/>
      <c r="IFT5" s="812"/>
      <c r="IFU5" s="812"/>
      <c r="IFV5" s="812"/>
      <c r="IFW5" s="812"/>
      <c r="IFX5" s="812"/>
      <c r="IFY5" s="812"/>
      <c r="IFZ5" s="812"/>
      <c r="IGA5" s="812"/>
      <c r="IGB5" s="812"/>
      <c r="IGC5" s="812"/>
      <c r="IGD5" s="812"/>
      <c r="IGE5" s="812"/>
      <c r="IGF5" s="812"/>
      <c r="IGG5" s="812"/>
      <c r="IGH5" s="812"/>
      <c r="IGI5" s="812"/>
      <c r="IGJ5" s="812"/>
      <c r="IGK5" s="812"/>
      <c r="IGL5" s="812"/>
      <c r="IGM5" s="812"/>
      <c r="IGN5" s="812"/>
      <c r="IGO5" s="812"/>
      <c r="IGP5" s="812"/>
      <c r="IGQ5" s="811"/>
      <c r="IGR5" s="812"/>
      <c r="IGS5" s="812"/>
      <c r="IGT5" s="812"/>
      <c r="IGU5" s="812"/>
      <c r="IGV5" s="812"/>
      <c r="IGW5" s="812"/>
      <c r="IGX5" s="812"/>
      <c r="IGY5" s="812"/>
      <c r="IGZ5" s="812"/>
      <c r="IHA5" s="812"/>
      <c r="IHB5" s="812"/>
      <c r="IHC5" s="812"/>
      <c r="IHD5" s="812"/>
      <c r="IHE5" s="812"/>
      <c r="IHF5" s="812"/>
      <c r="IHG5" s="812"/>
      <c r="IHH5" s="812"/>
      <c r="IHI5" s="812"/>
      <c r="IHJ5" s="812"/>
      <c r="IHK5" s="812"/>
      <c r="IHL5" s="812"/>
      <c r="IHM5" s="812"/>
      <c r="IHN5" s="812"/>
      <c r="IHO5" s="812"/>
      <c r="IHP5" s="812"/>
      <c r="IHQ5" s="812"/>
      <c r="IHR5" s="812"/>
      <c r="IHS5" s="812"/>
      <c r="IHT5" s="812"/>
      <c r="IHU5" s="812"/>
      <c r="IHV5" s="811"/>
      <c r="IHW5" s="812"/>
      <c r="IHX5" s="812"/>
      <c r="IHY5" s="812"/>
      <c r="IHZ5" s="812"/>
      <c r="IIA5" s="812"/>
      <c r="IIB5" s="812"/>
      <c r="IIC5" s="812"/>
      <c r="IID5" s="812"/>
      <c r="IIE5" s="812"/>
      <c r="IIF5" s="812"/>
      <c r="IIG5" s="812"/>
      <c r="IIH5" s="812"/>
      <c r="III5" s="812"/>
      <c r="IIJ5" s="812"/>
      <c r="IIK5" s="812"/>
      <c r="IIL5" s="812"/>
      <c r="IIM5" s="812"/>
      <c r="IIN5" s="812"/>
      <c r="IIO5" s="812"/>
      <c r="IIP5" s="812"/>
      <c r="IIQ5" s="812"/>
      <c r="IIR5" s="812"/>
      <c r="IIS5" s="812"/>
      <c r="IIT5" s="812"/>
      <c r="IIU5" s="812"/>
      <c r="IIV5" s="812"/>
      <c r="IIW5" s="812"/>
      <c r="IIX5" s="812"/>
      <c r="IIY5" s="812"/>
      <c r="IIZ5" s="812"/>
      <c r="IJA5" s="811"/>
      <c r="IJB5" s="812"/>
      <c r="IJC5" s="812"/>
      <c r="IJD5" s="812"/>
      <c r="IJE5" s="812"/>
      <c r="IJF5" s="812"/>
      <c r="IJG5" s="812"/>
      <c r="IJH5" s="812"/>
      <c r="IJI5" s="812"/>
      <c r="IJJ5" s="812"/>
      <c r="IJK5" s="812"/>
      <c r="IJL5" s="812"/>
      <c r="IJM5" s="812"/>
      <c r="IJN5" s="812"/>
      <c r="IJO5" s="812"/>
      <c r="IJP5" s="812"/>
      <c r="IJQ5" s="812"/>
      <c r="IJR5" s="812"/>
      <c r="IJS5" s="812"/>
      <c r="IJT5" s="812"/>
      <c r="IJU5" s="812"/>
      <c r="IJV5" s="812"/>
      <c r="IJW5" s="812"/>
      <c r="IJX5" s="812"/>
      <c r="IJY5" s="812"/>
      <c r="IJZ5" s="812"/>
      <c r="IKA5" s="812"/>
      <c r="IKB5" s="812"/>
      <c r="IKC5" s="812"/>
      <c r="IKD5" s="812"/>
      <c r="IKE5" s="812"/>
      <c r="IKF5" s="811"/>
      <c r="IKG5" s="812"/>
      <c r="IKH5" s="812"/>
      <c r="IKI5" s="812"/>
      <c r="IKJ5" s="812"/>
      <c r="IKK5" s="812"/>
      <c r="IKL5" s="812"/>
      <c r="IKM5" s="812"/>
      <c r="IKN5" s="812"/>
      <c r="IKO5" s="812"/>
      <c r="IKP5" s="812"/>
      <c r="IKQ5" s="812"/>
      <c r="IKR5" s="812"/>
      <c r="IKS5" s="812"/>
      <c r="IKT5" s="812"/>
      <c r="IKU5" s="812"/>
      <c r="IKV5" s="812"/>
      <c r="IKW5" s="812"/>
      <c r="IKX5" s="812"/>
      <c r="IKY5" s="812"/>
      <c r="IKZ5" s="812"/>
      <c r="ILA5" s="812"/>
      <c r="ILB5" s="812"/>
      <c r="ILC5" s="812"/>
      <c r="ILD5" s="812"/>
      <c r="ILE5" s="812"/>
      <c r="ILF5" s="812"/>
      <c r="ILG5" s="812"/>
      <c r="ILH5" s="812"/>
      <c r="ILI5" s="812"/>
      <c r="ILJ5" s="812"/>
      <c r="ILK5" s="811"/>
      <c r="ILL5" s="812"/>
      <c r="ILM5" s="812"/>
      <c r="ILN5" s="812"/>
      <c r="ILO5" s="812"/>
      <c r="ILP5" s="812"/>
      <c r="ILQ5" s="812"/>
      <c r="ILR5" s="812"/>
      <c r="ILS5" s="812"/>
      <c r="ILT5" s="812"/>
      <c r="ILU5" s="812"/>
      <c r="ILV5" s="812"/>
      <c r="ILW5" s="812"/>
      <c r="ILX5" s="812"/>
      <c r="ILY5" s="812"/>
      <c r="ILZ5" s="812"/>
      <c r="IMA5" s="812"/>
      <c r="IMB5" s="812"/>
      <c r="IMC5" s="812"/>
      <c r="IMD5" s="812"/>
      <c r="IME5" s="812"/>
      <c r="IMF5" s="812"/>
      <c r="IMG5" s="812"/>
      <c r="IMH5" s="812"/>
      <c r="IMI5" s="812"/>
      <c r="IMJ5" s="812"/>
      <c r="IMK5" s="812"/>
      <c r="IML5" s="812"/>
      <c r="IMM5" s="812"/>
      <c r="IMN5" s="812"/>
      <c r="IMO5" s="812"/>
      <c r="IMP5" s="811"/>
      <c r="IMQ5" s="812"/>
      <c r="IMR5" s="812"/>
      <c r="IMS5" s="812"/>
      <c r="IMT5" s="812"/>
      <c r="IMU5" s="812"/>
      <c r="IMV5" s="812"/>
      <c r="IMW5" s="812"/>
      <c r="IMX5" s="812"/>
      <c r="IMY5" s="812"/>
      <c r="IMZ5" s="812"/>
      <c r="INA5" s="812"/>
      <c r="INB5" s="812"/>
      <c r="INC5" s="812"/>
      <c r="IND5" s="812"/>
      <c r="INE5" s="812"/>
      <c r="INF5" s="812"/>
      <c r="ING5" s="812"/>
      <c r="INH5" s="812"/>
      <c r="INI5" s="812"/>
      <c r="INJ5" s="812"/>
      <c r="INK5" s="812"/>
      <c r="INL5" s="812"/>
      <c r="INM5" s="812"/>
      <c r="INN5" s="812"/>
      <c r="INO5" s="812"/>
      <c r="INP5" s="812"/>
      <c r="INQ5" s="812"/>
      <c r="INR5" s="812"/>
      <c r="INS5" s="812"/>
      <c r="INT5" s="812"/>
      <c r="INU5" s="811"/>
      <c r="INV5" s="812"/>
      <c r="INW5" s="812"/>
      <c r="INX5" s="812"/>
      <c r="INY5" s="812"/>
      <c r="INZ5" s="812"/>
      <c r="IOA5" s="812"/>
      <c r="IOB5" s="812"/>
      <c r="IOC5" s="812"/>
      <c r="IOD5" s="812"/>
      <c r="IOE5" s="812"/>
      <c r="IOF5" s="812"/>
      <c r="IOG5" s="812"/>
      <c r="IOH5" s="812"/>
      <c r="IOI5" s="812"/>
      <c r="IOJ5" s="812"/>
      <c r="IOK5" s="812"/>
      <c r="IOL5" s="812"/>
      <c r="IOM5" s="812"/>
      <c r="ION5" s="812"/>
      <c r="IOO5" s="812"/>
      <c r="IOP5" s="812"/>
      <c r="IOQ5" s="812"/>
      <c r="IOR5" s="812"/>
      <c r="IOS5" s="812"/>
      <c r="IOT5" s="812"/>
      <c r="IOU5" s="812"/>
      <c r="IOV5" s="812"/>
      <c r="IOW5" s="812"/>
      <c r="IOX5" s="812"/>
      <c r="IOY5" s="812"/>
      <c r="IOZ5" s="811"/>
      <c r="IPA5" s="812"/>
      <c r="IPB5" s="812"/>
      <c r="IPC5" s="812"/>
      <c r="IPD5" s="812"/>
      <c r="IPE5" s="812"/>
      <c r="IPF5" s="812"/>
      <c r="IPG5" s="812"/>
      <c r="IPH5" s="812"/>
      <c r="IPI5" s="812"/>
      <c r="IPJ5" s="812"/>
      <c r="IPK5" s="812"/>
      <c r="IPL5" s="812"/>
      <c r="IPM5" s="812"/>
      <c r="IPN5" s="812"/>
      <c r="IPO5" s="812"/>
      <c r="IPP5" s="812"/>
      <c r="IPQ5" s="812"/>
      <c r="IPR5" s="812"/>
      <c r="IPS5" s="812"/>
      <c r="IPT5" s="812"/>
      <c r="IPU5" s="812"/>
      <c r="IPV5" s="812"/>
      <c r="IPW5" s="812"/>
      <c r="IPX5" s="812"/>
      <c r="IPY5" s="812"/>
      <c r="IPZ5" s="812"/>
      <c r="IQA5" s="812"/>
      <c r="IQB5" s="812"/>
      <c r="IQC5" s="812"/>
      <c r="IQD5" s="812"/>
      <c r="IQE5" s="811"/>
      <c r="IQF5" s="812"/>
      <c r="IQG5" s="812"/>
      <c r="IQH5" s="812"/>
      <c r="IQI5" s="812"/>
      <c r="IQJ5" s="812"/>
      <c r="IQK5" s="812"/>
      <c r="IQL5" s="812"/>
      <c r="IQM5" s="812"/>
      <c r="IQN5" s="812"/>
      <c r="IQO5" s="812"/>
      <c r="IQP5" s="812"/>
      <c r="IQQ5" s="812"/>
      <c r="IQR5" s="812"/>
      <c r="IQS5" s="812"/>
      <c r="IQT5" s="812"/>
      <c r="IQU5" s="812"/>
      <c r="IQV5" s="812"/>
      <c r="IQW5" s="812"/>
      <c r="IQX5" s="812"/>
      <c r="IQY5" s="812"/>
      <c r="IQZ5" s="812"/>
      <c r="IRA5" s="812"/>
      <c r="IRB5" s="812"/>
      <c r="IRC5" s="812"/>
      <c r="IRD5" s="812"/>
      <c r="IRE5" s="812"/>
      <c r="IRF5" s="812"/>
      <c r="IRG5" s="812"/>
      <c r="IRH5" s="812"/>
      <c r="IRI5" s="812"/>
      <c r="IRJ5" s="811"/>
      <c r="IRK5" s="812"/>
      <c r="IRL5" s="812"/>
      <c r="IRM5" s="812"/>
      <c r="IRN5" s="812"/>
      <c r="IRO5" s="812"/>
      <c r="IRP5" s="812"/>
      <c r="IRQ5" s="812"/>
      <c r="IRR5" s="812"/>
      <c r="IRS5" s="812"/>
      <c r="IRT5" s="812"/>
      <c r="IRU5" s="812"/>
      <c r="IRV5" s="812"/>
      <c r="IRW5" s="812"/>
      <c r="IRX5" s="812"/>
      <c r="IRY5" s="812"/>
      <c r="IRZ5" s="812"/>
      <c r="ISA5" s="812"/>
      <c r="ISB5" s="812"/>
      <c r="ISC5" s="812"/>
      <c r="ISD5" s="812"/>
      <c r="ISE5" s="812"/>
      <c r="ISF5" s="812"/>
      <c r="ISG5" s="812"/>
      <c r="ISH5" s="812"/>
      <c r="ISI5" s="812"/>
      <c r="ISJ5" s="812"/>
      <c r="ISK5" s="812"/>
      <c r="ISL5" s="812"/>
      <c r="ISM5" s="812"/>
      <c r="ISN5" s="812"/>
      <c r="ISO5" s="811"/>
      <c r="ISP5" s="812"/>
      <c r="ISQ5" s="812"/>
      <c r="ISR5" s="812"/>
      <c r="ISS5" s="812"/>
      <c r="IST5" s="812"/>
      <c r="ISU5" s="812"/>
      <c r="ISV5" s="812"/>
      <c r="ISW5" s="812"/>
      <c r="ISX5" s="812"/>
      <c r="ISY5" s="812"/>
      <c r="ISZ5" s="812"/>
      <c r="ITA5" s="812"/>
      <c r="ITB5" s="812"/>
      <c r="ITC5" s="812"/>
      <c r="ITD5" s="812"/>
      <c r="ITE5" s="812"/>
      <c r="ITF5" s="812"/>
      <c r="ITG5" s="812"/>
      <c r="ITH5" s="812"/>
      <c r="ITI5" s="812"/>
      <c r="ITJ5" s="812"/>
      <c r="ITK5" s="812"/>
      <c r="ITL5" s="812"/>
      <c r="ITM5" s="812"/>
      <c r="ITN5" s="812"/>
      <c r="ITO5" s="812"/>
      <c r="ITP5" s="812"/>
      <c r="ITQ5" s="812"/>
      <c r="ITR5" s="812"/>
      <c r="ITS5" s="812"/>
      <c r="ITT5" s="811"/>
      <c r="ITU5" s="812"/>
      <c r="ITV5" s="812"/>
      <c r="ITW5" s="812"/>
      <c r="ITX5" s="812"/>
      <c r="ITY5" s="812"/>
      <c r="ITZ5" s="812"/>
      <c r="IUA5" s="812"/>
      <c r="IUB5" s="812"/>
      <c r="IUC5" s="812"/>
      <c r="IUD5" s="812"/>
      <c r="IUE5" s="812"/>
      <c r="IUF5" s="812"/>
      <c r="IUG5" s="812"/>
      <c r="IUH5" s="812"/>
      <c r="IUI5" s="812"/>
      <c r="IUJ5" s="812"/>
      <c r="IUK5" s="812"/>
      <c r="IUL5" s="812"/>
      <c r="IUM5" s="812"/>
      <c r="IUN5" s="812"/>
      <c r="IUO5" s="812"/>
      <c r="IUP5" s="812"/>
      <c r="IUQ5" s="812"/>
      <c r="IUR5" s="812"/>
      <c r="IUS5" s="812"/>
      <c r="IUT5" s="812"/>
      <c r="IUU5" s="812"/>
      <c r="IUV5" s="812"/>
      <c r="IUW5" s="812"/>
      <c r="IUX5" s="812"/>
      <c r="IUY5" s="811"/>
      <c r="IUZ5" s="812"/>
      <c r="IVA5" s="812"/>
      <c r="IVB5" s="812"/>
      <c r="IVC5" s="812"/>
      <c r="IVD5" s="812"/>
      <c r="IVE5" s="812"/>
      <c r="IVF5" s="812"/>
      <c r="IVG5" s="812"/>
      <c r="IVH5" s="812"/>
      <c r="IVI5" s="812"/>
      <c r="IVJ5" s="812"/>
      <c r="IVK5" s="812"/>
      <c r="IVL5" s="812"/>
      <c r="IVM5" s="812"/>
      <c r="IVN5" s="812"/>
      <c r="IVO5" s="812"/>
      <c r="IVP5" s="812"/>
      <c r="IVQ5" s="812"/>
      <c r="IVR5" s="812"/>
      <c r="IVS5" s="812"/>
      <c r="IVT5" s="812"/>
      <c r="IVU5" s="812"/>
      <c r="IVV5" s="812"/>
      <c r="IVW5" s="812"/>
      <c r="IVX5" s="812"/>
      <c r="IVY5" s="812"/>
      <c r="IVZ5" s="812"/>
      <c r="IWA5" s="812"/>
      <c r="IWB5" s="812"/>
      <c r="IWC5" s="812"/>
      <c r="IWD5" s="811"/>
      <c r="IWE5" s="812"/>
      <c r="IWF5" s="812"/>
      <c r="IWG5" s="812"/>
      <c r="IWH5" s="812"/>
      <c r="IWI5" s="812"/>
      <c r="IWJ5" s="812"/>
      <c r="IWK5" s="812"/>
      <c r="IWL5" s="812"/>
      <c r="IWM5" s="812"/>
      <c r="IWN5" s="812"/>
      <c r="IWO5" s="812"/>
      <c r="IWP5" s="812"/>
      <c r="IWQ5" s="812"/>
      <c r="IWR5" s="812"/>
      <c r="IWS5" s="812"/>
      <c r="IWT5" s="812"/>
      <c r="IWU5" s="812"/>
      <c r="IWV5" s="812"/>
      <c r="IWW5" s="812"/>
      <c r="IWX5" s="812"/>
      <c r="IWY5" s="812"/>
      <c r="IWZ5" s="812"/>
      <c r="IXA5" s="812"/>
      <c r="IXB5" s="812"/>
      <c r="IXC5" s="812"/>
      <c r="IXD5" s="812"/>
      <c r="IXE5" s="812"/>
      <c r="IXF5" s="812"/>
      <c r="IXG5" s="812"/>
      <c r="IXH5" s="812"/>
      <c r="IXI5" s="811"/>
      <c r="IXJ5" s="812"/>
      <c r="IXK5" s="812"/>
      <c r="IXL5" s="812"/>
      <c r="IXM5" s="812"/>
      <c r="IXN5" s="812"/>
      <c r="IXO5" s="812"/>
      <c r="IXP5" s="812"/>
      <c r="IXQ5" s="812"/>
      <c r="IXR5" s="812"/>
      <c r="IXS5" s="812"/>
      <c r="IXT5" s="812"/>
      <c r="IXU5" s="812"/>
      <c r="IXV5" s="812"/>
      <c r="IXW5" s="812"/>
      <c r="IXX5" s="812"/>
      <c r="IXY5" s="812"/>
      <c r="IXZ5" s="812"/>
      <c r="IYA5" s="812"/>
      <c r="IYB5" s="812"/>
      <c r="IYC5" s="812"/>
      <c r="IYD5" s="812"/>
      <c r="IYE5" s="812"/>
      <c r="IYF5" s="812"/>
      <c r="IYG5" s="812"/>
      <c r="IYH5" s="812"/>
      <c r="IYI5" s="812"/>
      <c r="IYJ5" s="812"/>
      <c r="IYK5" s="812"/>
      <c r="IYL5" s="812"/>
      <c r="IYM5" s="812"/>
      <c r="IYN5" s="811"/>
      <c r="IYO5" s="812"/>
      <c r="IYP5" s="812"/>
      <c r="IYQ5" s="812"/>
      <c r="IYR5" s="812"/>
      <c r="IYS5" s="812"/>
      <c r="IYT5" s="812"/>
      <c r="IYU5" s="812"/>
      <c r="IYV5" s="812"/>
      <c r="IYW5" s="812"/>
      <c r="IYX5" s="812"/>
      <c r="IYY5" s="812"/>
      <c r="IYZ5" s="812"/>
      <c r="IZA5" s="812"/>
      <c r="IZB5" s="812"/>
      <c r="IZC5" s="812"/>
      <c r="IZD5" s="812"/>
      <c r="IZE5" s="812"/>
      <c r="IZF5" s="812"/>
      <c r="IZG5" s="812"/>
      <c r="IZH5" s="812"/>
      <c r="IZI5" s="812"/>
      <c r="IZJ5" s="812"/>
      <c r="IZK5" s="812"/>
      <c r="IZL5" s="812"/>
      <c r="IZM5" s="812"/>
      <c r="IZN5" s="812"/>
      <c r="IZO5" s="812"/>
      <c r="IZP5" s="812"/>
      <c r="IZQ5" s="812"/>
      <c r="IZR5" s="812"/>
      <c r="IZS5" s="811"/>
      <c r="IZT5" s="812"/>
      <c r="IZU5" s="812"/>
      <c r="IZV5" s="812"/>
      <c r="IZW5" s="812"/>
      <c r="IZX5" s="812"/>
      <c r="IZY5" s="812"/>
      <c r="IZZ5" s="812"/>
      <c r="JAA5" s="812"/>
      <c r="JAB5" s="812"/>
      <c r="JAC5" s="812"/>
      <c r="JAD5" s="812"/>
      <c r="JAE5" s="812"/>
      <c r="JAF5" s="812"/>
      <c r="JAG5" s="812"/>
      <c r="JAH5" s="812"/>
      <c r="JAI5" s="812"/>
      <c r="JAJ5" s="812"/>
      <c r="JAK5" s="812"/>
      <c r="JAL5" s="812"/>
      <c r="JAM5" s="812"/>
      <c r="JAN5" s="812"/>
      <c r="JAO5" s="812"/>
      <c r="JAP5" s="812"/>
      <c r="JAQ5" s="812"/>
      <c r="JAR5" s="812"/>
      <c r="JAS5" s="812"/>
      <c r="JAT5" s="812"/>
      <c r="JAU5" s="812"/>
      <c r="JAV5" s="812"/>
      <c r="JAW5" s="812"/>
      <c r="JAX5" s="811"/>
      <c r="JAY5" s="812"/>
      <c r="JAZ5" s="812"/>
      <c r="JBA5" s="812"/>
      <c r="JBB5" s="812"/>
      <c r="JBC5" s="812"/>
      <c r="JBD5" s="812"/>
      <c r="JBE5" s="812"/>
      <c r="JBF5" s="812"/>
      <c r="JBG5" s="812"/>
      <c r="JBH5" s="812"/>
      <c r="JBI5" s="812"/>
      <c r="JBJ5" s="812"/>
      <c r="JBK5" s="812"/>
      <c r="JBL5" s="812"/>
      <c r="JBM5" s="812"/>
      <c r="JBN5" s="812"/>
      <c r="JBO5" s="812"/>
      <c r="JBP5" s="812"/>
      <c r="JBQ5" s="812"/>
      <c r="JBR5" s="812"/>
      <c r="JBS5" s="812"/>
      <c r="JBT5" s="812"/>
      <c r="JBU5" s="812"/>
      <c r="JBV5" s="812"/>
      <c r="JBW5" s="812"/>
      <c r="JBX5" s="812"/>
      <c r="JBY5" s="812"/>
      <c r="JBZ5" s="812"/>
      <c r="JCA5" s="812"/>
      <c r="JCB5" s="812"/>
      <c r="JCC5" s="811"/>
      <c r="JCD5" s="812"/>
      <c r="JCE5" s="812"/>
      <c r="JCF5" s="812"/>
      <c r="JCG5" s="812"/>
      <c r="JCH5" s="812"/>
      <c r="JCI5" s="812"/>
      <c r="JCJ5" s="812"/>
      <c r="JCK5" s="812"/>
      <c r="JCL5" s="812"/>
      <c r="JCM5" s="812"/>
      <c r="JCN5" s="812"/>
      <c r="JCO5" s="812"/>
      <c r="JCP5" s="812"/>
      <c r="JCQ5" s="812"/>
      <c r="JCR5" s="812"/>
      <c r="JCS5" s="812"/>
      <c r="JCT5" s="812"/>
      <c r="JCU5" s="812"/>
      <c r="JCV5" s="812"/>
      <c r="JCW5" s="812"/>
      <c r="JCX5" s="812"/>
      <c r="JCY5" s="812"/>
      <c r="JCZ5" s="812"/>
      <c r="JDA5" s="812"/>
      <c r="JDB5" s="812"/>
      <c r="JDC5" s="812"/>
      <c r="JDD5" s="812"/>
      <c r="JDE5" s="812"/>
      <c r="JDF5" s="812"/>
      <c r="JDG5" s="812"/>
      <c r="JDH5" s="811"/>
      <c r="JDI5" s="812"/>
      <c r="JDJ5" s="812"/>
      <c r="JDK5" s="812"/>
      <c r="JDL5" s="812"/>
      <c r="JDM5" s="812"/>
      <c r="JDN5" s="812"/>
      <c r="JDO5" s="812"/>
      <c r="JDP5" s="812"/>
      <c r="JDQ5" s="812"/>
      <c r="JDR5" s="812"/>
      <c r="JDS5" s="812"/>
      <c r="JDT5" s="812"/>
      <c r="JDU5" s="812"/>
      <c r="JDV5" s="812"/>
      <c r="JDW5" s="812"/>
      <c r="JDX5" s="812"/>
      <c r="JDY5" s="812"/>
      <c r="JDZ5" s="812"/>
      <c r="JEA5" s="812"/>
      <c r="JEB5" s="812"/>
      <c r="JEC5" s="812"/>
      <c r="JED5" s="812"/>
      <c r="JEE5" s="812"/>
      <c r="JEF5" s="812"/>
      <c r="JEG5" s="812"/>
      <c r="JEH5" s="812"/>
      <c r="JEI5" s="812"/>
      <c r="JEJ5" s="812"/>
      <c r="JEK5" s="812"/>
      <c r="JEL5" s="812"/>
      <c r="JEM5" s="811"/>
      <c r="JEN5" s="812"/>
      <c r="JEO5" s="812"/>
      <c r="JEP5" s="812"/>
      <c r="JEQ5" s="812"/>
      <c r="JER5" s="812"/>
      <c r="JES5" s="812"/>
      <c r="JET5" s="812"/>
      <c r="JEU5" s="812"/>
      <c r="JEV5" s="812"/>
      <c r="JEW5" s="812"/>
      <c r="JEX5" s="812"/>
      <c r="JEY5" s="812"/>
      <c r="JEZ5" s="812"/>
      <c r="JFA5" s="812"/>
      <c r="JFB5" s="812"/>
      <c r="JFC5" s="812"/>
      <c r="JFD5" s="812"/>
      <c r="JFE5" s="812"/>
      <c r="JFF5" s="812"/>
      <c r="JFG5" s="812"/>
      <c r="JFH5" s="812"/>
      <c r="JFI5" s="812"/>
      <c r="JFJ5" s="812"/>
      <c r="JFK5" s="812"/>
      <c r="JFL5" s="812"/>
      <c r="JFM5" s="812"/>
      <c r="JFN5" s="812"/>
      <c r="JFO5" s="812"/>
      <c r="JFP5" s="812"/>
      <c r="JFQ5" s="812"/>
      <c r="JFR5" s="811"/>
      <c r="JFS5" s="812"/>
      <c r="JFT5" s="812"/>
      <c r="JFU5" s="812"/>
      <c r="JFV5" s="812"/>
      <c r="JFW5" s="812"/>
      <c r="JFX5" s="812"/>
      <c r="JFY5" s="812"/>
      <c r="JFZ5" s="812"/>
      <c r="JGA5" s="812"/>
      <c r="JGB5" s="812"/>
      <c r="JGC5" s="812"/>
      <c r="JGD5" s="812"/>
      <c r="JGE5" s="812"/>
      <c r="JGF5" s="812"/>
      <c r="JGG5" s="812"/>
      <c r="JGH5" s="812"/>
      <c r="JGI5" s="812"/>
      <c r="JGJ5" s="812"/>
      <c r="JGK5" s="812"/>
      <c r="JGL5" s="812"/>
      <c r="JGM5" s="812"/>
      <c r="JGN5" s="812"/>
      <c r="JGO5" s="812"/>
      <c r="JGP5" s="812"/>
      <c r="JGQ5" s="812"/>
      <c r="JGR5" s="812"/>
      <c r="JGS5" s="812"/>
      <c r="JGT5" s="812"/>
      <c r="JGU5" s="812"/>
      <c r="JGV5" s="812"/>
      <c r="JGW5" s="811"/>
      <c r="JGX5" s="812"/>
      <c r="JGY5" s="812"/>
      <c r="JGZ5" s="812"/>
      <c r="JHA5" s="812"/>
      <c r="JHB5" s="812"/>
      <c r="JHC5" s="812"/>
      <c r="JHD5" s="812"/>
      <c r="JHE5" s="812"/>
      <c r="JHF5" s="812"/>
      <c r="JHG5" s="812"/>
      <c r="JHH5" s="812"/>
      <c r="JHI5" s="812"/>
      <c r="JHJ5" s="812"/>
      <c r="JHK5" s="812"/>
      <c r="JHL5" s="812"/>
      <c r="JHM5" s="812"/>
      <c r="JHN5" s="812"/>
      <c r="JHO5" s="812"/>
      <c r="JHP5" s="812"/>
      <c r="JHQ5" s="812"/>
      <c r="JHR5" s="812"/>
      <c r="JHS5" s="812"/>
      <c r="JHT5" s="812"/>
      <c r="JHU5" s="812"/>
      <c r="JHV5" s="812"/>
      <c r="JHW5" s="812"/>
      <c r="JHX5" s="812"/>
      <c r="JHY5" s="812"/>
      <c r="JHZ5" s="812"/>
      <c r="JIA5" s="812"/>
      <c r="JIB5" s="811"/>
      <c r="JIC5" s="812"/>
      <c r="JID5" s="812"/>
      <c r="JIE5" s="812"/>
      <c r="JIF5" s="812"/>
      <c r="JIG5" s="812"/>
      <c r="JIH5" s="812"/>
      <c r="JII5" s="812"/>
      <c r="JIJ5" s="812"/>
      <c r="JIK5" s="812"/>
      <c r="JIL5" s="812"/>
      <c r="JIM5" s="812"/>
      <c r="JIN5" s="812"/>
      <c r="JIO5" s="812"/>
      <c r="JIP5" s="812"/>
      <c r="JIQ5" s="812"/>
      <c r="JIR5" s="812"/>
      <c r="JIS5" s="812"/>
      <c r="JIT5" s="812"/>
      <c r="JIU5" s="812"/>
      <c r="JIV5" s="812"/>
      <c r="JIW5" s="812"/>
      <c r="JIX5" s="812"/>
      <c r="JIY5" s="812"/>
      <c r="JIZ5" s="812"/>
      <c r="JJA5" s="812"/>
      <c r="JJB5" s="812"/>
      <c r="JJC5" s="812"/>
      <c r="JJD5" s="812"/>
      <c r="JJE5" s="812"/>
      <c r="JJF5" s="812"/>
      <c r="JJG5" s="811"/>
      <c r="JJH5" s="812"/>
      <c r="JJI5" s="812"/>
      <c r="JJJ5" s="812"/>
      <c r="JJK5" s="812"/>
      <c r="JJL5" s="812"/>
      <c r="JJM5" s="812"/>
      <c r="JJN5" s="812"/>
      <c r="JJO5" s="812"/>
      <c r="JJP5" s="812"/>
      <c r="JJQ5" s="812"/>
      <c r="JJR5" s="812"/>
      <c r="JJS5" s="812"/>
      <c r="JJT5" s="812"/>
      <c r="JJU5" s="812"/>
      <c r="JJV5" s="812"/>
      <c r="JJW5" s="812"/>
      <c r="JJX5" s="812"/>
      <c r="JJY5" s="812"/>
      <c r="JJZ5" s="812"/>
      <c r="JKA5" s="812"/>
      <c r="JKB5" s="812"/>
      <c r="JKC5" s="812"/>
      <c r="JKD5" s="812"/>
      <c r="JKE5" s="812"/>
      <c r="JKF5" s="812"/>
      <c r="JKG5" s="812"/>
      <c r="JKH5" s="812"/>
      <c r="JKI5" s="812"/>
      <c r="JKJ5" s="812"/>
      <c r="JKK5" s="812"/>
      <c r="JKL5" s="811"/>
      <c r="JKM5" s="812"/>
      <c r="JKN5" s="812"/>
      <c r="JKO5" s="812"/>
      <c r="JKP5" s="812"/>
      <c r="JKQ5" s="812"/>
      <c r="JKR5" s="812"/>
      <c r="JKS5" s="812"/>
      <c r="JKT5" s="812"/>
      <c r="JKU5" s="812"/>
      <c r="JKV5" s="812"/>
      <c r="JKW5" s="812"/>
      <c r="JKX5" s="812"/>
      <c r="JKY5" s="812"/>
      <c r="JKZ5" s="812"/>
      <c r="JLA5" s="812"/>
      <c r="JLB5" s="812"/>
      <c r="JLC5" s="812"/>
      <c r="JLD5" s="812"/>
      <c r="JLE5" s="812"/>
      <c r="JLF5" s="812"/>
      <c r="JLG5" s="812"/>
      <c r="JLH5" s="812"/>
      <c r="JLI5" s="812"/>
      <c r="JLJ5" s="812"/>
      <c r="JLK5" s="812"/>
      <c r="JLL5" s="812"/>
      <c r="JLM5" s="812"/>
      <c r="JLN5" s="812"/>
      <c r="JLO5" s="812"/>
      <c r="JLP5" s="812"/>
      <c r="JLQ5" s="811"/>
      <c r="JLR5" s="812"/>
      <c r="JLS5" s="812"/>
      <c r="JLT5" s="812"/>
      <c r="JLU5" s="812"/>
      <c r="JLV5" s="812"/>
      <c r="JLW5" s="812"/>
      <c r="JLX5" s="812"/>
      <c r="JLY5" s="812"/>
      <c r="JLZ5" s="812"/>
      <c r="JMA5" s="812"/>
      <c r="JMB5" s="812"/>
      <c r="JMC5" s="812"/>
      <c r="JMD5" s="812"/>
      <c r="JME5" s="812"/>
      <c r="JMF5" s="812"/>
      <c r="JMG5" s="812"/>
      <c r="JMH5" s="812"/>
      <c r="JMI5" s="812"/>
      <c r="JMJ5" s="812"/>
      <c r="JMK5" s="812"/>
      <c r="JML5" s="812"/>
      <c r="JMM5" s="812"/>
      <c r="JMN5" s="812"/>
      <c r="JMO5" s="812"/>
      <c r="JMP5" s="812"/>
      <c r="JMQ5" s="812"/>
      <c r="JMR5" s="812"/>
      <c r="JMS5" s="812"/>
      <c r="JMT5" s="812"/>
      <c r="JMU5" s="812"/>
      <c r="JMV5" s="811"/>
      <c r="JMW5" s="812"/>
      <c r="JMX5" s="812"/>
      <c r="JMY5" s="812"/>
      <c r="JMZ5" s="812"/>
      <c r="JNA5" s="812"/>
      <c r="JNB5" s="812"/>
      <c r="JNC5" s="812"/>
      <c r="JND5" s="812"/>
      <c r="JNE5" s="812"/>
      <c r="JNF5" s="812"/>
      <c r="JNG5" s="812"/>
      <c r="JNH5" s="812"/>
      <c r="JNI5" s="812"/>
      <c r="JNJ5" s="812"/>
      <c r="JNK5" s="812"/>
      <c r="JNL5" s="812"/>
      <c r="JNM5" s="812"/>
      <c r="JNN5" s="812"/>
      <c r="JNO5" s="812"/>
      <c r="JNP5" s="812"/>
      <c r="JNQ5" s="812"/>
      <c r="JNR5" s="812"/>
      <c r="JNS5" s="812"/>
      <c r="JNT5" s="812"/>
      <c r="JNU5" s="812"/>
      <c r="JNV5" s="812"/>
      <c r="JNW5" s="812"/>
      <c r="JNX5" s="812"/>
      <c r="JNY5" s="812"/>
      <c r="JNZ5" s="812"/>
      <c r="JOA5" s="811"/>
      <c r="JOB5" s="812"/>
      <c r="JOC5" s="812"/>
      <c r="JOD5" s="812"/>
      <c r="JOE5" s="812"/>
      <c r="JOF5" s="812"/>
      <c r="JOG5" s="812"/>
      <c r="JOH5" s="812"/>
      <c r="JOI5" s="812"/>
      <c r="JOJ5" s="812"/>
      <c r="JOK5" s="812"/>
      <c r="JOL5" s="812"/>
      <c r="JOM5" s="812"/>
      <c r="JON5" s="812"/>
      <c r="JOO5" s="812"/>
      <c r="JOP5" s="812"/>
      <c r="JOQ5" s="812"/>
      <c r="JOR5" s="812"/>
      <c r="JOS5" s="812"/>
      <c r="JOT5" s="812"/>
      <c r="JOU5" s="812"/>
      <c r="JOV5" s="812"/>
      <c r="JOW5" s="812"/>
      <c r="JOX5" s="812"/>
      <c r="JOY5" s="812"/>
      <c r="JOZ5" s="812"/>
      <c r="JPA5" s="812"/>
      <c r="JPB5" s="812"/>
      <c r="JPC5" s="812"/>
      <c r="JPD5" s="812"/>
      <c r="JPE5" s="812"/>
      <c r="JPF5" s="811"/>
      <c r="JPG5" s="812"/>
      <c r="JPH5" s="812"/>
      <c r="JPI5" s="812"/>
      <c r="JPJ5" s="812"/>
      <c r="JPK5" s="812"/>
      <c r="JPL5" s="812"/>
      <c r="JPM5" s="812"/>
      <c r="JPN5" s="812"/>
      <c r="JPO5" s="812"/>
      <c r="JPP5" s="812"/>
      <c r="JPQ5" s="812"/>
      <c r="JPR5" s="812"/>
      <c r="JPS5" s="812"/>
      <c r="JPT5" s="812"/>
      <c r="JPU5" s="812"/>
      <c r="JPV5" s="812"/>
      <c r="JPW5" s="812"/>
      <c r="JPX5" s="812"/>
      <c r="JPY5" s="812"/>
      <c r="JPZ5" s="812"/>
      <c r="JQA5" s="812"/>
      <c r="JQB5" s="812"/>
      <c r="JQC5" s="812"/>
      <c r="JQD5" s="812"/>
      <c r="JQE5" s="812"/>
      <c r="JQF5" s="812"/>
      <c r="JQG5" s="812"/>
      <c r="JQH5" s="812"/>
      <c r="JQI5" s="812"/>
      <c r="JQJ5" s="812"/>
      <c r="JQK5" s="811"/>
      <c r="JQL5" s="812"/>
      <c r="JQM5" s="812"/>
      <c r="JQN5" s="812"/>
      <c r="JQO5" s="812"/>
      <c r="JQP5" s="812"/>
      <c r="JQQ5" s="812"/>
      <c r="JQR5" s="812"/>
      <c r="JQS5" s="812"/>
      <c r="JQT5" s="812"/>
      <c r="JQU5" s="812"/>
      <c r="JQV5" s="812"/>
      <c r="JQW5" s="812"/>
      <c r="JQX5" s="812"/>
      <c r="JQY5" s="812"/>
      <c r="JQZ5" s="812"/>
      <c r="JRA5" s="812"/>
      <c r="JRB5" s="812"/>
      <c r="JRC5" s="812"/>
      <c r="JRD5" s="812"/>
      <c r="JRE5" s="812"/>
      <c r="JRF5" s="812"/>
      <c r="JRG5" s="812"/>
      <c r="JRH5" s="812"/>
      <c r="JRI5" s="812"/>
      <c r="JRJ5" s="812"/>
      <c r="JRK5" s="812"/>
      <c r="JRL5" s="812"/>
      <c r="JRM5" s="812"/>
      <c r="JRN5" s="812"/>
      <c r="JRO5" s="812"/>
      <c r="JRP5" s="811"/>
      <c r="JRQ5" s="812"/>
      <c r="JRR5" s="812"/>
      <c r="JRS5" s="812"/>
      <c r="JRT5" s="812"/>
      <c r="JRU5" s="812"/>
      <c r="JRV5" s="812"/>
      <c r="JRW5" s="812"/>
      <c r="JRX5" s="812"/>
      <c r="JRY5" s="812"/>
      <c r="JRZ5" s="812"/>
      <c r="JSA5" s="812"/>
      <c r="JSB5" s="812"/>
      <c r="JSC5" s="812"/>
      <c r="JSD5" s="812"/>
      <c r="JSE5" s="812"/>
      <c r="JSF5" s="812"/>
      <c r="JSG5" s="812"/>
      <c r="JSH5" s="812"/>
      <c r="JSI5" s="812"/>
      <c r="JSJ5" s="812"/>
      <c r="JSK5" s="812"/>
      <c r="JSL5" s="812"/>
      <c r="JSM5" s="812"/>
      <c r="JSN5" s="812"/>
      <c r="JSO5" s="812"/>
      <c r="JSP5" s="812"/>
      <c r="JSQ5" s="812"/>
      <c r="JSR5" s="812"/>
      <c r="JSS5" s="812"/>
      <c r="JST5" s="812"/>
      <c r="JSU5" s="811"/>
      <c r="JSV5" s="812"/>
      <c r="JSW5" s="812"/>
      <c r="JSX5" s="812"/>
      <c r="JSY5" s="812"/>
      <c r="JSZ5" s="812"/>
      <c r="JTA5" s="812"/>
      <c r="JTB5" s="812"/>
      <c r="JTC5" s="812"/>
      <c r="JTD5" s="812"/>
      <c r="JTE5" s="812"/>
      <c r="JTF5" s="812"/>
      <c r="JTG5" s="812"/>
      <c r="JTH5" s="812"/>
      <c r="JTI5" s="812"/>
      <c r="JTJ5" s="812"/>
      <c r="JTK5" s="812"/>
      <c r="JTL5" s="812"/>
      <c r="JTM5" s="812"/>
      <c r="JTN5" s="812"/>
      <c r="JTO5" s="812"/>
      <c r="JTP5" s="812"/>
      <c r="JTQ5" s="812"/>
      <c r="JTR5" s="812"/>
      <c r="JTS5" s="812"/>
      <c r="JTT5" s="812"/>
      <c r="JTU5" s="812"/>
      <c r="JTV5" s="812"/>
      <c r="JTW5" s="812"/>
      <c r="JTX5" s="812"/>
      <c r="JTY5" s="812"/>
      <c r="JTZ5" s="811"/>
      <c r="JUA5" s="812"/>
      <c r="JUB5" s="812"/>
      <c r="JUC5" s="812"/>
      <c r="JUD5" s="812"/>
      <c r="JUE5" s="812"/>
      <c r="JUF5" s="812"/>
      <c r="JUG5" s="812"/>
      <c r="JUH5" s="812"/>
      <c r="JUI5" s="812"/>
      <c r="JUJ5" s="812"/>
      <c r="JUK5" s="812"/>
      <c r="JUL5" s="812"/>
      <c r="JUM5" s="812"/>
      <c r="JUN5" s="812"/>
      <c r="JUO5" s="812"/>
      <c r="JUP5" s="812"/>
      <c r="JUQ5" s="812"/>
      <c r="JUR5" s="812"/>
      <c r="JUS5" s="812"/>
      <c r="JUT5" s="812"/>
      <c r="JUU5" s="812"/>
      <c r="JUV5" s="812"/>
      <c r="JUW5" s="812"/>
      <c r="JUX5" s="812"/>
      <c r="JUY5" s="812"/>
      <c r="JUZ5" s="812"/>
      <c r="JVA5" s="812"/>
      <c r="JVB5" s="812"/>
      <c r="JVC5" s="812"/>
      <c r="JVD5" s="812"/>
      <c r="JVE5" s="811"/>
      <c r="JVF5" s="812"/>
      <c r="JVG5" s="812"/>
      <c r="JVH5" s="812"/>
      <c r="JVI5" s="812"/>
      <c r="JVJ5" s="812"/>
      <c r="JVK5" s="812"/>
      <c r="JVL5" s="812"/>
      <c r="JVM5" s="812"/>
      <c r="JVN5" s="812"/>
      <c r="JVO5" s="812"/>
      <c r="JVP5" s="812"/>
      <c r="JVQ5" s="812"/>
      <c r="JVR5" s="812"/>
      <c r="JVS5" s="812"/>
      <c r="JVT5" s="812"/>
      <c r="JVU5" s="812"/>
      <c r="JVV5" s="812"/>
      <c r="JVW5" s="812"/>
      <c r="JVX5" s="812"/>
      <c r="JVY5" s="812"/>
      <c r="JVZ5" s="812"/>
      <c r="JWA5" s="812"/>
      <c r="JWB5" s="812"/>
      <c r="JWC5" s="812"/>
      <c r="JWD5" s="812"/>
      <c r="JWE5" s="812"/>
      <c r="JWF5" s="812"/>
      <c r="JWG5" s="812"/>
      <c r="JWH5" s="812"/>
      <c r="JWI5" s="812"/>
      <c r="JWJ5" s="811"/>
      <c r="JWK5" s="812"/>
      <c r="JWL5" s="812"/>
      <c r="JWM5" s="812"/>
      <c r="JWN5" s="812"/>
      <c r="JWO5" s="812"/>
      <c r="JWP5" s="812"/>
      <c r="JWQ5" s="812"/>
      <c r="JWR5" s="812"/>
      <c r="JWS5" s="812"/>
      <c r="JWT5" s="812"/>
      <c r="JWU5" s="812"/>
      <c r="JWV5" s="812"/>
      <c r="JWW5" s="812"/>
      <c r="JWX5" s="812"/>
      <c r="JWY5" s="812"/>
      <c r="JWZ5" s="812"/>
      <c r="JXA5" s="812"/>
      <c r="JXB5" s="812"/>
      <c r="JXC5" s="812"/>
      <c r="JXD5" s="812"/>
      <c r="JXE5" s="812"/>
      <c r="JXF5" s="812"/>
      <c r="JXG5" s="812"/>
      <c r="JXH5" s="812"/>
      <c r="JXI5" s="812"/>
      <c r="JXJ5" s="812"/>
      <c r="JXK5" s="812"/>
      <c r="JXL5" s="812"/>
      <c r="JXM5" s="812"/>
      <c r="JXN5" s="812"/>
      <c r="JXO5" s="811"/>
      <c r="JXP5" s="812"/>
      <c r="JXQ5" s="812"/>
      <c r="JXR5" s="812"/>
      <c r="JXS5" s="812"/>
      <c r="JXT5" s="812"/>
      <c r="JXU5" s="812"/>
      <c r="JXV5" s="812"/>
      <c r="JXW5" s="812"/>
      <c r="JXX5" s="812"/>
      <c r="JXY5" s="812"/>
      <c r="JXZ5" s="812"/>
      <c r="JYA5" s="812"/>
      <c r="JYB5" s="812"/>
      <c r="JYC5" s="812"/>
      <c r="JYD5" s="812"/>
      <c r="JYE5" s="812"/>
      <c r="JYF5" s="812"/>
      <c r="JYG5" s="812"/>
      <c r="JYH5" s="812"/>
      <c r="JYI5" s="812"/>
      <c r="JYJ5" s="812"/>
      <c r="JYK5" s="812"/>
      <c r="JYL5" s="812"/>
      <c r="JYM5" s="812"/>
      <c r="JYN5" s="812"/>
      <c r="JYO5" s="812"/>
      <c r="JYP5" s="812"/>
      <c r="JYQ5" s="812"/>
      <c r="JYR5" s="812"/>
      <c r="JYS5" s="812"/>
      <c r="JYT5" s="811"/>
      <c r="JYU5" s="812"/>
      <c r="JYV5" s="812"/>
      <c r="JYW5" s="812"/>
      <c r="JYX5" s="812"/>
      <c r="JYY5" s="812"/>
      <c r="JYZ5" s="812"/>
      <c r="JZA5" s="812"/>
      <c r="JZB5" s="812"/>
      <c r="JZC5" s="812"/>
      <c r="JZD5" s="812"/>
      <c r="JZE5" s="812"/>
      <c r="JZF5" s="812"/>
      <c r="JZG5" s="812"/>
      <c r="JZH5" s="812"/>
      <c r="JZI5" s="812"/>
      <c r="JZJ5" s="812"/>
      <c r="JZK5" s="812"/>
      <c r="JZL5" s="812"/>
      <c r="JZM5" s="812"/>
      <c r="JZN5" s="812"/>
      <c r="JZO5" s="812"/>
      <c r="JZP5" s="812"/>
      <c r="JZQ5" s="812"/>
      <c r="JZR5" s="812"/>
      <c r="JZS5" s="812"/>
      <c r="JZT5" s="812"/>
      <c r="JZU5" s="812"/>
      <c r="JZV5" s="812"/>
      <c r="JZW5" s="812"/>
      <c r="JZX5" s="812"/>
      <c r="JZY5" s="811"/>
      <c r="JZZ5" s="812"/>
      <c r="KAA5" s="812"/>
      <c r="KAB5" s="812"/>
      <c r="KAC5" s="812"/>
      <c r="KAD5" s="812"/>
      <c r="KAE5" s="812"/>
      <c r="KAF5" s="812"/>
      <c r="KAG5" s="812"/>
      <c r="KAH5" s="812"/>
      <c r="KAI5" s="812"/>
      <c r="KAJ5" s="812"/>
      <c r="KAK5" s="812"/>
      <c r="KAL5" s="812"/>
      <c r="KAM5" s="812"/>
      <c r="KAN5" s="812"/>
      <c r="KAO5" s="812"/>
      <c r="KAP5" s="812"/>
      <c r="KAQ5" s="812"/>
      <c r="KAR5" s="812"/>
      <c r="KAS5" s="812"/>
      <c r="KAT5" s="812"/>
      <c r="KAU5" s="812"/>
      <c r="KAV5" s="812"/>
      <c r="KAW5" s="812"/>
      <c r="KAX5" s="812"/>
      <c r="KAY5" s="812"/>
      <c r="KAZ5" s="812"/>
      <c r="KBA5" s="812"/>
      <c r="KBB5" s="812"/>
      <c r="KBC5" s="812"/>
      <c r="KBD5" s="811"/>
      <c r="KBE5" s="812"/>
      <c r="KBF5" s="812"/>
      <c r="KBG5" s="812"/>
      <c r="KBH5" s="812"/>
      <c r="KBI5" s="812"/>
      <c r="KBJ5" s="812"/>
      <c r="KBK5" s="812"/>
      <c r="KBL5" s="812"/>
      <c r="KBM5" s="812"/>
      <c r="KBN5" s="812"/>
      <c r="KBO5" s="812"/>
      <c r="KBP5" s="812"/>
      <c r="KBQ5" s="812"/>
      <c r="KBR5" s="812"/>
      <c r="KBS5" s="812"/>
      <c r="KBT5" s="812"/>
      <c r="KBU5" s="812"/>
      <c r="KBV5" s="812"/>
      <c r="KBW5" s="812"/>
      <c r="KBX5" s="812"/>
      <c r="KBY5" s="812"/>
      <c r="KBZ5" s="812"/>
      <c r="KCA5" s="812"/>
      <c r="KCB5" s="812"/>
      <c r="KCC5" s="812"/>
      <c r="KCD5" s="812"/>
      <c r="KCE5" s="812"/>
      <c r="KCF5" s="812"/>
      <c r="KCG5" s="812"/>
      <c r="KCH5" s="812"/>
      <c r="KCI5" s="811"/>
      <c r="KCJ5" s="812"/>
      <c r="KCK5" s="812"/>
      <c r="KCL5" s="812"/>
      <c r="KCM5" s="812"/>
      <c r="KCN5" s="812"/>
      <c r="KCO5" s="812"/>
      <c r="KCP5" s="812"/>
      <c r="KCQ5" s="812"/>
      <c r="KCR5" s="812"/>
      <c r="KCS5" s="812"/>
      <c r="KCT5" s="812"/>
      <c r="KCU5" s="812"/>
      <c r="KCV5" s="812"/>
      <c r="KCW5" s="812"/>
      <c r="KCX5" s="812"/>
      <c r="KCY5" s="812"/>
      <c r="KCZ5" s="812"/>
      <c r="KDA5" s="812"/>
      <c r="KDB5" s="812"/>
      <c r="KDC5" s="812"/>
      <c r="KDD5" s="812"/>
      <c r="KDE5" s="812"/>
      <c r="KDF5" s="812"/>
      <c r="KDG5" s="812"/>
      <c r="KDH5" s="812"/>
      <c r="KDI5" s="812"/>
      <c r="KDJ5" s="812"/>
      <c r="KDK5" s="812"/>
      <c r="KDL5" s="812"/>
      <c r="KDM5" s="812"/>
      <c r="KDN5" s="811"/>
      <c r="KDO5" s="812"/>
      <c r="KDP5" s="812"/>
      <c r="KDQ5" s="812"/>
      <c r="KDR5" s="812"/>
      <c r="KDS5" s="812"/>
      <c r="KDT5" s="812"/>
      <c r="KDU5" s="812"/>
      <c r="KDV5" s="812"/>
      <c r="KDW5" s="812"/>
      <c r="KDX5" s="812"/>
      <c r="KDY5" s="812"/>
      <c r="KDZ5" s="812"/>
      <c r="KEA5" s="812"/>
      <c r="KEB5" s="812"/>
      <c r="KEC5" s="812"/>
      <c r="KED5" s="812"/>
      <c r="KEE5" s="812"/>
      <c r="KEF5" s="812"/>
      <c r="KEG5" s="812"/>
      <c r="KEH5" s="812"/>
      <c r="KEI5" s="812"/>
      <c r="KEJ5" s="812"/>
      <c r="KEK5" s="812"/>
      <c r="KEL5" s="812"/>
      <c r="KEM5" s="812"/>
      <c r="KEN5" s="812"/>
      <c r="KEO5" s="812"/>
      <c r="KEP5" s="812"/>
      <c r="KEQ5" s="812"/>
      <c r="KER5" s="812"/>
      <c r="KES5" s="811"/>
      <c r="KET5" s="812"/>
      <c r="KEU5" s="812"/>
      <c r="KEV5" s="812"/>
      <c r="KEW5" s="812"/>
      <c r="KEX5" s="812"/>
      <c r="KEY5" s="812"/>
      <c r="KEZ5" s="812"/>
      <c r="KFA5" s="812"/>
      <c r="KFB5" s="812"/>
      <c r="KFC5" s="812"/>
      <c r="KFD5" s="812"/>
      <c r="KFE5" s="812"/>
      <c r="KFF5" s="812"/>
      <c r="KFG5" s="812"/>
      <c r="KFH5" s="812"/>
      <c r="KFI5" s="812"/>
      <c r="KFJ5" s="812"/>
      <c r="KFK5" s="812"/>
      <c r="KFL5" s="812"/>
      <c r="KFM5" s="812"/>
      <c r="KFN5" s="812"/>
      <c r="KFO5" s="812"/>
      <c r="KFP5" s="812"/>
      <c r="KFQ5" s="812"/>
      <c r="KFR5" s="812"/>
      <c r="KFS5" s="812"/>
      <c r="KFT5" s="812"/>
      <c r="KFU5" s="812"/>
      <c r="KFV5" s="812"/>
      <c r="KFW5" s="812"/>
      <c r="KFX5" s="811"/>
      <c r="KFY5" s="812"/>
      <c r="KFZ5" s="812"/>
      <c r="KGA5" s="812"/>
      <c r="KGB5" s="812"/>
      <c r="KGC5" s="812"/>
      <c r="KGD5" s="812"/>
      <c r="KGE5" s="812"/>
      <c r="KGF5" s="812"/>
      <c r="KGG5" s="812"/>
      <c r="KGH5" s="812"/>
      <c r="KGI5" s="812"/>
      <c r="KGJ5" s="812"/>
      <c r="KGK5" s="812"/>
      <c r="KGL5" s="812"/>
      <c r="KGM5" s="812"/>
      <c r="KGN5" s="812"/>
      <c r="KGO5" s="812"/>
      <c r="KGP5" s="812"/>
      <c r="KGQ5" s="812"/>
      <c r="KGR5" s="812"/>
      <c r="KGS5" s="812"/>
      <c r="KGT5" s="812"/>
      <c r="KGU5" s="812"/>
      <c r="KGV5" s="812"/>
      <c r="KGW5" s="812"/>
      <c r="KGX5" s="812"/>
      <c r="KGY5" s="812"/>
      <c r="KGZ5" s="812"/>
      <c r="KHA5" s="812"/>
      <c r="KHB5" s="812"/>
      <c r="KHC5" s="811"/>
      <c r="KHD5" s="812"/>
      <c r="KHE5" s="812"/>
      <c r="KHF5" s="812"/>
      <c r="KHG5" s="812"/>
      <c r="KHH5" s="812"/>
      <c r="KHI5" s="812"/>
      <c r="KHJ5" s="812"/>
      <c r="KHK5" s="812"/>
      <c r="KHL5" s="812"/>
      <c r="KHM5" s="812"/>
      <c r="KHN5" s="812"/>
      <c r="KHO5" s="812"/>
      <c r="KHP5" s="812"/>
      <c r="KHQ5" s="812"/>
      <c r="KHR5" s="812"/>
      <c r="KHS5" s="812"/>
      <c r="KHT5" s="812"/>
      <c r="KHU5" s="812"/>
      <c r="KHV5" s="812"/>
      <c r="KHW5" s="812"/>
      <c r="KHX5" s="812"/>
      <c r="KHY5" s="812"/>
      <c r="KHZ5" s="812"/>
      <c r="KIA5" s="812"/>
      <c r="KIB5" s="812"/>
      <c r="KIC5" s="812"/>
      <c r="KID5" s="812"/>
      <c r="KIE5" s="812"/>
      <c r="KIF5" s="812"/>
      <c r="KIG5" s="812"/>
      <c r="KIH5" s="811"/>
      <c r="KII5" s="812"/>
      <c r="KIJ5" s="812"/>
      <c r="KIK5" s="812"/>
      <c r="KIL5" s="812"/>
      <c r="KIM5" s="812"/>
      <c r="KIN5" s="812"/>
      <c r="KIO5" s="812"/>
      <c r="KIP5" s="812"/>
      <c r="KIQ5" s="812"/>
      <c r="KIR5" s="812"/>
      <c r="KIS5" s="812"/>
      <c r="KIT5" s="812"/>
      <c r="KIU5" s="812"/>
      <c r="KIV5" s="812"/>
      <c r="KIW5" s="812"/>
      <c r="KIX5" s="812"/>
      <c r="KIY5" s="812"/>
      <c r="KIZ5" s="812"/>
      <c r="KJA5" s="812"/>
      <c r="KJB5" s="812"/>
      <c r="KJC5" s="812"/>
      <c r="KJD5" s="812"/>
      <c r="KJE5" s="812"/>
      <c r="KJF5" s="812"/>
      <c r="KJG5" s="812"/>
      <c r="KJH5" s="812"/>
      <c r="KJI5" s="812"/>
      <c r="KJJ5" s="812"/>
      <c r="KJK5" s="812"/>
      <c r="KJL5" s="812"/>
      <c r="KJM5" s="811"/>
      <c r="KJN5" s="812"/>
      <c r="KJO5" s="812"/>
      <c r="KJP5" s="812"/>
      <c r="KJQ5" s="812"/>
      <c r="KJR5" s="812"/>
      <c r="KJS5" s="812"/>
      <c r="KJT5" s="812"/>
      <c r="KJU5" s="812"/>
      <c r="KJV5" s="812"/>
      <c r="KJW5" s="812"/>
      <c r="KJX5" s="812"/>
      <c r="KJY5" s="812"/>
      <c r="KJZ5" s="812"/>
      <c r="KKA5" s="812"/>
      <c r="KKB5" s="812"/>
      <c r="KKC5" s="812"/>
      <c r="KKD5" s="812"/>
      <c r="KKE5" s="812"/>
      <c r="KKF5" s="812"/>
      <c r="KKG5" s="812"/>
      <c r="KKH5" s="812"/>
      <c r="KKI5" s="812"/>
      <c r="KKJ5" s="812"/>
      <c r="KKK5" s="812"/>
      <c r="KKL5" s="812"/>
      <c r="KKM5" s="812"/>
      <c r="KKN5" s="812"/>
      <c r="KKO5" s="812"/>
      <c r="KKP5" s="812"/>
      <c r="KKQ5" s="812"/>
      <c r="KKR5" s="811"/>
      <c r="KKS5" s="812"/>
      <c r="KKT5" s="812"/>
      <c r="KKU5" s="812"/>
      <c r="KKV5" s="812"/>
      <c r="KKW5" s="812"/>
      <c r="KKX5" s="812"/>
      <c r="KKY5" s="812"/>
      <c r="KKZ5" s="812"/>
      <c r="KLA5" s="812"/>
      <c r="KLB5" s="812"/>
      <c r="KLC5" s="812"/>
      <c r="KLD5" s="812"/>
      <c r="KLE5" s="812"/>
      <c r="KLF5" s="812"/>
      <c r="KLG5" s="812"/>
      <c r="KLH5" s="812"/>
      <c r="KLI5" s="812"/>
      <c r="KLJ5" s="812"/>
      <c r="KLK5" s="812"/>
      <c r="KLL5" s="812"/>
      <c r="KLM5" s="812"/>
      <c r="KLN5" s="812"/>
      <c r="KLO5" s="812"/>
      <c r="KLP5" s="812"/>
      <c r="KLQ5" s="812"/>
      <c r="KLR5" s="812"/>
      <c r="KLS5" s="812"/>
      <c r="KLT5" s="812"/>
      <c r="KLU5" s="812"/>
      <c r="KLV5" s="812"/>
      <c r="KLW5" s="811"/>
      <c r="KLX5" s="812"/>
      <c r="KLY5" s="812"/>
      <c r="KLZ5" s="812"/>
      <c r="KMA5" s="812"/>
      <c r="KMB5" s="812"/>
      <c r="KMC5" s="812"/>
      <c r="KMD5" s="812"/>
      <c r="KME5" s="812"/>
      <c r="KMF5" s="812"/>
      <c r="KMG5" s="812"/>
      <c r="KMH5" s="812"/>
      <c r="KMI5" s="812"/>
      <c r="KMJ5" s="812"/>
      <c r="KMK5" s="812"/>
      <c r="KML5" s="812"/>
      <c r="KMM5" s="812"/>
      <c r="KMN5" s="812"/>
      <c r="KMO5" s="812"/>
      <c r="KMP5" s="812"/>
      <c r="KMQ5" s="812"/>
      <c r="KMR5" s="812"/>
      <c r="KMS5" s="812"/>
      <c r="KMT5" s="812"/>
      <c r="KMU5" s="812"/>
      <c r="KMV5" s="812"/>
      <c r="KMW5" s="812"/>
      <c r="KMX5" s="812"/>
      <c r="KMY5" s="812"/>
      <c r="KMZ5" s="812"/>
      <c r="KNA5" s="812"/>
      <c r="KNB5" s="811"/>
      <c r="KNC5" s="812"/>
      <c r="KND5" s="812"/>
      <c r="KNE5" s="812"/>
      <c r="KNF5" s="812"/>
      <c r="KNG5" s="812"/>
      <c r="KNH5" s="812"/>
      <c r="KNI5" s="812"/>
      <c r="KNJ5" s="812"/>
      <c r="KNK5" s="812"/>
      <c r="KNL5" s="812"/>
      <c r="KNM5" s="812"/>
      <c r="KNN5" s="812"/>
      <c r="KNO5" s="812"/>
      <c r="KNP5" s="812"/>
      <c r="KNQ5" s="812"/>
      <c r="KNR5" s="812"/>
      <c r="KNS5" s="812"/>
      <c r="KNT5" s="812"/>
      <c r="KNU5" s="812"/>
      <c r="KNV5" s="812"/>
      <c r="KNW5" s="812"/>
      <c r="KNX5" s="812"/>
      <c r="KNY5" s="812"/>
      <c r="KNZ5" s="812"/>
      <c r="KOA5" s="812"/>
      <c r="KOB5" s="812"/>
      <c r="KOC5" s="812"/>
      <c r="KOD5" s="812"/>
      <c r="KOE5" s="812"/>
      <c r="KOF5" s="812"/>
      <c r="KOG5" s="811"/>
      <c r="KOH5" s="812"/>
      <c r="KOI5" s="812"/>
      <c r="KOJ5" s="812"/>
      <c r="KOK5" s="812"/>
      <c r="KOL5" s="812"/>
      <c r="KOM5" s="812"/>
      <c r="KON5" s="812"/>
      <c r="KOO5" s="812"/>
      <c r="KOP5" s="812"/>
      <c r="KOQ5" s="812"/>
      <c r="KOR5" s="812"/>
      <c r="KOS5" s="812"/>
      <c r="KOT5" s="812"/>
      <c r="KOU5" s="812"/>
      <c r="KOV5" s="812"/>
      <c r="KOW5" s="812"/>
      <c r="KOX5" s="812"/>
      <c r="KOY5" s="812"/>
      <c r="KOZ5" s="812"/>
      <c r="KPA5" s="812"/>
      <c r="KPB5" s="812"/>
      <c r="KPC5" s="812"/>
      <c r="KPD5" s="812"/>
      <c r="KPE5" s="812"/>
      <c r="KPF5" s="812"/>
      <c r="KPG5" s="812"/>
      <c r="KPH5" s="812"/>
      <c r="KPI5" s="812"/>
      <c r="KPJ5" s="812"/>
      <c r="KPK5" s="812"/>
      <c r="KPL5" s="811"/>
      <c r="KPM5" s="812"/>
      <c r="KPN5" s="812"/>
      <c r="KPO5" s="812"/>
      <c r="KPP5" s="812"/>
      <c r="KPQ5" s="812"/>
      <c r="KPR5" s="812"/>
      <c r="KPS5" s="812"/>
      <c r="KPT5" s="812"/>
      <c r="KPU5" s="812"/>
      <c r="KPV5" s="812"/>
      <c r="KPW5" s="812"/>
      <c r="KPX5" s="812"/>
      <c r="KPY5" s="812"/>
      <c r="KPZ5" s="812"/>
      <c r="KQA5" s="812"/>
      <c r="KQB5" s="812"/>
      <c r="KQC5" s="812"/>
      <c r="KQD5" s="812"/>
      <c r="KQE5" s="812"/>
      <c r="KQF5" s="812"/>
      <c r="KQG5" s="812"/>
      <c r="KQH5" s="812"/>
      <c r="KQI5" s="812"/>
      <c r="KQJ5" s="812"/>
      <c r="KQK5" s="812"/>
      <c r="KQL5" s="812"/>
      <c r="KQM5" s="812"/>
      <c r="KQN5" s="812"/>
      <c r="KQO5" s="812"/>
      <c r="KQP5" s="812"/>
      <c r="KQQ5" s="811"/>
      <c r="KQR5" s="812"/>
      <c r="KQS5" s="812"/>
      <c r="KQT5" s="812"/>
      <c r="KQU5" s="812"/>
      <c r="KQV5" s="812"/>
      <c r="KQW5" s="812"/>
      <c r="KQX5" s="812"/>
      <c r="KQY5" s="812"/>
      <c r="KQZ5" s="812"/>
      <c r="KRA5" s="812"/>
      <c r="KRB5" s="812"/>
      <c r="KRC5" s="812"/>
      <c r="KRD5" s="812"/>
      <c r="KRE5" s="812"/>
      <c r="KRF5" s="812"/>
      <c r="KRG5" s="812"/>
      <c r="KRH5" s="812"/>
      <c r="KRI5" s="812"/>
      <c r="KRJ5" s="812"/>
      <c r="KRK5" s="812"/>
      <c r="KRL5" s="812"/>
      <c r="KRM5" s="812"/>
      <c r="KRN5" s="812"/>
      <c r="KRO5" s="812"/>
      <c r="KRP5" s="812"/>
      <c r="KRQ5" s="812"/>
      <c r="KRR5" s="812"/>
      <c r="KRS5" s="812"/>
      <c r="KRT5" s="812"/>
      <c r="KRU5" s="812"/>
      <c r="KRV5" s="811"/>
      <c r="KRW5" s="812"/>
      <c r="KRX5" s="812"/>
      <c r="KRY5" s="812"/>
      <c r="KRZ5" s="812"/>
      <c r="KSA5" s="812"/>
      <c r="KSB5" s="812"/>
      <c r="KSC5" s="812"/>
      <c r="KSD5" s="812"/>
      <c r="KSE5" s="812"/>
      <c r="KSF5" s="812"/>
      <c r="KSG5" s="812"/>
      <c r="KSH5" s="812"/>
      <c r="KSI5" s="812"/>
      <c r="KSJ5" s="812"/>
      <c r="KSK5" s="812"/>
      <c r="KSL5" s="812"/>
      <c r="KSM5" s="812"/>
      <c r="KSN5" s="812"/>
      <c r="KSO5" s="812"/>
      <c r="KSP5" s="812"/>
      <c r="KSQ5" s="812"/>
      <c r="KSR5" s="812"/>
      <c r="KSS5" s="812"/>
      <c r="KST5" s="812"/>
      <c r="KSU5" s="812"/>
      <c r="KSV5" s="812"/>
      <c r="KSW5" s="812"/>
      <c r="KSX5" s="812"/>
      <c r="KSY5" s="812"/>
      <c r="KSZ5" s="812"/>
      <c r="KTA5" s="811"/>
      <c r="KTB5" s="812"/>
      <c r="KTC5" s="812"/>
      <c r="KTD5" s="812"/>
      <c r="KTE5" s="812"/>
      <c r="KTF5" s="812"/>
      <c r="KTG5" s="812"/>
      <c r="KTH5" s="812"/>
      <c r="KTI5" s="812"/>
      <c r="KTJ5" s="812"/>
      <c r="KTK5" s="812"/>
      <c r="KTL5" s="812"/>
      <c r="KTM5" s="812"/>
      <c r="KTN5" s="812"/>
      <c r="KTO5" s="812"/>
      <c r="KTP5" s="812"/>
      <c r="KTQ5" s="812"/>
      <c r="KTR5" s="812"/>
      <c r="KTS5" s="812"/>
      <c r="KTT5" s="812"/>
      <c r="KTU5" s="812"/>
      <c r="KTV5" s="812"/>
      <c r="KTW5" s="812"/>
      <c r="KTX5" s="812"/>
      <c r="KTY5" s="812"/>
      <c r="KTZ5" s="812"/>
      <c r="KUA5" s="812"/>
      <c r="KUB5" s="812"/>
      <c r="KUC5" s="812"/>
      <c r="KUD5" s="812"/>
      <c r="KUE5" s="812"/>
      <c r="KUF5" s="811"/>
      <c r="KUG5" s="812"/>
      <c r="KUH5" s="812"/>
      <c r="KUI5" s="812"/>
      <c r="KUJ5" s="812"/>
      <c r="KUK5" s="812"/>
      <c r="KUL5" s="812"/>
      <c r="KUM5" s="812"/>
      <c r="KUN5" s="812"/>
      <c r="KUO5" s="812"/>
      <c r="KUP5" s="812"/>
      <c r="KUQ5" s="812"/>
      <c r="KUR5" s="812"/>
      <c r="KUS5" s="812"/>
      <c r="KUT5" s="812"/>
      <c r="KUU5" s="812"/>
      <c r="KUV5" s="812"/>
      <c r="KUW5" s="812"/>
      <c r="KUX5" s="812"/>
      <c r="KUY5" s="812"/>
      <c r="KUZ5" s="812"/>
      <c r="KVA5" s="812"/>
      <c r="KVB5" s="812"/>
      <c r="KVC5" s="812"/>
      <c r="KVD5" s="812"/>
      <c r="KVE5" s="812"/>
      <c r="KVF5" s="812"/>
      <c r="KVG5" s="812"/>
      <c r="KVH5" s="812"/>
      <c r="KVI5" s="812"/>
      <c r="KVJ5" s="812"/>
      <c r="KVK5" s="811"/>
      <c r="KVL5" s="812"/>
      <c r="KVM5" s="812"/>
      <c r="KVN5" s="812"/>
      <c r="KVO5" s="812"/>
      <c r="KVP5" s="812"/>
      <c r="KVQ5" s="812"/>
      <c r="KVR5" s="812"/>
      <c r="KVS5" s="812"/>
      <c r="KVT5" s="812"/>
      <c r="KVU5" s="812"/>
      <c r="KVV5" s="812"/>
      <c r="KVW5" s="812"/>
      <c r="KVX5" s="812"/>
      <c r="KVY5" s="812"/>
      <c r="KVZ5" s="812"/>
      <c r="KWA5" s="812"/>
      <c r="KWB5" s="812"/>
      <c r="KWC5" s="812"/>
      <c r="KWD5" s="812"/>
      <c r="KWE5" s="812"/>
      <c r="KWF5" s="812"/>
      <c r="KWG5" s="812"/>
      <c r="KWH5" s="812"/>
      <c r="KWI5" s="812"/>
      <c r="KWJ5" s="812"/>
      <c r="KWK5" s="812"/>
      <c r="KWL5" s="812"/>
      <c r="KWM5" s="812"/>
      <c r="KWN5" s="812"/>
      <c r="KWO5" s="812"/>
      <c r="KWP5" s="811"/>
      <c r="KWQ5" s="812"/>
      <c r="KWR5" s="812"/>
      <c r="KWS5" s="812"/>
      <c r="KWT5" s="812"/>
      <c r="KWU5" s="812"/>
      <c r="KWV5" s="812"/>
      <c r="KWW5" s="812"/>
      <c r="KWX5" s="812"/>
      <c r="KWY5" s="812"/>
      <c r="KWZ5" s="812"/>
      <c r="KXA5" s="812"/>
      <c r="KXB5" s="812"/>
      <c r="KXC5" s="812"/>
      <c r="KXD5" s="812"/>
      <c r="KXE5" s="812"/>
      <c r="KXF5" s="812"/>
      <c r="KXG5" s="812"/>
      <c r="KXH5" s="812"/>
      <c r="KXI5" s="812"/>
      <c r="KXJ5" s="812"/>
      <c r="KXK5" s="812"/>
      <c r="KXL5" s="812"/>
      <c r="KXM5" s="812"/>
      <c r="KXN5" s="812"/>
      <c r="KXO5" s="812"/>
      <c r="KXP5" s="812"/>
      <c r="KXQ5" s="812"/>
      <c r="KXR5" s="812"/>
      <c r="KXS5" s="812"/>
      <c r="KXT5" s="812"/>
      <c r="KXU5" s="811"/>
      <c r="KXV5" s="812"/>
      <c r="KXW5" s="812"/>
      <c r="KXX5" s="812"/>
      <c r="KXY5" s="812"/>
      <c r="KXZ5" s="812"/>
      <c r="KYA5" s="812"/>
      <c r="KYB5" s="812"/>
      <c r="KYC5" s="812"/>
      <c r="KYD5" s="812"/>
      <c r="KYE5" s="812"/>
      <c r="KYF5" s="812"/>
      <c r="KYG5" s="812"/>
      <c r="KYH5" s="812"/>
      <c r="KYI5" s="812"/>
      <c r="KYJ5" s="812"/>
      <c r="KYK5" s="812"/>
      <c r="KYL5" s="812"/>
      <c r="KYM5" s="812"/>
      <c r="KYN5" s="812"/>
      <c r="KYO5" s="812"/>
      <c r="KYP5" s="812"/>
      <c r="KYQ5" s="812"/>
      <c r="KYR5" s="812"/>
      <c r="KYS5" s="812"/>
      <c r="KYT5" s="812"/>
      <c r="KYU5" s="812"/>
      <c r="KYV5" s="812"/>
      <c r="KYW5" s="812"/>
      <c r="KYX5" s="812"/>
      <c r="KYY5" s="812"/>
      <c r="KYZ5" s="811"/>
      <c r="KZA5" s="812"/>
      <c r="KZB5" s="812"/>
      <c r="KZC5" s="812"/>
      <c r="KZD5" s="812"/>
      <c r="KZE5" s="812"/>
      <c r="KZF5" s="812"/>
      <c r="KZG5" s="812"/>
      <c r="KZH5" s="812"/>
      <c r="KZI5" s="812"/>
      <c r="KZJ5" s="812"/>
      <c r="KZK5" s="812"/>
      <c r="KZL5" s="812"/>
      <c r="KZM5" s="812"/>
      <c r="KZN5" s="812"/>
      <c r="KZO5" s="812"/>
      <c r="KZP5" s="812"/>
      <c r="KZQ5" s="812"/>
      <c r="KZR5" s="812"/>
      <c r="KZS5" s="812"/>
      <c r="KZT5" s="812"/>
      <c r="KZU5" s="812"/>
      <c r="KZV5" s="812"/>
      <c r="KZW5" s="812"/>
      <c r="KZX5" s="812"/>
      <c r="KZY5" s="812"/>
      <c r="KZZ5" s="812"/>
      <c r="LAA5" s="812"/>
      <c r="LAB5" s="812"/>
      <c r="LAC5" s="812"/>
      <c r="LAD5" s="812"/>
      <c r="LAE5" s="811"/>
      <c r="LAF5" s="812"/>
      <c r="LAG5" s="812"/>
      <c r="LAH5" s="812"/>
      <c r="LAI5" s="812"/>
      <c r="LAJ5" s="812"/>
      <c r="LAK5" s="812"/>
      <c r="LAL5" s="812"/>
      <c r="LAM5" s="812"/>
      <c r="LAN5" s="812"/>
      <c r="LAO5" s="812"/>
      <c r="LAP5" s="812"/>
      <c r="LAQ5" s="812"/>
      <c r="LAR5" s="812"/>
      <c r="LAS5" s="812"/>
      <c r="LAT5" s="812"/>
      <c r="LAU5" s="812"/>
      <c r="LAV5" s="812"/>
      <c r="LAW5" s="812"/>
      <c r="LAX5" s="812"/>
      <c r="LAY5" s="812"/>
      <c r="LAZ5" s="812"/>
      <c r="LBA5" s="812"/>
      <c r="LBB5" s="812"/>
      <c r="LBC5" s="812"/>
      <c r="LBD5" s="812"/>
      <c r="LBE5" s="812"/>
      <c r="LBF5" s="812"/>
      <c r="LBG5" s="812"/>
      <c r="LBH5" s="812"/>
      <c r="LBI5" s="812"/>
      <c r="LBJ5" s="811"/>
      <c r="LBK5" s="812"/>
      <c r="LBL5" s="812"/>
      <c r="LBM5" s="812"/>
      <c r="LBN5" s="812"/>
      <c r="LBO5" s="812"/>
      <c r="LBP5" s="812"/>
      <c r="LBQ5" s="812"/>
      <c r="LBR5" s="812"/>
      <c r="LBS5" s="812"/>
      <c r="LBT5" s="812"/>
      <c r="LBU5" s="812"/>
      <c r="LBV5" s="812"/>
      <c r="LBW5" s="812"/>
      <c r="LBX5" s="812"/>
      <c r="LBY5" s="812"/>
      <c r="LBZ5" s="812"/>
      <c r="LCA5" s="812"/>
      <c r="LCB5" s="812"/>
      <c r="LCC5" s="812"/>
      <c r="LCD5" s="812"/>
      <c r="LCE5" s="812"/>
      <c r="LCF5" s="812"/>
      <c r="LCG5" s="812"/>
      <c r="LCH5" s="812"/>
      <c r="LCI5" s="812"/>
      <c r="LCJ5" s="812"/>
      <c r="LCK5" s="812"/>
      <c r="LCL5" s="812"/>
      <c r="LCM5" s="812"/>
      <c r="LCN5" s="812"/>
      <c r="LCO5" s="811"/>
      <c r="LCP5" s="812"/>
      <c r="LCQ5" s="812"/>
      <c r="LCR5" s="812"/>
      <c r="LCS5" s="812"/>
      <c r="LCT5" s="812"/>
      <c r="LCU5" s="812"/>
      <c r="LCV5" s="812"/>
      <c r="LCW5" s="812"/>
      <c r="LCX5" s="812"/>
      <c r="LCY5" s="812"/>
      <c r="LCZ5" s="812"/>
      <c r="LDA5" s="812"/>
      <c r="LDB5" s="812"/>
      <c r="LDC5" s="812"/>
      <c r="LDD5" s="812"/>
      <c r="LDE5" s="812"/>
      <c r="LDF5" s="812"/>
      <c r="LDG5" s="812"/>
      <c r="LDH5" s="812"/>
      <c r="LDI5" s="812"/>
      <c r="LDJ5" s="812"/>
      <c r="LDK5" s="812"/>
      <c r="LDL5" s="812"/>
      <c r="LDM5" s="812"/>
      <c r="LDN5" s="812"/>
      <c r="LDO5" s="812"/>
      <c r="LDP5" s="812"/>
      <c r="LDQ5" s="812"/>
      <c r="LDR5" s="812"/>
      <c r="LDS5" s="812"/>
      <c r="LDT5" s="811"/>
      <c r="LDU5" s="812"/>
      <c r="LDV5" s="812"/>
      <c r="LDW5" s="812"/>
      <c r="LDX5" s="812"/>
      <c r="LDY5" s="812"/>
      <c r="LDZ5" s="812"/>
      <c r="LEA5" s="812"/>
      <c r="LEB5" s="812"/>
      <c r="LEC5" s="812"/>
      <c r="LED5" s="812"/>
      <c r="LEE5" s="812"/>
      <c r="LEF5" s="812"/>
      <c r="LEG5" s="812"/>
      <c r="LEH5" s="812"/>
      <c r="LEI5" s="812"/>
      <c r="LEJ5" s="812"/>
      <c r="LEK5" s="812"/>
      <c r="LEL5" s="812"/>
      <c r="LEM5" s="812"/>
      <c r="LEN5" s="812"/>
      <c r="LEO5" s="812"/>
      <c r="LEP5" s="812"/>
      <c r="LEQ5" s="812"/>
      <c r="LER5" s="812"/>
      <c r="LES5" s="812"/>
      <c r="LET5" s="812"/>
      <c r="LEU5" s="812"/>
      <c r="LEV5" s="812"/>
      <c r="LEW5" s="812"/>
      <c r="LEX5" s="812"/>
      <c r="LEY5" s="811"/>
      <c r="LEZ5" s="812"/>
      <c r="LFA5" s="812"/>
      <c r="LFB5" s="812"/>
      <c r="LFC5" s="812"/>
      <c r="LFD5" s="812"/>
      <c r="LFE5" s="812"/>
      <c r="LFF5" s="812"/>
      <c r="LFG5" s="812"/>
      <c r="LFH5" s="812"/>
      <c r="LFI5" s="812"/>
      <c r="LFJ5" s="812"/>
      <c r="LFK5" s="812"/>
      <c r="LFL5" s="812"/>
      <c r="LFM5" s="812"/>
      <c r="LFN5" s="812"/>
      <c r="LFO5" s="812"/>
      <c r="LFP5" s="812"/>
      <c r="LFQ5" s="812"/>
      <c r="LFR5" s="812"/>
      <c r="LFS5" s="812"/>
      <c r="LFT5" s="812"/>
      <c r="LFU5" s="812"/>
      <c r="LFV5" s="812"/>
      <c r="LFW5" s="812"/>
      <c r="LFX5" s="812"/>
      <c r="LFY5" s="812"/>
      <c r="LFZ5" s="812"/>
      <c r="LGA5" s="812"/>
      <c r="LGB5" s="812"/>
      <c r="LGC5" s="812"/>
      <c r="LGD5" s="811"/>
      <c r="LGE5" s="812"/>
      <c r="LGF5" s="812"/>
      <c r="LGG5" s="812"/>
      <c r="LGH5" s="812"/>
      <c r="LGI5" s="812"/>
      <c r="LGJ5" s="812"/>
      <c r="LGK5" s="812"/>
      <c r="LGL5" s="812"/>
      <c r="LGM5" s="812"/>
      <c r="LGN5" s="812"/>
      <c r="LGO5" s="812"/>
      <c r="LGP5" s="812"/>
      <c r="LGQ5" s="812"/>
      <c r="LGR5" s="812"/>
      <c r="LGS5" s="812"/>
      <c r="LGT5" s="812"/>
      <c r="LGU5" s="812"/>
      <c r="LGV5" s="812"/>
      <c r="LGW5" s="812"/>
      <c r="LGX5" s="812"/>
      <c r="LGY5" s="812"/>
      <c r="LGZ5" s="812"/>
      <c r="LHA5" s="812"/>
      <c r="LHB5" s="812"/>
      <c r="LHC5" s="812"/>
      <c r="LHD5" s="812"/>
      <c r="LHE5" s="812"/>
      <c r="LHF5" s="812"/>
      <c r="LHG5" s="812"/>
      <c r="LHH5" s="812"/>
      <c r="LHI5" s="811"/>
      <c r="LHJ5" s="812"/>
      <c r="LHK5" s="812"/>
      <c r="LHL5" s="812"/>
      <c r="LHM5" s="812"/>
      <c r="LHN5" s="812"/>
      <c r="LHO5" s="812"/>
      <c r="LHP5" s="812"/>
      <c r="LHQ5" s="812"/>
      <c r="LHR5" s="812"/>
      <c r="LHS5" s="812"/>
      <c r="LHT5" s="812"/>
      <c r="LHU5" s="812"/>
      <c r="LHV5" s="812"/>
      <c r="LHW5" s="812"/>
      <c r="LHX5" s="812"/>
      <c r="LHY5" s="812"/>
      <c r="LHZ5" s="812"/>
      <c r="LIA5" s="812"/>
      <c r="LIB5" s="812"/>
      <c r="LIC5" s="812"/>
      <c r="LID5" s="812"/>
      <c r="LIE5" s="812"/>
      <c r="LIF5" s="812"/>
      <c r="LIG5" s="812"/>
      <c r="LIH5" s="812"/>
      <c r="LII5" s="812"/>
      <c r="LIJ5" s="812"/>
      <c r="LIK5" s="812"/>
      <c r="LIL5" s="812"/>
      <c r="LIM5" s="812"/>
      <c r="LIN5" s="811"/>
      <c r="LIO5" s="812"/>
      <c r="LIP5" s="812"/>
      <c r="LIQ5" s="812"/>
      <c r="LIR5" s="812"/>
      <c r="LIS5" s="812"/>
      <c r="LIT5" s="812"/>
      <c r="LIU5" s="812"/>
      <c r="LIV5" s="812"/>
      <c r="LIW5" s="812"/>
      <c r="LIX5" s="812"/>
      <c r="LIY5" s="812"/>
      <c r="LIZ5" s="812"/>
      <c r="LJA5" s="812"/>
      <c r="LJB5" s="812"/>
      <c r="LJC5" s="812"/>
      <c r="LJD5" s="812"/>
      <c r="LJE5" s="812"/>
      <c r="LJF5" s="812"/>
      <c r="LJG5" s="812"/>
      <c r="LJH5" s="812"/>
      <c r="LJI5" s="812"/>
      <c r="LJJ5" s="812"/>
      <c r="LJK5" s="812"/>
      <c r="LJL5" s="812"/>
      <c r="LJM5" s="812"/>
      <c r="LJN5" s="812"/>
      <c r="LJO5" s="812"/>
      <c r="LJP5" s="812"/>
      <c r="LJQ5" s="812"/>
      <c r="LJR5" s="812"/>
      <c r="LJS5" s="811"/>
      <c r="LJT5" s="812"/>
      <c r="LJU5" s="812"/>
      <c r="LJV5" s="812"/>
      <c r="LJW5" s="812"/>
      <c r="LJX5" s="812"/>
      <c r="LJY5" s="812"/>
      <c r="LJZ5" s="812"/>
      <c r="LKA5" s="812"/>
      <c r="LKB5" s="812"/>
      <c r="LKC5" s="812"/>
      <c r="LKD5" s="812"/>
      <c r="LKE5" s="812"/>
      <c r="LKF5" s="812"/>
      <c r="LKG5" s="812"/>
      <c r="LKH5" s="812"/>
      <c r="LKI5" s="812"/>
      <c r="LKJ5" s="812"/>
      <c r="LKK5" s="812"/>
      <c r="LKL5" s="812"/>
      <c r="LKM5" s="812"/>
      <c r="LKN5" s="812"/>
      <c r="LKO5" s="812"/>
      <c r="LKP5" s="812"/>
      <c r="LKQ5" s="812"/>
      <c r="LKR5" s="812"/>
      <c r="LKS5" s="812"/>
      <c r="LKT5" s="812"/>
      <c r="LKU5" s="812"/>
      <c r="LKV5" s="812"/>
      <c r="LKW5" s="812"/>
      <c r="LKX5" s="811"/>
      <c r="LKY5" s="812"/>
      <c r="LKZ5" s="812"/>
      <c r="LLA5" s="812"/>
      <c r="LLB5" s="812"/>
      <c r="LLC5" s="812"/>
      <c r="LLD5" s="812"/>
      <c r="LLE5" s="812"/>
      <c r="LLF5" s="812"/>
      <c r="LLG5" s="812"/>
      <c r="LLH5" s="812"/>
      <c r="LLI5" s="812"/>
      <c r="LLJ5" s="812"/>
      <c r="LLK5" s="812"/>
      <c r="LLL5" s="812"/>
      <c r="LLM5" s="812"/>
      <c r="LLN5" s="812"/>
      <c r="LLO5" s="812"/>
      <c r="LLP5" s="812"/>
      <c r="LLQ5" s="812"/>
      <c r="LLR5" s="812"/>
      <c r="LLS5" s="812"/>
      <c r="LLT5" s="812"/>
      <c r="LLU5" s="812"/>
      <c r="LLV5" s="812"/>
      <c r="LLW5" s="812"/>
      <c r="LLX5" s="812"/>
      <c r="LLY5" s="812"/>
      <c r="LLZ5" s="812"/>
      <c r="LMA5" s="812"/>
      <c r="LMB5" s="812"/>
      <c r="LMC5" s="811"/>
      <c r="LMD5" s="812"/>
      <c r="LME5" s="812"/>
      <c r="LMF5" s="812"/>
      <c r="LMG5" s="812"/>
      <c r="LMH5" s="812"/>
      <c r="LMI5" s="812"/>
      <c r="LMJ5" s="812"/>
      <c r="LMK5" s="812"/>
      <c r="LML5" s="812"/>
      <c r="LMM5" s="812"/>
      <c r="LMN5" s="812"/>
      <c r="LMO5" s="812"/>
      <c r="LMP5" s="812"/>
      <c r="LMQ5" s="812"/>
      <c r="LMR5" s="812"/>
      <c r="LMS5" s="812"/>
      <c r="LMT5" s="812"/>
      <c r="LMU5" s="812"/>
      <c r="LMV5" s="812"/>
      <c r="LMW5" s="812"/>
      <c r="LMX5" s="812"/>
      <c r="LMY5" s="812"/>
      <c r="LMZ5" s="812"/>
      <c r="LNA5" s="812"/>
      <c r="LNB5" s="812"/>
      <c r="LNC5" s="812"/>
      <c r="LND5" s="812"/>
      <c r="LNE5" s="812"/>
      <c r="LNF5" s="812"/>
      <c r="LNG5" s="812"/>
      <c r="LNH5" s="811"/>
      <c r="LNI5" s="812"/>
      <c r="LNJ5" s="812"/>
      <c r="LNK5" s="812"/>
      <c r="LNL5" s="812"/>
      <c r="LNM5" s="812"/>
      <c r="LNN5" s="812"/>
      <c r="LNO5" s="812"/>
      <c r="LNP5" s="812"/>
      <c r="LNQ5" s="812"/>
      <c r="LNR5" s="812"/>
      <c r="LNS5" s="812"/>
      <c r="LNT5" s="812"/>
      <c r="LNU5" s="812"/>
      <c r="LNV5" s="812"/>
      <c r="LNW5" s="812"/>
      <c r="LNX5" s="812"/>
      <c r="LNY5" s="812"/>
      <c r="LNZ5" s="812"/>
      <c r="LOA5" s="812"/>
      <c r="LOB5" s="812"/>
      <c r="LOC5" s="812"/>
      <c r="LOD5" s="812"/>
      <c r="LOE5" s="812"/>
      <c r="LOF5" s="812"/>
      <c r="LOG5" s="812"/>
      <c r="LOH5" s="812"/>
      <c r="LOI5" s="812"/>
      <c r="LOJ5" s="812"/>
      <c r="LOK5" s="812"/>
      <c r="LOL5" s="812"/>
      <c r="LOM5" s="811"/>
      <c r="LON5" s="812"/>
      <c r="LOO5" s="812"/>
      <c r="LOP5" s="812"/>
      <c r="LOQ5" s="812"/>
      <c r="LOR5" s="812"/>
      <c r="LOS5" s="812"/>
      <c r="LOT5" s="812"/>
      <c r="LOU5" s="812"/>
      <c r="LOV5" s="812"/>
      <c r="LOW5" s="812"/>
      <c r="LOX5" s="812"/>
      <c r="LOY5" s="812"/>
      <c r="LOZ5" s="812"/>
      <c r="LPA5" s="812"/>
      <c r="LPB5" s="812"/>
      <c r="LPC5" s="812"/>
      <c r="LPD5" s="812"/>
      <c r="LPE5" s="812"/>
      <c r="LPF5" s="812"/>
      <c r="LPG5" s="812"/>
      <c r="LPH5" s="812"/>
      <c r="LPI5" s="812"/>
      <c r="LPJ5" s="812"/>
      <c r="LPK5" s="812"/>
      <c r="LPL5" s="812"/>
      <c r="LPM5" s="812"/>
      <c r="LPN5" s="812"/>
      <c r="LPO5" s="812"/>
      <c r="LPP5" s="812"/>
      <c r="LPQ5" s="812"/>
      <c r="LPR5" s="811"/>
      <c r="LPS5" s="812"/>
      <c r="LPT5" s="812"/>
      <c r="LPU5" s="812"/>
      <c r="LPV5" s="812"/>
      <c r="LPW5" s="812"/>
      <c r="LPX5" s="812"/>
      <c r="LPY5" s="812"/>
      <c r="LPZ5" s="812"/>
      <c r="LQA5" s="812"/>
      <c r="LQB5" s="812"/>
      <c r="LQC5" s="812"/>
      <c r="LQD5" s="812"/>
      <c r="LQE5" s="812"/>
      <c r="LQF5" s="812"/>
      <c r="LQG5" s="812"/>
      <c r="LQH5" s="812"/>
      <c r="LQI5" s="812"/>
      <c r="LQJ5" s="812"/>
      <c r="LQK5" s="812"/>
      <c r="LQL5" s="812"/>
      <c r="LQM5" s="812"/>
      <c r="LQN5" s="812"/>
      <c r="LQO5" s="812"/>
      <c r="LQP5" s="812"/>
      <c r="LQQ5" s="812"/>
      <c r="LQR5" s="812"/>
      <c r="LQS5" s="812"/>
      <c r="LQT5" s="812"/>
      <c r="LQU5" s="812"/>
      <c r="LQV5" s="812"/>
      <c r="LQW5" s="811"/>
      <c r="LQX5" s="812"/>
      <c r="LQY5" s="812"/>
      <c r="LQZ5" s="812"/>
      <c r="LRA5" s="812"/>
      <c r="LRB5" s="812"/>
      <c r="LRC5" s="812"/>
      <c r="LRD5" s="812"/>
      <c r="LRE5" s="812"/>
      <c r="LRF5" s="812"/>
      <c r="LRG5" s="812"/>
      <c r="LRH5" s="812"/>
      <c r="LRI5" s="812"/>
      <c r="LRJ5" s="812"/>
      <c r="LRK5" s="812"/>
      <c r="LRL5" s="812"/>
      <c r="LRM5" s="812"/>
      <c r="LRN5" s="812"/>
      <c r="LRO5" s="812"/>
      <c r="LRP5" s="812"/>
      <c r="LRQ5" s="812"/>
      <c r="LRR5" s="812"/>
      <c r="LRS5" s="812"/>
      <c r="LRT5" s="812"/>
      <c r="LRU5" s="812"/>
      <c r="LRV5" s="812"/>
      <c r="LRW5" s="812"/>
      <c r="LRX5" s="812"/>
      <c r="LRY5" s="812"/>
      <c r="LRZ5" s="812"/>
      <c r="LSA5" s="812"/>
      <c r="LSB5" s="811"/>
      <c r="LSC5" s="812"/>
      <c r="LSD5" s="812"/>
      <c r="LSE5" s="812"/>
      <c r="LSF5" s="812"/>
      <c r="LSG5" s="812"/>
      <c r="LSH5" s="812"/>
      <c r="LSI5" s="812"/>
      <c r="LSJ5" s="812"/>
      <c r="LSK5" s="812"/>
      <c r="LSL5" s="812"/>
      <c r="LSM5" s="812"/>
      <c r="LSN5" s="812"/>
      <c r="LSO5" s="812"/>
      <c r="LSP5" s="812"/>
      <c r="LSQ5" s="812"/>
      <c r="LSR5" s="812"/>
      <c r="LSS5" s="812"/>
      <c r="LST5" s="812"/>
      <c r="LSU5" s="812"/>
      <c r="LSV5" s="812"/>
      <c r="LSW5" s="812"/>
      <c r="LSX5" s="812"/>
      <c r="LSY5" s="812"/>
      <c r="LSZ5" s="812"/>
      <c r="LTA5" s="812"/>
      <c r="LTB5" s="812"/>
      <c r="LTC5" s="812"/>
      <c r="LTD5" s="812"/>
      <c r="LTE5" s="812"/>
      <c r="LTF5" s="812"/>
      <c r="LTG5" s="811"/>
      <c r="LTH5" s="812"/>
      <c r="LTI5" s="812"/>
      <c r="LTJ5" s="812"/>
      <c r="LTK5" s="812"/>
      <c r="LTL5" s="812"/>
      <c r="LTM5" s="812"/>
      <c r="LTN5" s="812"/>
      <c r="LTO5" s="812"/>
      <c r="LTP5" s="812"/>
      <c r="LTQ5" s="812"/>
      <c r="LTR5" s="812"/>
      <c r="LTS5" s="812"/>
      <c r="LTT5" s="812"/>
      <c r="LTU5" s="812"/>
      <c r="LTV5" s="812"/>
      <c r="LTW5" s="812"/>
      <c r="LTX5" s="812"/>
      <c r="LTY5" s="812"/>
      <c r="LTZ5" s="812"/>
      <c r="LUA5" s="812"/>
      <c r="LUB5" s="812"/>
      <c r="LUC5" s="812"/>
      <c r="LUD5" s="812"/>
      <c r="LUE5" s="812"/>
      <c r="LUF5" s="812"/>
      <c r="LUG5" s="812"/>
      <c r="LUH5" s="812"/>
      <c r="LUI5" s="812"/>
      <c r="LUJ5" s="812"/>
      <c r="LUK5" s="812"/>
      <c r="LUL5" s="811"/>
      <c r="LUM5" s="812"/>
      <c r="LUN5" s="812"/>
      <c r="LUO5" s="812"/>
      <c r="LUP5" s="812"/>
      <c r="LUQ5" s="812"/>
      <c r="LUR5" s="812"/>
      <c r="LUS5" s="812"/>
      <c r="LUT5" s="812"/>
      <c r="LUU5" s="812"/>
      <c r="LUV5" s="812"/>
      <c r="LUW5" s="812"/>
      <c r="LUX5" s="812"/>
      <c r="LUY5" s="812"/>
      <c r="LUZ5" s="812"/>
      <c r="LVA5" s="812"/>
      <c r="LVB5" s="812"/>
      <c r="LVC5" s="812"/>
      <c r="LVD5" s="812"/>
      <c r="LVE5" s="812"/>
      <c r="LVF5" s="812"/>
      <c r="LVG5" s="812"/>
      <c r="LVH5" s="812"/>
      <c r="LVI5" s="812"/>
      <c r="LVJ5" s="812"/>
      <c r="LVK5" s="812"/>
      <c r="LVL5" s="812"/>
      <c r="LVM5" s="812"/>
      <c r="LVN5" s="812"/>
      <c r="LVO5" s="812"/>
      <c r="LVP5" s="812"/>
      <c r="LVQ5" s="811"/>
      <c r="LVR5" s="812"/>
      <c r="LVS5" s="812"/>
      <c r="LVT5" s="812"/>
      <c r="LVU5" s="812"/>
      <c r="LVV5" s="812"/>
      <c r="LVW5" s="812"/>
      <c r="LVX5" s="812"/>
      <c r="LVY5" s="812"/>
      <c r="LVZ5" s="812"/>
      <c r="LWA5" s="812"/>
      <c r="LWB5" s="812"/>
      <c r="LWC5" s="812"/>
      <c r="LWD5" s="812"/>
      <c r="LWE5" s="812"/>
      <c r="LWF5" s="812"/>
      <c r="LWG5" s="812"/>
      <c r="LWH5" s="812"/>
      <c r="LWI5" s="812"/>
      <c r="LWJ5" s="812"/>
      <c r="LWK5" s="812"/>
      <c r="LWL5" s="812"/>
      <c r="LWM5" s="812"/>
      <c r="LWN5" s="812"/>
      <c r="LWO5" s="812"/>
      <c r="LWP5" s="812"/>
      <c r="LWQ5" s="812"/>
      <c r="LWR5" s="812"/>
      <c r="LWS5" s="812"/>
      <c r="LWT5" s="812"/>
      <c r="LWU5" s="812"/>
      <c r="LWV5" s="811"/>
      <c r="LWW5" s="812"/>
      <c r="LWX5" s="812"/>
      <c r="LWY5" s="812"/>
      <c r="LWZ5" s="812"/>
      <c r="LXA5" s="812"/>
      <c r="LXB5" s="812"/>
      <c r="LXC5" s="812"/>
      <c r="LXD5" s="812"/>
      <c r="LXE5" s="812"/>
      <c r="LXF5" s="812"/>
      <c r="LXG5" s="812"/>
      <c r="LXH5" s="812"/>
      <c r="LXI5" s="812"/>
      <c r="LXJ5" s="812"/>
      <c r="LXK5" s="812"/>
      <c r="LXL5" s="812"/>
      <c r="LXM5" s="812"/>
      <c r="LXN5" s="812"/>
      <c r="LXO5" s="812"/>
      <c r="LXP5" s="812"/>
      <c r="LXQ5" s="812"/>
      <c r="LXR5" s="812"/>
      <c r="LXS5" s="812"/>
      <c r="LXT5" s="812"/>
      <c r="LXU5" s="812"/>
      <c r="LXV5" s="812"/>
      <c r="LXW5" s="812"/>
      <c r="LXX5" s="812"/>
      <c r="LXY5" s="812"/>
      <c r="LXZ5" s="812"/>
      <c r="LYA5" s="811"/>
      <c r="LYB5" s="812"/>
      <c r="LYC5" s="812"/>
      <c r="LYD5" s="812"/>
      <c r="LYE5" s="812"/>
      <c r="LYF5" s="812"/>
      <c r="LYG5" s="812"/>
      <c r="LYH5" s="812"/>
      <c r="LYI5" s="812"/>
      <c r="LYJ5" s="812"/>
      <c r="LYK5" s="812"/>
      <c r="LYL5" s="812"/>
      <c r="LYM5" s="812"/>
      <c r="LYN5" s="812"/>
      <c r="LYO5" s="812"/>
      <c r="LYP5" s="812"/>
      <c r="LYQ5" s="812"/>
      <c r="LYR5" s="812"/>
      <c r="LYS5" s="812"/>
      <c r="LYT5" s="812"/>
      <c r="LYU5" s="812"/>
      <c r="LYV5" s="812"/>
      <c r="LYW5" s="812"/>
      <c r="LYX5" s="812"/>
      <c r="LYY5" s="812"/>
      <c r="LYZ5" s="812"/>
      <c r="LZA5" s="812"/>
      <c r="LZB5" s="812"/>
      <c r="LZC5" s="812"/>
      <c r="LZD5" s="812"/>
      <c r="LZE5" s="812"/>
      <c r="LZF5" s="811"/>
      <c r="LZG5" s="812"/>
      <c r="LZH5" s="812"/>
      <c r="LZI5" s="812"/>
      <c r="LZJ5" s="812"/>
      <c r="LZK5" s="812"/>
      <c r="LZL5" s="812"/>
      <c r="LZM5" s="812"/>
      <c r="LZN5" s="812"/>
      <c r="LZO5" s="812"/>
      <c r="LZP5" s="812"/>
      <c r="LZQ5" s="812"/>
      <c r="LZR5" s="812"/>
      <c r="LZS5" s="812"/>
      <c r="LZT5" s="812"/>
      <c r="LZU5" s="812"/>
      <c r="LZV5" s="812"/>
      <c r="LZW5" s="812"/>
      <c r="LZX5" s="812"/>
      <c r="LZY5" s="812"/>
      <c r="LZZ5" s="812"/>
      <c r="MAA5" s="812"/>
      <c r="MAB5" s="812"/>
      <c r="MAC5" s="812"/>
      <c r="MAD5" s="812"/>
      <c r="MAE5" s="812"/>
      <c r="MAF5" s="812"/>
      <c r="MAG5" s="812"/>
      <c r="MAH5" s="812"/>
      <c r="MAI5" s="812"/>
      <c r="MAJ5" s="812"/>
      <c r="MAK5" s="811"/>
      <c r="MAL5" s="812"/>
      <c r="MAM5" s="812"/>
      <c r="MAN5" s="812"/>
      <c r="MAO5" s="812"/>
      <c r="MAP5" s="812"/>
      <c r="MAQ5" s="812"/>
      <c r="MAR5" s="812"/>
      <c r="MAS5" s="812"/>
      <c r="MAT5" s="812"/>
      <c r="MAU5" s="812"/>
      <c r="MAV5" s="812"/>
      <c r="MAW5" s="812"/>
      <c r="MAX5" s="812"/>
      <c r="MAY5" s="812"/>
      <c r="MAZ5" s="812"/>
      <c r="MBA5" s="812"/>
      <c r="MBB5" s="812"/>
      <c r="MBC5" s="812"/>
      <c r="MBD5" s="812"/>
      <c r="MBE5" s="812"/>
      <c r="MBF5" s="812"/>
      <c r="MBG5" s="812"/>
      <c r="MBH5" s="812"/>
      <c r="MBI5" s="812"/>
      <c r="MBJ5" s="812"/>
      <c r="MBK5" s="812"/>
      <c r="MBL5" s="812"/>
      <c r="MBM5" s="812"/>
      <c r="MBN5" s="812"/>
      <c r="MBO5" s="812"/>
      <c r="MBP5" s="811"/>
      <c r="MBQ5" s="812"/>
      <c r="MBR5" s="812"/>
      <c r="MBS5" s="812"/>
      <c r="MBT5" s="812"/>
      <c r="MBU5" s="812"/>
      <c r="MBV5" s="812"/>
      <c r="MBW5" s="812"/>
      <c r="MBX5" s="812"/>
      <c r="MBY5" s="812"/>
      <c r="MBZ5" s="812"/>
      <c r="MCA5" s="812"/>
      <c r="MCB5" s="812"/>
      <c r="MCC5" s="812"/>
      <c r="MCD5" s="812"/>
      <c r="MCE5" s="812"/>
      <c r="MCF5" s="812"/>
      <c r="MCG5" s="812"/>
      <c r="MCH5" s="812"/>
      <c r="MCI5" s="812"/>
      <c r="MCJ5" s="812"/>
      <c r="MCK5" s="812"/>
      <c r="MCL5" s="812"/>
      <c r="MCM5" s="812"/>
      <c r="MCN5" s="812"/>
      <c r="MCO5" s="812"/>
      <c r="MCP5" s="812"/>
      <c r="MCQ5" s="812"/>
      <c r="MCR5" s="812"/>
      <c r="MCS5" s="812"/>
      <c r="MCT5" s="812"/>
      <c r="MCU5" s="811"/>
      <c r="MCV5" s="812"/>
      <c r="MCW5" s="812"/>
      <c r="MCX5" s="812"/>
      <c r="MCY5" s="812"/>
      <c r="MCZ5" s="812"/>
      <c r="MDA5" s="812"/>
      <c r="MDB5" s="812"/>
      <c r="MDC5" s="812"/>
      <c r="MDD5" s="812"/>
      <c r="MDE5" s="812"/>
      <c r="MDF5" s="812"/>
      <c r="MDG5" s="812"/>
      <c r="MDH5" s="812"/>
      <c r="MDI5" s="812"/>
      <c r="MDJ5" s="812"/>
      <c r="MDK5" s="812"/>
      <c r="MDL5" s="812"/>
      <c r="MDM5" s="812"/>
      <c r="MDN5" s="812"/>
      <c r="MDO5" s="812"/>
      <c r="MDP5" s="812"/>
      <c r="MDQ5" s="812"/>
      <c r="MDR5" s="812"/>
      <c r="MDS5" s="812"/>
      <c r="MDT5" s="812"/>
      <c r="MDU5" s="812"/>
      <c r="MDV5" s="812"/>
      <c r="MDW5" s="812"/>
      <c r="MDX5" s="812"/>
      <c r="MDY5" s="812"/>
      <c r="MDZ5" s="811"/>
      <c r="MEA5" s="812"/>
      <c r="MEB5" s="812"/>
      <c r="MEC5" s="812"/>
      <c r="MED5" s="812"/>
      <c r="MEE5" s="812"/>
      <c r="MEF5" s="812"/>
      <c r="MEG5" s="812"/>
      <c r="MEH5" s="812"/>
      <c r="MEI5" s="812"/>
      <c r="MEJ5" s="812"/>
      <c r="MEK5" s="812"/>
      <c r="MEL5" s="812"/>
      <c r="MEM5" s="812"/>
      <c r="MEN5" s="812"/>
      <c r="MEO5" s="812"/>
      <c r="MEP5" s="812"/>
      <c r="MEQ5" s="812"/>
      <c r="MER5" s="812"/>
      <c r="MES5" s="812"/>
      <c r="MET5" s="812"/>
      <c r="MEU5" s="812"/>
      <c r="MEV5" s="812"/>
      <c r="MEW5" s="812"/>
      <c r="MEX5" s="812"/>
      <c r="MEY5" s="812"/>
      <c r="MEZ5" s="812"/>
      <c r="MFA5" s="812"/>
      <c r="MFB5" s="812"/>
      <c r="MFC5" s="812"/>
      <c r="MFD5" s="812"/>
      <c r="MFE5" s="811"/>
      <c r="MFF5" s="812"/>
      <c r="MFG5" s="812"/>
      <c r="MFH5" s="812"/>
      <c r="MFI5" s="812"/>
      <c r="MFJ5" s="812"/>
      <c r="MFK5" s="812"/>
      <c r="MFL5" s="812"/>
      <c r="MFM5" s="812"/>
      <c r="MFN5" s="812"/>
      <c r="MFO5" s="812"/>
      <c r="MFP5" s="812"/>
      <c r="MFQ5" s="812"/>
      <c r="MFR5" s="812"/>
      <c r="MFS5" s="812"/>
      <c r="MFT5" s="812"/>
      <c r="MFU5" s="812"/>
      <c r="MFV5" s="812"/>
      <c r="MFW5" s="812"/>
      <c r="MFX5" s="812"/>
      <c r="MFY5" s="812"/>
      <c r="MFZ5" s="812"/>
      <c r="MGA5" s="812"/>
      <c r="MGB5" s="812"/>
      <c r="MGC5" s="812"/>
      <c r="MGD5" s="812"/>
      <c r="MGE5" s="812"/>
      <c r="MGF5" s="812"/>
      <c r="MGG5" s="812"/>
      <c r="MGH5" s="812"/>
      <c r="MGI5" s="812"/>
      <c r="MGJ5" s="811"/>
      <c r="MGK5" s="812"/>
      <c r="MGL5" s="812"/>
      <c r="MGM5" s="812"/>
      <c r="MGN5" s="812"/>
      <c r="MGO5" s="812"/>
      <c r="MGP5" s="812"/>
      <c r="MGQ5" s="812"/>
      <c r="MGR5" s="812"/>
      <c r="MGS5" s="812"/>
      <c r="MGT5" s="812"/>
      <c r="MGU5" s="812"/>
      <c r="MGV5" s="812"/>
      <c r="MGW5" s="812"/>
      <c r="MGX5" s="812"/>
      <c r="MGY5" s="812"/>
      <c r="MGZ5" s="812"/>
      <c r="MHA5" s="812"/>
      <c r="MHB5" s="812"/>
      <c r="MHC5" s="812"/>
      <c r="MHD5" s="812"/>
      <c r="MHE5" s="812"/>
      <c r="MHF5" s="812"/>
      <c r="MHG5" s="812"/>
      <c r="MHH5" s="812"/>
      <c r="MHI5" s="812"/>
      <c r="MHJ5" s="812"/>
      <c r="MHK5" s="812"/>
      <c r="MHL5" s="812"/>
      <c r="MHM5" s="812"/>
      <c r="MHN5" s="812"/>
      <c r="MHO5" s="811"/>
      <c r="MHP5" s="812"/>
      <c r="MHQ5" s="812"/>
      <c r="MHR5" s="812"/>
      <c r="MHS5" s="812"/>
      <c r="MHT5" s="812"/>
      <c r="MHU5" s="812"/>
      <c r="MHV5" s="812"/>
      <c r="MHW5" s="812"/>
      <c r="MHX5" s="812"/>
      <c r="MHY5" s="812"/>
      <c r="MHZ5" s="812"/>
      <c r="MIA5" s="812"/>
      <c r="MIB5" s="812"/>
      <c r="MIC5" s="812"/>
      <c r="MID5" s="812"/>
      <c r="MIE5" s="812"/>
      <c r="MIF5" s="812"/>
      <c r="MIG5" s="812"/>
      <c r="MIH5" s="812"/>
      <c r="MII5" s="812"/>
      <c r="MIJ5" s="812"/>
      <c r="MIK5" s="812"/>
      <c r="MIL5" s="812"/>
      <c r="MIM5" s="812"/>
      <c r="MIN5" s="812"/>
      <c r="MIO5" s="812"/>
      <c r="MIP5" s="812"/>
      <c r="MIQ5" s="812"/>
      <c r="MIR5" s="812"/>
      <c r="MIS5" s="812"/>
      <c r="MIT5" s="811"/>
      <c r="MIU5" s="812"/>
      <c r="MIV5" s="812"/>
      <c r="MIW5" s="812"/>
      <c r="MIX5" s="812"/>
      <c r="MIY5" s="812"/>
      <c r="MIZ5" s="812"/>
      <c r="MJA5" s="812"/>
      <c r="MJB5" s="812"/>
      <c r="MJC5" s="812"/>
      <c r="MJD5" s="812"/>
      <c r="MJE5" s="812"/>
      <c r="MJF5" s="812"/>
      <c r="MJG5" s="812"/>
      <c r="MJH5" s="812"/>
      <c r="MJI5" s="812"/>
      <c r="MJJ5" s="812"/>
      <c r="MJK5" s="812"/>
      <c r="MJL5" s="812"/>
      <c r="MJM5" s="812"/>
      <c r="MJN5" s="812"/>
      <c r="MJO5" s="812"/>
      <c r="MJP5" s="812"/>
      <c r="MJQ5" s="812"/>
      <c r="MJR5" s="812"/>
      <c r="MJS5" s="812"/>
      <c r="MJT5" s="812"/>
      <c r="MJU5" s="812"/>
      <c r="MJV5" s="812"/>
      <c r="MJW5" s="812"/>
      <c r="MJX5" s="812"/>
      <c r="MJY5" s="811"/>
      <c r="MJZ5" s="812"/>
      <c r="MKA5" s="812"/>
      <c r="MKB5" s="812"/>
      <c r="MKC5" s="812"/>
      <c r="MKD5" s="812"/>
      <c r="MKE5" s="812"/>
      <c r="MKF5" s="812"/>
      <c r="MKG5" s="812"/>
      <c r="MKH5" s="812"/>
      <c r="MKI5" s="812"/>
      <c r="MKJ5" s="812"/>
      <c r="MKK5" s="812"/>
      <c r="MKL5" s="812"/>
      <c r="MKM5" s="812"/>
      <c r="MKN5" s="812"/>
      <c r="MKO5" s="812"/>
      <c r="MKP5" s="812"/>
      <c r="MKQ5" s="812"/>
      <c r="MKR5" s="812"/>
      <c r="MKS5" s="812"/>
      <c r="MKT5" s="812"/>
      <c r="MKU5" s="812"/>
      <c r="MKV5" s="812"/>
      <c r="MKW5" s="812"/>
      <c r="MKX5" s="812"/>
      <c r="MKY5" s="812"/>
      <c r="MKZ5" s="812"/>
      <c r="MLA5" s="812"/>
      <c r="MLB5" s="812"/>
      <c r="MLC5" s="812"/>
      <c r="MLD5" s="811"/>
      <c r="MLE5" s="812"/>
      <c r="MLF5" s="812"/>
      <c r="MLG5" s="812"/>
      <c r="MLH5" s="812"/>
      <c r="MLI5" s="812"/>
      <c r="MLJ5" s="812"/>
      <c r="MLK5" s="812"/>
      <c r="MLL5" s="812"/>
      <c r="MLM5" s="812"/>
      <c r="MLN5" s="812"/>
      <c r="MLO5" s="812"/>
      <c r="MLP5" s="812"/>
      <c r="MLQ5" s="812"/>
      <c r="MLR5" s="812"/>
      <c r="MLS5" s="812"/>
      <c r="MLT5" s="812"/>
      <c r="MLU5" s="812"/>
      <c r="MLV5" s="812"/>
      <c r="MLW5" s="812"/>
      <c r="MLX5" s="812"/>
      <c r="MLY5" s="812"/>
      <c r="MLZ5" s="812"/>
      <c r="MMA5" s="812"/>
      <c r="MMB5" s="812"/>
      <c r="MMC5" s="812"/>
      <c r="MMD5" s="812"/>
      <c r="MME5" s="812"/>
      <c r="MMF5" s="812"/>
      <c r="MMG5" s="812"/>
      <c r="MMH5" s="812"/>
      <c r="MMI5" s="811"/>
      <c r="MMJ5" s="812"/>
      <c r="MMK5" s="812"/>
      <c r="MML5" s="812"/>
      <c r="MMM5" s="812"/>
      <c r="MMN5" s="812"/>
      <c r="MMO5" s="812"/>
      <c r="MMP5" s="812"/>
      <c r="MMQ5" s="812"/>
      <c r="MMR5" s="812"/>
      <c r="MMS5" s="812"/>
      <c r="MMT5" s="812"/>
      <c r="MMU5" s="812"/>
      <c r="MMV5" s="812"/>
      <c r="MMW5" s="812"/>
      <c r="MMX5" s="812"/>
      <c r="MMY5" s="812"/>
      <c r="MMZ5" s="812"/>
      <c r="MNA5" s="812"/>
      <c r="MNB5" s="812"/>
      <c r="MNC5" s="812"/>
      <c r="MND5" s="812"/>
      <c r="MNE5" s="812"/>
      <c r="MNF5" s="812"/>
      <c r="MNG5" s="812"/>
      <c r="MNH5" s="812"/>
      <c r="MNI5" s="812"/>
      <c r="MNJ5" s="812"/>
      <c r="MNK5" s="812"/>
      <c r="MNL5" s="812"/>
      <c r="MNM5" s="812"/>
      <c r="MNN5" s="811"/>
      <c r="MNO5" s="812"/>
      <c r="MNP5" s="812"/>
      <c r="MNQ5" s="812"/>
      <c r="MNR5" s="812"/>
      <c r="MNS5" s="812"/>
      <c r="MNT5" s="812"/>
      <c r="MNU5" s="812"/>
      <c r="MNV5" s="812"/>
      <c r="MNW5" s="812"/>
      <c r="MNX5" s="812"/>
      <c r="MNY5" s="812"/>
      <c r="MNZ5" s="812"/>
      <c r="MOA5" s="812"/>
      <c r="MOB5" s="812"/>
      <c r="MOC5" s="812"/>
      <c r="MOD5" s="812"/>
      <c r="MOE5" s="812"/>
      <c r="MOF5" s="812"/>
      <c r="MOG5" s="812"/>
      <c r="MOH5" s="812"/>
      <c r="MOI5" s="812"/>
      <c r="MOJ5" s="812"/>
      <c r="MOK5" s="812"/>
      <c r="MOL5" s="812"/>
      <c r="MOM5" s="812"/>
      <c r="MON5" s="812"/>
      <c r="MOO5" s="812"/>
      <c r="MOP5" s="812"/>
      <c r="MOQ5" s="812"/>
      <c r="MOR5" s="812"/>
      <c r="MOS5" s="811"/>
      <c r="MOT5" s="812"/>
      <c r="MOU5" s="812"/>
      <c r="MOV5" s="812"/>
      <c r="MOW5" s="812"/>
      <c r="MOX5" s="812"/>
      <c r="MOY5" s="812"/>
      <c r="MOZ5" s="812"/>
      <c r="MPA5" s="812"/>
      <c r="MPB5" s="812"/>
      <c r="MPC5" s="812"/>
      <c r="MPD5" s="812"/>
      <c r="MPE5" s="812"/>
      <c r="MPF5" s="812"/>
      <c r="MPG5" s="812"/>
      <c r="MPH5" s="812"/>
      <c r="MPI5" s="812"/>
      <c r="MPJ5" s="812"/>
      <c r="MPK5" s="812"/>
      <c r="MPL5" s="812"/>
      <c r="MPM5" s="812"/>
      <c r="MPN5" s="812"/>
      <c r="MPO5" s="812"/>
      <c r="MPP5" s="812"/>
      <c r="MPQ5" s="812"/>
      <c r="MPR5" s="812"/>
      <c r="MPS5" s="812"/>
      <c r="MPT5" s="812"/>
      <c r="MPU5" s="812"/>
      <c r="MPV5" s="812"/>
      <c r="MPW5" s="812"/>
      <c r="MPX5" s="811"/>
      <c r="MPY5" s="812"/>
      <c r="MPZ5" s="812"/>
      <c r="MQA5" s="812"/>
      <c r="MQB5" s="812"/>
      <c r="MQC5" s="812"/>
      <c r="MQD5" s="812"/>
      <c r="MQE5" s="812"/>
      <c r="MQF5" s="812"/>
      <c r="MQG5" s="812"/>
      <c r="MQH5" s="812"/>
      <c r="MQI5" s="812"/>
      <c r="MQJ5" s="812"/>
      <c r="MQK5" s="812"/>
      <c r="MQL5" s="812"/>
      <c r="MQM5" s="812"/>
      <c r="MQN5" s="812"/>
      <c r="MQO5" s="812"/>
      <c r="MQP5" s="812"/>
      <c r="MQQ5" s="812"/>
      <c r="MQR5" s="812"/>
      <c r="MQS5" s="812"/>
      <c r="MQT5" s="812"/>
      <c r="MQU5" s="812"/>
      <c r="MQV5" s="812"/>
      <c r="MQW5" s="812"/>
      <c r="MQX5" s="812"/>
      <c r="MQY5" s="812"/>
      <c r="MQZ5" s="812"/>
      <c r="MRA5" s="812"/>
      <c r="MRB5" s="812"/>
      <c r="MRC5" s="811"/>
      <c r="MRD5" s="812"/>
      <c r="MRE5" s="812"/>
      <c r="MRF5" s="812"/>
      <c r="MRG5" s="812"/>
      <c r="MRH5" s="812"/>
      <c r="MRI5" s="812"/>
      <c r="MRJ5" s="812"/>
      <c r="MRK5" s="812"/>
      <c r="MRL5" s="812"/>
      <c r="MRM5" s="812"/>
      <c r="MRN5" s="812"/>
      <c r="MRO5" s="812"/>
      <c r="MRP5" s="812"/>
      <c r="MRQ5" s="812"/>
      <c r="MRR5" s="812"/>
      <c r="MRS5" s="812"/>
      <c r="MRT5" s="812"/>
      <c r="MRU5" s="812"/>
      <c r="MRV5" s="812"/>
      <c r="MRW5" s="812"/>
      <c r="MRX5" s="812"/>
      <c r="MRY5" s="812"/>
      <c r="MRZ5" s="812"/>
      <c r="MSA5" s="812"/>
      <c r="MSB5" s="812"/>
      <c r="MSC5" s="812"/>
      <c r="MSD5" s="812"/>
      <c r="MSE5" s="812"/>
      <c r="MSF5" s="812"/>
      <c r="MSG5" s="812"/>
      <c r="MSH5" s="811"/>
      <c r="MSI5" s="812"/>
      <c r="MSJ5" s="812"/>
      <c r="MSK5" s="812"/>
      <c r="MSL5" s="812"/>
      <c r="MSM5" s="812"/>
      <c r="MSN5" s="812"/>
      <c r="MSO5" s="812"/>
      <c r="MSP5" s="812"/>
      <c r="MSQ5" s="812"/>
      <c r="MSR5" s="812"/>
      <c r="MSS5" s="812"/>
      <c r="MST5" s="812"/>
      <c r="MSU5" s="812"/>
      <c r="MSV5" s="812"/>
      <c r="MSW5" s="812"/>
      <c r="MSX5" s="812"/>
      <c r="MSY5" s="812"/>
      <c r="MSZ5" s="812"/>
      <c r="MTA5" s="812"/>
      <c r="MTB5" s="812"/>
      <c r="MTC5" s="812"/>
      <c r="MTD5" s="812"/>
      <c r="MTE5" s="812"/>
      <c r="MTF5" s="812"/>
      <c r="MTG5" s="812"/>
      <c r="MTH5" s="812"/>
      <c r="MTI5" s="812"/>
      <c r="MTJ5" s="812"/>
      <c r="MTK5" s="812"/>
      <c r="MTL5" s="812"/>
      <c r="MTM5" s="811"/>
      <c r="MTN5" s="812"/>
      <c r="MTO5" s="812"/>
      <c r="MTP5" s="812"/>
      <c r="MTQ5" s="812"/>
      <c r="MTR5" s="812"/>
      <c r="MTS5" s="812"/>
      <c r="MTT5" s="812"/>
      <c r="MTU5" s="812"/>
      <c r="MTV5" s="812"/>
      <c r="MTW5" s="812"/>
      <c r="MTX5" s="812"/>
      <c r="MTY5" s="812"/>
      <c r="MTZ5" s="812"/>
      <c r="MUA5" s="812"/>
      <c r="MUB5" s="812"/>
      <c r="MUC5" s="812"/>
      <c r="MUD5" s="812"/>
      <c r="MUE5" s="812"/>
      <c r="MUF5" s="812"/>
      <c r="MUG5" s="812"/>
      <c r="MUH5" s="812"/>
      <c r="MUI5" s="812"/>
      <c r="MUJ5" s="812"/>
      <c r="MUK5" s="812"/>
      <c r="MUL5" s="812"/>
      <c r="MUM5" s="812"/>
      <c r="MUN5" s="812"/>
      <c r="MUO5" s="812"/>
      <c r="MUP5" s="812"/>
      <c r="MUQ5" s="812"/>
      <c r="MUR5" s="811"/>
      <c r="MUS5" s="812"/>
      <c r="MUT5" s="812"/>
      <c r="MUU5" s="812"/>
      <c r="MUV5" s="812"/>
      <c r="MUW5" s="812"/>
      <c r="MUX5" s="812"/>
      <c r="MUY5" s="812"/>
      <c r="MUZ5" s="812"/>
      <c r="MVA5" s="812"/>
      <c r="MVB5" s="812"/>
      <c r="MVC5" s="812"/>
      <c r="MVD5" s="812"/>
      <c r="MVE5" s="812"/>
      <c r="MVF5" s="812"/>
      <c r="MVG5" s="812"/>
      <c r="MVH5" s="812"/>
      <c r="MVI5" s="812"/>
      <c r="MVJ5" s="812"/>
      <c r="MVK5" s="812"/>
      <c r="MVL5" s="812"/>
      <c r="MVM5" s="812"/>
      <c r="MVN5" s="812"/>
      <c r="MVO5" s="812"/>
      <c r="MVP5" s="812"/>
      <c r="MVQ5" s="812"/>
      <c r="MVR5" s="812"/>
      <c r="MVS5" s="812"/>
      <c r="MVT5" s="812"/>
      <c r="MVU5" s="812"/>
      <c r="MVV5" s="812"/>
      <c r="MVW5" s="811"/>
      <c r="MVX5" s="812"/>
      <c r="MVY5" s="812"/>
      <c r="MVZ5" s="812"/>
      <c r="MWA5" s="812"/>
      <c r="MWB5" s="812"/>
      <c r="MWC5" s="812"/>
      <c r="MWD5" s="812"/>
      <c r="MWE5" s="812"/>
      <c r="MWF5" s="812"/>
      <c r="MWG5" s="812"/>
      <c r="MWH5" s="812"/>
      <c r="MWI5" s="812"/>
      <c r="MWJ5" s="812"/>
      <c r="MWK5" s="812"/>
      <c r="MWL5" s="812"/>
      <c r="MWM5" s="812"/>
      <c r="MWN5" s="812"/>
      <c r="MWO5" s="812"/>
      <c r="MWP5" s="812"/>
      <c r="MWQ5" s="812"/>
      <c r="MWR5" s="812"/>
      <c r="MWS5" s="812"/>
      <c r="MWT5" s="812"/>
      <c r="MWU5" s="812"/>
      <c r="MWV5" s="812"/>
      <c r="MWW5" s="812"/>
      <c r="MWX5" s="812"/>
      <c r="MWY5" s="812"/>
      <c r="MWZ5" s="812"/>
      <c r="MXA5" s="812"/>
      <c r="MXB5" s="811"/>
      <c r="MXC5" s="812"/>
      <c r="MXD5" s="812"/>
      <c r="MXE5" s="812"/>
      <c r="MXF5" s="812"/>
      <c r="MXG5" s="812"/>
      <c r="MXH5" s="812"/>
      <c r="MXI5" s="812"/>
      <c r="MXJ5" s="812"/>
      <c r="MXK5" s="812"/>
      <c r="MXL5" s="812"/>
      <c r="MXM5" s="812"/>
      <c r="MXN5" s="812"/>
      <c r="MXO5" s="812"/>
      <c r="MXP5" s="812"/>
      <c r="MXQ5" s="812"/>
      <c r="MXR5" s="812"/>
      <c r="MXS5" s="812"/>
      <c r="MXT5" s="812"/>
      <c r="MXU5" s="812"/>
      <c r="MXV5" s="812"/>
      <c r="MXW5" s="812"/>
      <c r="MXX5" s="812"/>
      <c r="MXY5" s="812"/>
      <c r="MXZ5" s="812"/>
      <c r="MYA5" s="812"/>
      <c r="MYB5" s="812"/>
      <c r="MYC5" s="812"/>
      <c r="MYD5" s="812"/>
      <c r="MYE5" s="812"/>
      <c r="MYF5" s="812"/>
      <c r="MYG5" s="811"/>
      <c r="MYH5" s="812"/>
      <c r="MYI5" s="812"/>
      <c r="MYJ5" s="812"/>
      <c r="MYK5" s="812"/>
      <c r="MYL5" s="812"/>
      <c r="MYM5" s="812"/>
      <c r="MYN5" s="812"/>
      <c r="MYO5" s="812"/>
      <c r="MYP5" s="812"/>
      <c r="MYQ5" s="812"/>
      <c r="MYR5" s="812"/>
      <c r="MYS5" s="812"/>
      <c r="MYT5" s="812"/>
      <c r="MYU5" s="812"/>
      <c r="MYV5" s="812"/>
      <c r="MYW5" s="812"/>
      <c r="MYX5" s="812"/>
      <c r="MYY5" s="812"/>
      <c r="MYZ5" s="812"/>
      <c r="MZA5" s="812"/>
      <c r="MZB5" s="812"/>
      <c r="MZC5" s="812"/>
      <c r="MZD5" s="812"/>
      <c r="MZE5" s="812"/>
      <c r="MZF5" s="812"/>
      <c r="MZG5" s="812"/>
      <c r="MZH5" s="812"/>
      <c r="MZI5" s="812"/>
      <c r="MZJ5" s="812"/>
      <c r="MZK5" s="812"/>
      <c r="MZL5" s="811"/>
      <c r="MZM5" s="812"/>
      <c r="MZN5" s="812"/>
      <c r="MZO5" s="812"/>
      <c r="MZP5" s="812"/>
      <c r="MZQ5" s="812"/>
      <c r="MZR5" s="812"/>
      <c r="MZS5" s="812"/>
      <c r="MZT5" s="812"/>
      <c r="MZU5" s="812"/>
      <c r="MZV5" s="812"/>
      <c r="MZW5" s="812"/>
      <c r="MZX5" s="812"/>
      <c r="MZY5" s="812"/>
      <c r="MZZ5" s="812"/>
      <c r="NAA5" s="812"/>
      <c r="NAB5" s="812"/>
      <c r="NAC5" s="812"/>
      <c r="NAD5" s="812"/>
      <c r="NAE5" s="812"/>
      <c r="NAF5" s="812"/>
      <c r="NAG5" s="812"/>
      <c r="NAH5" s="812"/>
      <c r="NAI5" s="812"/>
      <c r="NAJ5" s="812"/>
      <c r="NAK5" s="812"/>
      <c r="NAL5" s="812"/>
      <c r="NAM5" s="812"/>
      <c r="NAN5" s="812"/>
      <c r="NAO5" s="812"/>
      <c r="NAP5" s="812"/>
      <c r="NAQ5" s="811"/>
      <c r="NAR5" s="812"/>
      <c r="NAS5" s="812"/>
      <c r="NAT5" s="812"/>
      <c r="NAU5" s="812"/>
      <c r="NAV5" s="812"/>
      <c r="NAW5" s="812"/>
      <c r="NAX5" s="812"/>
      <c r="NAY5" s="812"/>
      <c r="NAZ5" s="812"/>
      <c r="NBA5" s="812"/>
      <c r="NBB5" s="812"/>
      <c r="NBC5" s="812"/>
      <c r="NBD5" s="812"/>
      <c r="NBE5" s="812"/>
      <c r="NBF5" s="812"/>
      <c r="NBG5" s="812"/>
      <c r="NBH5" s="812"/>
      <c r="NBI5" s="812"/>
      <c r="NBJ5" s="812"/>
      <c r="NBK5" s="812"/>
      <c r="NBL5" s="812"/>
      <c r="NBM5" s="812"/>
      <c r="NBN5" s="812"/>
      <c r="NBO5" s="812"/>
      <c r="NBP5" s="812"/>
      <c r="NBQ5" s="812"/>
      <c r="NBR5" s="812"/>
      <c r="NBS5" s="812"/>
      <c r="NBT5" s="812"/>
      <c r="NBU5" s="812"/>
      <c r="NBV5" s="811"/>
      <c r="NBW5" s="812"/>
      <c r="NBX5" s="812"/>
      <c r="NBY5" s="812"/>
      <c r="NBZ5" s="812"/>
      <c r="NCA5" s="812"/>
      <c r="NCB5" s="812"/>
      <c r="NCC5" s="812"/>
      <c r="NCD5" s="812"/>
      <c r="NCE5" s="812"/>
      <c r="NCF5" s="812"/>
      <c r="NCG5" s="812"/>
      <c r="NCH5" s="812"/>
      <c r="NCI5" s="812"/>
      <c r="NCJ5" s="812"/>
      <c r="NCK5" s="812"/>
      <c r="NCL5" s="812"/>
      <c r="NCM5" s="812"/>
      <c r="NCN5" s="812"/>
      <c r="NCO5" s="812"/>
      <c r="NCP5" s="812"/>
      <c r="NCQ5" s="812"/>
      <c r="NCR5" s="812"/>
      <c r="NCS5" s="812"/>
      <c r="NCT5" s="812"/>
      <c r="NCU5" s="812"/>
      <c r="NCV5" s="812"/>
      <c r="NCW5" s="812"/>
      <c r="NCX5" s="812"/>
      <c r="NCY5" s="812"/>
      <c r="NCZ5" s="812"/>
      <c r="NDA5" s="811"/>
      <c r="NDB5" s="812"/>
      <c r="NDC5" s="812"/>
      <c r="NDD5" s="812"/>
      <c r="NDE5" s="812"/>
      <c r="NDF5" s="812"/>
      <c r="NDG5" s="812"/>
      <c r="NDH5" s="812"/>
      <c r="NDI5" s="812"/>
      <c r="NDJ5" s="812"/>
      <c r="NDK5" s="812"/>
      <c r="NDL5" s="812"/>
      <c r="NDM5" s="812"/>
      <c r="NDN5" s="812"/>
      <c r="NDO5" s="812"/>
      <c r="NDP5" s="812"/>
      <c r="NDQ5" s="812"/>
      <c r="NDR5" s="812"/>
      <c r="NDS5" s="812"/>
      <c r="NDT5" s="812"/>
      <c r="NDU5" s="812"/>
      <c r="NDV5" s="812"/>
      <c r="NDW5" s="812"/>
      <c r="NDX5" s="812"/>
      <c r="NDY5" s="812"/>
      <c r="NDZ5" s="812"/>
      <c r="NEA5" s="812"/>
      <c r="NEB5" s="812"/>
      <c r="NEC5" s="812"/>
      <c r="NED5" s="812"/>
      <c r="NEE5" s="812"/>
      <c r="NEF5" s="811"/>
      <c r="NEG5" s="812"/>
      <c r="NEH5" s="812"/>
      <c r="NEI5" s="812"/>
      <c r="NEJ5" s="812"/>
      <c r="NEK5" s="812"/>
      <c r="NEL5" s="812"/>
      <c r="NEM5" s="812"/>
      <c r="NEN5" s="812"/>
      <c r="NEO5" s="812"/>
      <c r="NEP5" s="812"/>
      <c r="NEQ5" s="812"/>
      <c r="NER5" s="812"/>
      <c r="NES5" s="812"/>
      <c r="NET5" s="812"/>
      <c r="NEU5" s="812"/>
      <c r="NEV5" s="812"/>
      <c r="NEW5" s="812"/>
      <c r="NEX5" s="812"/>
      <c r="NEY5" s="812"/>
      <c r="NEZ5" s="812"/>
      <c r="NFA5" s="812"/>
      <c r="NFB5" s="812"/>
      <c r="NFC5" s="812"/>
      <c r="NFD5" s="812"/>
      <c r="NFE5" s="812"/>
      <c r="NFF5" s="812"/>
      <c r="NFG5" s="812"/>
      <c r="NFH5" s="812"/>
      <c r="NFI5" s="812"/>
      <c r="NFJ5" s="812"/>
      <c r="NFK5" s="811"/>
      <c r="NFL5" s="812"/>
      <c r="NFM5" s="812"/>
      <c r="NFN5" s="812"/>
      <c r="NFO5" s="812"/>
      <c r="NFP5" s="812"/>
      <c r="NFQ5" s="812"/>
      <c r="NFR5" s="812"/>
      <c r="NFS5" s="812"/>
      <c r="NFT5" s="812"/>
      <c r="NFU5" s="812"/>
      <c r="NFV5" s="812"/>
      <c r="NFW5" s="812"/>
      <c r="NFX5" s="812"/>
      <c r="NFY5" s="812"/>
      <c r="NFZ5" s="812"/>
      <c r="NGA5" s="812"/>
      <c r="NGB5" s="812"/>
      <c r="NGC5" s="812"/>
      <c r="NGD5" s="812"/>
      <c r="NGE5" s="812"/>
      <c r="NGF5" s="812"/>
      <c r="NGG5" s="812"/>
      <c r="NGH5" s="812"/>
      <c r="NGI5" s="812"/>
      <c r="NGJ5" s="812"/>
      <c r="NGK5" s="812"/>
      <c r="NGL5" s="812"/>
      <c r="NGM5" s="812"/>
      <c r="NGN5" s="812"/>
      <c r="NGO5" s="812"/>
      <c r="NGP5" s="811"/>
      <c r="NGQ5" s="812"/>
      <c r="NGR5" s="812"/>
      <c r="NGS5" s="812"/>
      <c r="NGT5" s="812"/>
      <c r="NGU5" s="812"/>
      <c r="NGV5" s="812"/>
      <c r="NGW5" s="812"/>
      <c r="NGX5" s="812"/>
      <c r="NGY5" s="812"/>
      <c r="NGZ5" s="812"/>
      <c r="NHA5" s="812"/>
      <c r="NHB5" s="812"/>
      <c r="NHC5" s="812"/>
      <c r="NHD5" s="812"/>
      <c r="NHE5" s="812"/>
      <c r="NHF5" s="812"/>
      <c r="NHG5" s="812"/>
      <c r="NHH5" s="812"/>
      <c r="NHI5" s="812"/>
      <c r="NHJ5" s="812"/>
      <c r="NHK5" s="812"/>
      <c r="NHL5" s="812"/>
      <c r="NHM5" s="812"/>
      <c r="NHN5" s="812"/>
      <c r="NHO5" s="812"/>
      <c r="NHP5" s="812"/>
      <c r="NHQ5" s="812"/>
      <c r="NHR5" s="812"/>
      <c r="NHS5" s="812"/>
      <c r="NHT5" s="812"/>
      <c r="NHU5" s="811"/>
      <c r="NHV5" s="812"/>
      <c r="NHW5" s="812"/>
      <c r="NHX5" s="812"/>
      <c r="NHY5" s="812"/>
      <c r="NHZ5" s="812"/>
      <c r="NIA5" s="812"/>
      <c r="NIB5" s="812"/>
      <c r="NIC5" s="812"/>
      <c r="NID5" s="812"/>
      <c r="NIE5" s="812"/>
      <c r="NIF5" s="812"/>
      <c r="NIG5" s="812"/>
      <c r="NIH5" s="812"/>
      <c r="NII5" s="812"/>
      <c r="NIJ5" s="812"/>
      <c r="NIK5" s="812"/>
      <c r="NIL5" s="812"/>
      <c r="NIM5" s="812"/>
      <c r="NIN5" s="812"/>
      <c r="NIO5" s="812"/>
      <c r="NIP5" s="812"/>
      <c r="NIQ5" s="812"/>
      <c r="NIR5" s="812"/>
      <c r="NIS5" s="812"/>
      <c r="NIT5" s="812"/>
      <c r="NIU5" s="812"/>
      <c r="NIV5" s="812"/>
      <c r="NIW5" s="812"/>
      <c r="NIX5" s="812"/>
      <c r="NIY5" s="812"/>
      <c r="NIZ5" s="811"/>
      <c r="NJA5" s="812"/>
      <c r="NJB5" s="812"/>
      <c r="NJC5" s="812"/>
      <c r="NJD5" s="812"/>
      <c r="NJE5" s="812"/>
      <c r="NJF5" s="812"/>
      <c r="NJG5" s="812"/>
      <c r="NJH5" s="812"/>
      <c r="NJI5" s="812"/>
      <c r="NJJ5" s="812"/>
      <c r="NJK5" s="812"/>
      <c r="NJL5" s="812"/>
      <c r="NJM5" s="812"/>
      <c r="NJN5" s="812"/>
      <c r="NJO5" s="812"/>
      <c r="NJP5" s="812"/>
      <c r="NJQ5" s="812"/>
      <c r="NJR5" s="812"/>
      <c r="NJS5" s="812"/>
      <c r="NJT5" s="812"/>
      <c r="NJU5" s="812"/>
      <c r="NJV5" s="812"/>
      <c r="NJW5" s="812"/>
      <c r="NJX5" s="812"/>
      <c r="NJY5" s="812"/>
      <c r="NJZ5" s="812"/>
      <c r="NKA5" s="812"/>
      <c r="NKB5" s="812"/>
      <c r="NKC5" s="812"/>
      <c r="NKD5" s="812"/>
      <c r="NKE5" s="811"/>
      <c r="NKF5" s="812"/>
      <c r="NKG5" s="812"/>
      <c r="NKH5" s="812"/>
      <c r="NKI5" s="812"/>
      <c r="NKJ5" s="812"/>
      <c r="NKK5" s="812"/>
      <c r="NKL5" s="812"/>
      <c r="NKM5" s="812"/>
      <c r="NKN5" s="812"/>
      <c r="NKO5" s="812"/>
      <c r="NKP5" s="812"/>
      <c r="NKQ5" s="812"/>
      <c r="NKR5" s="812"/>
      <c r="NKS5" s="812"/>
      <c r="NKT5" s="812"/>
      <c r="NKU5" s="812"/>
      <c r="NKV5" s="812"/>
      <c r="NKW5" s="812"/>
      <c r="NKX5" s="812"/>
      <c r="NKY5" s="812"/>
      <c r="NKZ5" s="812"/>
      <c r="NLA5" s="812"/>
      <c r="NLB5" s="812"/>
      <c r="NLC5" s="812"/>
      <c r="NLD5" s="812"/>
      <c r="NLE5" s="812"/>
      <c r="NLF5" s="812"/>
      <c r="NLG5" s="812"/>
      <c r="NLH5" s="812"/>
      <c r="NLI5" s="812"/>
      <c r="NLJ5" s="811"/>
      <c r="NLK5" s="812"/>
      <c r="NLL5" s="812"/>
      <c r="NLM5" s="812"/>
      <c r="NLN5" s="812"/>
      <c r="NLO5" s="812"/>
      <c r="NLP5" s="812"/>
      <c r="NLQ5" s="812"/>
      <c r="NLR5" s="812"/>
      <c r="NLS5" s="812"/>
      <c r="NLT5" s="812"/>
      <c r="NLU5" s="812"/>
      <c r="NLV5" s="812"/>
      <c r="NLW5" s="812"/>
      <c r="NLX5" s="812"/>
      <c r="NLY5" s="812"/>
      <c r="NLZ5" s="812"/>
      <c r="NMA5" s="812"/>
      <c r="NMB5" s="812"/>
      <c r="NMC5" s="812"/>
      <c r="NMD5" s="812"/>
      <c r="NME5" s="812"/>
      <c r="NMF5" s="812"/>
      <c r="NMG5" s="812"/>
      <c r="NMH5" s="812"/>
      <c r="NMI5" s="812"/>
      <c r="NMJ5" s="812"/>
      <c r="NMK5" s="812"/>
      <c r="NML5" s="812"/>
      <c r="NMM5" s="812"/>
      <c r="NMN5" s="812"/>
      <c r="NMO5" s="811"/>
      <c r="NMP5" s="812"/>
      <c r="NMQ5" s="812"/>
      <c r="NMR5" s="812"/>
      <c r="NMS5" s="812"/>
      <c r="NMT5" s="812"/>
      <c r="NMU5" s="812"/>
      <c r="NMV5" s="812"/>
      <c r="NMW5" s="812"/>
      <c r="NMX5" s="812"/>
      <c r="NMY5" s="812"/>
      <c r="NMZ5" s="812"/>
      <c r="NNA5" s="812"/>
      <c r="NNB5" s="812"/>
      <c r="NNC5" s="812"/>
      <c r="NND5" s="812"/>
      <c r="NNE5" s="812"/>
      <c r="NNF5" s="812"/>
      <c r="NNG5" s="812"/>
      <c r="NNH5" s="812"/>
      <c r="NNI5" s="812"/>
      <c r="NNJ5" s="812"/>
      <c r="NNK5" s="812"/>
      <c r="NNL5" s="812"/>
      <c r="NNM5" s="812"/>
      <c r="NNN5" s="812"/>
      <c r="NNO5" s="812"/>
      <c r="NNP5" s="812"/>
      <c r="NNQ5" s="812"/>
      <c r="NNR5" s="812"/>
      <c r="NNS5" s="812"/>
      <c r="NNT5" s="811"/>
      <c r="NNU5" s="812"/>
      <c r="NNV5" s="812"/>
      <c r="NNW5" s="812"/>
      <c r="NNX5" s="812"/>
      <c r="NNY5" s="812"/>
      <c r="NNZ5" s="812"/>
      <c r="NOA5" s="812"/>
      <c r="NOB5" s="812"/>
      <c r="NOC5" s="812"/>
      <c r="NOD5" s="812"/>
      <c r="NOE5" s="812"/>
      <c r="NOF5" s="812"/>
      <c r="NOG5" s="812"/>
      <c r="NOH5" s="812"/>
      <c r="NOI5" s="812"/>
      <c r="NOJ5" s="812"/>
      <c r="NOK5" s="812"/>
      <c r="NOL5" s="812"/>
      <c r="NOM5" s="812"/>
      <c r="NON5" s="812"/>
      <c r="NOO5" s="812"/>
      <c r="NOP5" s="812"/>
      <c r="NOQ5" s="812"/>
      <c r="NOR5" s="812"/>
      <c r="NOS5" s="812"/>
      <c r="NOT5" s="812"/>
      <c r="NOU5" s="812"/>
      <c r="NOV5" s="812"/>
      <c r="NOW5" s="812"/>
      <c r="NOX5" s="812"/>
      <c r="NOY5" s="811"/>
      <c r="NOZ5" s="812"/>
      <c r="NPA5" s="812"/>
      <c r="NPB5" s="812"/>
      <c r="NPC5" s="812"/>
      <c r="NPD5" s="812"/>
      <c r="NPE5" s="812"/>
      <c r="NPF5" s="812"/>
      <c r="NPG5" s="812"/>
      <c r="NPH5" s="812"/>
      <c r="NPI5" s="812"/>
      <c r="NPJ5" s="812"/>
      <c r="NPK5" s="812"/>
      <c r="NPL5" s="812"/>
      <c r="NPM5" s="812"/>
      <c r="NPN5" s="812"/>
      <c r="NPO5" s="812"/>
      <c r="NPP5" s="812"/>
      <c r="NPQ5" s="812"/>
      <c r="NPR5" s="812"/>
      <c r="NPS5" s="812"/>
      <c r="NPT5" s="812"/>
      <c r="NPU5" s="812"/>
      <c r="NPV5" s="812"/>
      <c r="NPW5" s="812"/>
      <c r="NPX5" s="812"/>
      <c r="NPY5" s="812"/>
      <c r="NPZ5" s="812"/>
      <c r="NQA5" s="812"/>
      <c r="NQB5" s="812"/>
      <c r="NQC5" s="812"/>
      <c r="NQD5" s="811"/>
      <c r="NQE5" s="812"/>
      <c r="NQF5" s="812"/>
      <c r="NQG5" s="812"/>
      <c r="NQH5" s="812"/>
      <c r="NQI5" s="812"/>
      <c r="NQJ5" s="812"/>
      <c r="NQK5" s="812"/>
      <c r="NQL5" s="812"/>
      <c r="NQM5" s="812"/>
      <c r="NQN5" s="812"/>
      <c r="NQO5" s="812"/>
      <c r="NQP5" s="812"/>
      <c r="NQQ5" s="812"/>
      <c r="NQR5" s="812"/>
      <c r="NQS5" s="812"/>
      <c r="NQT5" s="812"/>
      <c r="NQU5" s="812"/>
      <c r="NQV5" s="812"/>
      <c r="NQW5" s="812"/>
      <c r="NQX5" s="812"/>
      <c r="NQY5" s="812"/>
      <c r="NQZ5" s="812"/>
      <c r="NRA5" s="812"/>
      <c r="NRB5" s="812"/>
      <c r="NRC5" s="812"/>
      <c r="NRD5" s="812"/>
      <c r="NRE5" s="812"/>
      <c r="NRF5" s="812"/>
      <c r="NRG5" s="812"/>
      <c r="NRH5" s="812"/>
      <c r="NRI5" s="811"/>
      <c r="NRJ5" s="812"/>
      <c r="NRK5" s="812"/>
      <c r="NRL5" s="812"/>
      <c r="NRM5" s="812"/>
      <c r="NRN5" s="812"/>
      <c r="NRO5" s="812"/>
      <c r="NRP5" s="812"/>
      <c r="NRQ5" s="812"/>
      <c r="NRR5" s="812"/>
      <c r="NRS5" s="812"/>
      <c r="NRT5" s="812"/>
      <c r="NRU5" s="812"/>
      <c r="NRV5" s="812"/>
      <c r="NRW5" s="812"/>
      <c r="NRX5" s="812"/>
      <c r="NRY5" s="812"/>
      <c r="NRZ5" s="812"/>
      <c r="NSA5" s="812"/>
      <c r="NSB5" s="812"/>
      <c r="NSC5" s="812"/>
      <c r="NSD5" s="812"/>
      <c r="NSE5" s="812"/>
      <c r="NSF5" s="812"/>
      <c r="NSG5" s="812"/>
      <c r="NSH5" s="812"/>
      <c r="NSI5" s="812"/>
      <c r="NSJ5" s="812"/>
      <c r="NSK5" s="812"/>
      <c r="NSL5" s="812"/>
      <c r="NSM5" s="812"/>
      <c r="NSN5" s="811"/>
      <c r="NSO5" s="812"/>
      <c r="NSP5" s="812"/>
      <c r="NSQ5" s="812"/>
      <c r="NSR5" s="812"/>
      <c r="NSS5" s="812"/>
      <c r="NST5" s="812"/>
      <c r="NSU5" s="812"/>
      <c r="NSV5" s="812"/>
      <c r="NSW5" s="812"/>
      <c r="NSX5" s="812"/>
      <c r="NSY5" s="812"/>
      <c r="NSZ5" s="812"/>
      <c r="NTA5" s="812"/>
      <c r="NTB5" s="812"/>
      <c r="NTC5" s="812"/>
      <c r="NTD5" s="812"/>
      <c r="NTE5" s="812"/>
      <c r="NTF5" s="812"/>
      <c r="NTG5" s="812"/>
      <c r="NTH5" s="812"/>
      <c r="NTI5" s="812"/>
      <c r="NTJ5" s="812"/>
      <c r="NTK5" s="812"/>
      <c r="NTL5" s="812"/>
      <c r="NTM5" s="812"/>
      <c r="NTN5" s="812"/>
      <c r="NTO5" s="812"/>
      <c r="NTP5" s="812"/>
      <c r="NTQ5" s="812"/>
      <c r="NTR5" s="812"/>
      <c r="NTS5" s="811"/>
      <c r="NTT5" s="812"/>
      <c r="NTU5" s="812"/>
      <c r="NTV5" s="812"/>
      <c r="NTW5" s="812"/>
      <c r="NTX5" s="812"/>
      <c r="NTY5" s="812"/>
      <c r="NTZ5" s="812"/>
      <c r="NUA5" s="812"/>
      <c r="NUB5" s="812"/>
      <c r="NUC5" s="812"/>
      <c r="NUD5" s="812"/>
      <c r="NUE5" s="812"/>
      <c r="NUF5" s="812"/>
      <c r="NUG5" s="812"/>
      <c r="NUH5" s="812"/>
      <c r="NUI5" s="812"/>
      <c r="NUJ5" s="812"/>
      <c r="NUK5" s="812"/>
      <c r="NUL5" s="812"/>
      <c r="NUM5" s="812"/>
      <c r="NUN5" s="812"/>
      <c r="NUO5" s="812"/>
      <c r="NUP5" s="812"/>
      <c r="NUQ5" s="812"/>
      <c r="NUR5" s="812"/>
      <c r="NUS5" s="812"/>
      <c r="NUT5" s="812"/>
      <c r="NUU5" s="812"/>
      <c r="NUV5" s="812"/>
      <c r="NUW5" s="812"/>
      <c r="NUX5" s="811"/>
      <c r="NUY5" s="812"/>
      <c r="NUZ5" s="812"/>
      <c r="NVA5" s="812"/>
      <c r="NVB5" s="812"/>
      <c r="NVC5" s="812"/>
      <c r="NVD5" s="812"/>
      <c r="NVE5" s="812"/>
      <c r="NVF5" s="812"/>
      <c r="NVG5" s="812"/>
      <c r="NVH5" s="812"/>
      <c r="NVI5" s="812"/>
      <c r="NVJ5" s="812"/>
      <c r="NVK5" s="812"/>
      <c r="NVL5" s="812"/>
      <c r="NVM5" s="812"/>
      <c r="NVN5" s="812"/>
      <c r="NVO5" s="812"/>
      <c r="NVP5" s="812"/>
      <c r="NVQ5" s="812"/>
      <c r="NVR5" s="812"/>
      <c r="NVS5" s="812"/>
      <c r="NVT5" s="812"/>
      <c r="NVU5" s="812"/>
      <c r="NVV5" s="812"/>
      <c r="NVW5" s="812"/>
      <c r="NVX5" s="812"/>
      <c r="NVY5" s="812"/>
      <c r="NVZ5" s="812"/>
      <c r="NWA5" s="812"/>
      <c r="NWB5" s="812"/>
      <c r="NWC5" s="811"/>
      <c r="NWD5" s="812"/>
      <c r="NWE5" s="812"/>
      <c r="NWF5" s="812"/>
      <c r="NWG5" s="812"/>
      <c r="NWH5" s="812"/>
      <c r="NWI5" s="812"/>
      <c r="NWJ5" s="812"/>
      <c r="NWK5" s="812"/>
      <c r="NWL5" s="812"/>
      <c r="NWM5" s="812"/>
      <c r="NWN5" s="812"/>
      <c r="NWO5" s="812"/>
      <c r="NWP5" s="812"/>
      <c r="NWQ5" s="812"/>
      <c r="NWR5" s="812"/>
      <c r="NWS5" s="812"/>
      <c r="NWT5" s="812"/>
      <c r="NWU5" s="812"/>
      <c r="NWV5" s="812"/>
      <c r="NWW5" s="812"/>
      <c r="NWX5" s="812"/>
      <c r="NWY5" s="812"/>
      <c r="NWZ5" s="812"/>
      <c r="NXA5" s="812"/>
      <c r="NXB5" s="812"/>
      <c r="NXC5" s="812"/>
      <c r="NXD5" s="812"/>
      <c r="NXE5" s="812"/>
      <c r="NXF5" s="812"/>
      <c r="NXG5" s="812"/>
      <c r="NXH5" s="811"/>
      <c r="NXI5" s="812"/>
      <c r="NXJ5" s="812"/>
      <c r="NXK5" s="812"/>
      <c r="NXL5" s="812"/>
      <c r="NXM5" s="812"/>
      <c r="NXN5" s="812"/>
      <c r="NXO5" s="812"/>
      <c r="NXP5" s="812"/>
      <c r="NXQ5" s="812"/>
      <c r="NXR5" s="812"/>
      <c r="NXS5" s="812"/>
      <c r="NXT5" s="812"/>
      <c r="NXU5" s="812"/>
      <c r="NXV5" s="812"/>
      <c r="NXW5" s="812"/>
      <c r="NXX5" s="812"/>
      <c r="NXY5" s="812"/>
      <c r="NXZ5" s="812"/>
      <c r="NYA5" s="812"/>
      <c r="NYB5" s="812"/>
      <c r="NYC5" s="812"/>
      <c r="NYD5" s="812"/>
      <c r="NYE5" s="812"/>
      <c r="NYF5" s="812"/>
      <c r="NYG5" s="812"/>
      <c r="NYH5" s="812"/>
      <c r="NYI5" s="812"/>
      <c r="NYJ5" s="812"/>
      <c r="NYK5" s="812"/>
      <c r="NYL5" s="812"/>
      <c r="NYM5" s="811"/>
      <c r="NYN5" s="812"/>
      <c r="NYO5" s="812"/>
      <c r="NYP5" s="812"/>
      <c r="NYQ5" s="812"/>
      <c r="NYR5" s="812"/>
      <c r="NYS5" s="812"/>
      <c r="NYT5" s="812"/>
      <c r="NYU5" s="812"/>
      <c r="NYV5" s="812"/>
      <c r="NYW5" s="812"/>
      <c r="NYX5" s="812"/>
      <c r="NYY5" s="812"/>
      <c r="NYZ5" s="812"/>
      <c r="NZA5" s="812"/>
      <c r="NZB5" s="812"/>
      <c r="NZC5" s="812"/>
      <c r="NZD5" s="812"/>
      <c r="NZE5" s="812"/>
      <c r="NZF5" s="812"/>
      <c r="NZG5" s="812"/>
      <c r="NZH5" s="812"/>
      <c r="NZI5" s="812"/>
      <c r="NZJ5" s="812"/>
      <c r="NZK5" s="812"/>
      <c r="NZL5" s="812"/>
      <c r="NZM5" s="812"/>
      <c r="NZN5" s="812"/>
      <c r="NZO5" s="812"/>
      <c r="NZP5" s="812"/>
      <c r="NZQ5" s="812"/>
      <c r="NZR5" s="811"/>
      <c r="NZS5" s="812"/>
      <c r="NZT5" s="812"/>
      <c r="NZU5" s="812"/>
      <c r="NZV5" s="812"/>
      <c r="NZW5" s="812"/>
      <c r="NZX5" s="812"/>
      <c r="NZY5" s="812"/>
      <c r="NZZ5" s="812"/>
      <c r="OAA5" s="812"/>
      <c r="OAB5" s="812"/>
      <c r="OAC5" s="812"/>
      <c r="OAD5" s="812"/>
      <c r="OAE5" s="812"/>
      <c r="OAF5" s="812"/>
      <c r="OAG5" s="812"/>
      <c r="OAH5" s="812"/>
      <c r="OAI5" s="812"/>
      <c r="OAJ5" s="812"/>
      <c r="OAK5" s="812"/>
      <c r="OAL5" s="812"/>
      <c r="OAM5" s="812"/>
      <c r="OAN5" s="812"/>
      <c r="OAO5" s="812"/>
      <c r="OAP5" s="812"/>
      <c r="OAQ5" s="812"/>
      <c r="OAR5" s="812"/>
      <c r="OAS5" s="812"/>
      <c r="OAT5" s="812"/>
      <c r="OAU5" s="812"/>
      <c r="OAV5" s="812"/>
      <c r="OAW5" s="811"/>
      <c r="OAX5" s="812"/>
      <c r="OAY5" s="812"/>
      <c r="OAZ5" s="812"/>
      <c r="OBA5" s="812"/>
      <c r="OBB5" s="812"/>
      <c r="OBC5" s="812"/>
      <c r="OBD5" s="812"/>
      <c r="OBE5" s="812"/>
      <c r="OBF5" s="812"/>
      <c r="OBG5" s="812"/>
      <c r="OBH5" s="812"/>
      <c r="OBI5" s="812"/>
      <c r="OBJ5" s="812"/>
      <c r="OBK5" s="812"/>
      <c r="OBL5" s="812"/>
      <c r="OBM5" s="812"/>
      <c r="OBN5" s="812"/>
      <c r="OBO5" s="812"/>
      <c r="OBP5" s="812"/>
      <c r="OBQ5" s="812"/>
      <c r="OBR5" s="812"/>
      <c r="OBS5" s="812"/>
      <c r="OBT5" s="812"/>
      <c r="OBU5" s="812"/>
      <c r="OBV5" s="812"/>
      <c r="OBW5" s="812"/>
      <c r="OBX5" s="812"/>
      <c r="OBY5" s="812"/>
      <c r="OBZ5" s="812"/>
      <c r="OCA5" s="812"/>
      <c r="OCB5" s="811"/>
      <c r="OCC5" s="812"/>
      <c r="OCD5" s="812"/>
      <c r="OCE5" s="812"/>
      <c r="OCF5" s="812"/>
      <c r="OCG5" s="812"/>
      <c r="OCH5" s="812"/>
      <c r="OCI5" s="812"/>
      <c r="OCJ5" s="812"/>
      <c r="OCK5" s="812"/>
      <c r="OCL5" s="812"/>
      <c r="OCM5" s="812"/>
      <c r="OCN5" s="812"/>
      <c r="OCO5" s="812"/>
      <c r="OCP5" s="812"/>
      <c r="OCQ5" s="812"/>
      <c r="OCR5" s="812"/>
      <c r="OCS5" s="812"/>
      <c r="OCT5" s="812"/>
      <c r="OCU5" s="812"/>
      <c r="OCV5" s="812"/>
      <c r="OCW5" s="812"/>
      <c r="OCX5" s="812"/>
      <c r="OCY5" s="812"/>
      <c r="OCZ5" s="812"/>
      <c r="ODA5" s="812"/>
      <c r="ODB5" s="812"/>
      <c r="ODC5" s="812"/>
      <c r="ODD5" s="812"/>
      <c r="ODE5" s="812"/>
      <c r="ODF5" s="812"/>
      <c r="ODG5" s="811"/>
      <c r="ODH5" s="812"/>
      <c r="ODI5" s="812"/>
      <c r="ODJ5" s="812"/>
      <c r="ODK5" s="812"/>
      <c r="ODL5" s="812"/>
      <c r="ODM5" s="812"/>
      <c r="ODN5" s="812"/>
      <c r="ODO5" s="812"/>
      <c r="ODP5" s="812"/>
      <c r="ODQ5" s="812"/>
      <c r="ODR5" s="812"/>
      <c r="ODS5" s="812"/>
      <c r="ODT5" s="812"/>
      <c r="ODU5" s="812"/>
      <c r="ODV5" s="812"/>
      <c r="ODW5" s="812"/>
      <c r="ODX5" s="812"/>
      <c r="ODY5" s="812"/>
      <c r="ODZ5" s="812"/>
      <c r="OEA5" s="812"/>
      <c r="OEB5" s="812"/>
      <c r="OEC5" s="812"/>
      <c r="OED5" s="812"/>
      <c r="OEE5" s="812"/>
      <c r="OEF5" s="812"/>
      <c r="OEG5" s="812"/>
      <c r="OEH5" s="812"/>
      <c r="OEI5" s="812"/>
      <c r="OEJ5" s="812"/>
      <c r="OEK5" s="812"/>
      <c r="OEL5" s="811"/>
      <c r="OEM5" s="812"/>
      <c r="OEN5" s="812"/>
      <c r="OEO5" s="812"/>
      <c r="OEP5" s="812"/>
      <c r="OEQ5" s="812"/>
      <c r="OER5" s="812"/>
      <c r="OES5" s="812"/>
      <c r="OET5" s="812"/>
      <c r="OEU5" s="812"/>
      <c r="OEV5" s="812"/>
      <c r="OEW5" s="812"/>
      <c r="OEX5" s="812"/>
      <c r="OEY5" s="812"/>
      <c r="OEZ5" s="812"/>
      <c r="OFA5" s="812"/>
      <c r="OFB5" s="812"/>
      <c r="OFC5" s="812"/>
      <c r="OFD5" s="812"/>
      <c r="OFE5" s="812"/>
      <c r="OFF5" s="812"/>
      <c r="OFG5" s="812"/>
      <c r="OFH5" s="812"/>
      <c r="OFI5" s="812"/>
      <c r="OFJ5" s="812"/>
      <c r="OFK5" s="812"/>
      <c r="OFL5" s="812"/>
      <c r="OFM5" s="812"/>
      <c r="OFN5" s="812"/>
      <c r="OFO5" s="812"/>
      <c r="OFP5" s="812"/>
      <c r="OFQ5" s="811"/>
      <c r="OFR5" s="812"/>
      <c r="OFS5" s="812"/>
      <c r="OFT5" s="812"/>
      <c r="OFU5" s="812"/>
      <c r="OFV5" s="812"/>
      <c r="OFW5" s="812"/>
      <c r="OFX5" s="812"/>
      <c r="OFY5" s="812"/>
      <c r="OFZ5" s="812"/>
      <c r="OGA5" s="812"/>
      <c r="OGB5" s="812"/>
      <c r="OGC5" s="812"/>
      <c r="OGD5" s="812"/>
      <c r="OGE5" s="812"/>
      <c r="OGF5" s="812"/>
      <c r="OGG5" s="812"/>
      <c r="OGH5" s="812"/>
      <c r="OGI5" s="812"/>
      <c r="OGJ5" s="812"/>
      <c r="OGK5" s="812"/>
      <c r="OGL5" s="812"/>
      <c r="OGM5" s="812"/>
      <c r="OGN5" s="812"/>
      <c r="OGO5" s="812"/>
      <c r="OGP5" s="812"/>
      <c r="OGQ5" s="812"/>
      <c r="OGR5" s="812"/>
      <c r="OGS5" s="812"/>
      <c r="OGT5" s="812"/>
      <c r="OGU5" s="812"/>
      <c r="OGV5" s="811"/>
      <c r="OGW5" s="812"/>
      <c r="OGX5" s="812"/>
      <c r="OGY5" s="812"/>
      <c r="OGZ5" s="812"/>
      <c r="OHA5" s="812"/>
      <c r="OHB5" s="812"/>
      <c r="OHC5" s="812"/>
      <c r="OHD5" s="812"/>
      <c r="OHE5" s="812"/>
      <c r="OHF5" s="812"/>
      <c r="OHG5" s="812"/>
      <c r="OHH5" s="812"/>
      <c r="OHI5" s="812"/>
      <c r="OHJ5" s="812"/>
      <c r="OHK5" s="812"/>
      <c r="OHL5" s="812"/>
      <c r="OHM5" s="812"/>
      <c r="OHN5" s="812"/>
      <c r="OHO5" s="812"/>
      <c r="OHP5" s="812"/>
      <c r="OHQ5" s="812"/>
      <c r="OHR5" s="812"/>
      <c r="OHS5" s="812"/>
      <c r="OHT5" s="812"/>
      <c r="OHU5" s="812"/>
      <c r="OHV5" s="812"/>
      <c r="OHW5" s="812"/>
      <c r="OHX5" s="812"/>
      <c r="OHY5" s="812"/>
      <c r="OHZ5" s="812"/>
      <c r="OIA5" s="811"/>
      <c r="OIB5" s="812"/>
      <c r="OIC5" s="812"/>
      <c r="OID5" s="812"/>
      <c r="OIE5" s="812"/>
      <c r="OIF5" s="812"/>
      <c r="OIG5" s="812"/>
      <c r="OIH5" s="812"/>
      <c r="OII5" s="812"/>
      <c r="OIJ5" s="812"/>
      <c r="OIK5" s="812"/>
      <c r="OIL5" s="812"/>
      <c r="OIM5" s="812"/>
      <c r="OIN5" s="812"/>
      <c r="OIO5" s="812"/>
      <c r="OIP5" s="812"/>
      <c r="OIQ5" s="812"/>
      <c r="OIR5" s="812"/>
      <c r="OIS5" s="812"/>
      <c r="OIT5" s="812"/>
      <c r="OIU5" s="812"/>
      <c r="OIV5" s="812"/>
      <c r="OIW5" s="812"/>
      <c r="OIX5" s="812"/>
      <c r="OIY5" s="812"/>
      <c r="OIZ5" s="812"/>
      <c r="OJA5" s="812"/>
      <c r="OJB5" s="812"/>
      <c r="OJC5" s="812"/>
      <c r="OJD5" s="812"/>
      <c r="OJE5" s="812"/>
      <c r="OJF5" s="811"/>
      <c r="OJG5" s="812"/>
      <c r="OJH5" s="812"/>
      <c r="OJI5" s="812"/>
      <c r="OJJ5" s="812"/>
      <c r="OJK5" s="812"/>
      <c r="OJL5" s="812"/>
      <c r="OJM5" s="812"/>
      <c r="OJN5" s="812"/>
      <c r="OJO5" s="812"/>
      <c r="OJP5" s="812"/>
      <c r="OJQ5" s="812"/>
      <c r="OJR5" s="812"/>
      <c r="OJS5" s="812"/>
      <c r="OJT5" s="812"/>
      <c r="OJU5" s="812"/>
      <c r="OJV5" s="812"/>
      <c r="OJW5" s="812"/>
      <c r="OJX5" s="812"/>
      <c r="OJY5" s="812"/>
      <c r="OJZ5" s="812"/>
      <c r="OKA5" s="812"/>
      <c r="OKB5" s="812"/>
      <c r="OKC5" s="812"/>
      <c r="OKD5" s="812"/>
      <c r="OKE5" s="812"/>
      <c r="OKF5" s="812"/>
      <c r="OKG5" s="812"/>
      <c r="OKH5" s="812"/>
      <c r="OKI5" s="812"/>
      <c r="OKJ5" s="812"/>
      <c r="OKK5" s="811"/>
      <c r="OKL5" s="812"/>
      <c r="OKM5" s="812"/>
      <c r="OKN5" s="812"/>
      <c r="OKO5" s="812"/>
      <c r="OKP5" s="812"/>
      <c r="OKQ5" s="812"/>
      <c r="OKR5" s="812"/>
      <c r="OKS5" s="812"/>
      <c r="OKT5" s="812"/>
      <c r="OKU5" s="812"/>
      <c r="OKV5" s="812"/>
      <c r="OKW5" s="812"/>
      <c r="OKX5" s="812"/>
      <c r="OKY5" s="812"/>
      <c r="OKZ5" s="812"/>
      <c r="OLA5" s="812"/>
      <c r="OLB5" s="812"/>
      <c r="OLC5" s="812"/>
      <c r="OLD5" s="812"/>
      <c r="OLE5" s="812"/>
      <c r="OLF5" s="812"/>
      <c r="OLG5" s="812"/>
      <c r="OLH5" s="812"/>
      <c r="OLI5" s="812"/>
      <c r="OLJ5" s="812"/>
      <c r="OLK5" s="812"/>
      <c r="OLL5" s="812"/>
      <c r="OLM5" s="812"/>
      <c r="OLN5" s="812"/>
      <c r="OLO5" s="812"/>
      <c r="OLP5" s="811"/>
      <c r="OLQ5" s="812"/>
      <c r="OLR5" s="812"/>
      <c r="OLS5" s="812"/>
      <c r="OLT5" s="812"/>
      <c r="OLU5" s="812"/>
      <c r="OLV5" s="812"/>
      <c r="OLW5" s="812"/>
      <c r="OLX5" s="812"/>
      <c r="OLY5" s="812"/>
      <c r="OLZ5" s="812"/>
      <c r="OMA5" s="812"/>
      <c r="OMB5" s="812"/>
      <c r="OMC5" s="812"/>
      <c r="OMD5" s="812"/>
      <c r="OME5" s="812"/>
      <c r="OMF5" s="812"/>
      <c r="OMG5" s="812"/>
      <c r="OMH5" s="812"/>
      <c r="OMI5" s="812"/>
      <c r="OMJ5" s="812"/>
      <c r="OMK5" s="812"/>
      <c r="OML5" s="812"/>
      <c r="OMM5" s="812"/>
      <c r="OMN5" s="812"/>
      <c r="OMO5" s="812"/>
      <c r="OMP5" s="812"/>
      <c r="OMQ5" s="812"/>
      <c r="OMR5" s="812"/>
      <c r="OMS5" s="812"/>
      <c r="OMT5" s="812"/>
      <c r="OMU5" s="811"/>
      <c r="OMV5" s="812"/>
      <c r="OMW5" s="812"/>
      <c r="OMX5" s="812"/>
      <c r="OMY5" s="812"/>
      <c r="OMZ5" s="812"/>
      <c r="ONA5" s="812"/>
      <c r="ONB5" s="812"/>
      <c r="ONC5" s="812"/>
      <c r="OND5" s="812"/>
      <c r="ONE5" s="812"/>
      <c r="ONF5" s="812"/>
      <c r="ONG5" s="812"/>
      <c r="ONH5" s="812"/>
      <c r="ONI5" s="812"/>
      <c r="ONJ5" s="812"/>
      <c r="ONK5" s="812"/>
      <c r="ONL5" s="812"/>
      <c r="ONM5" s="812"/>
      <c r="ONN5" s="812"/>
      <c r="ONO5" s="812"/>
      <c r="ONP5" s="812"/>
      <c r="ONQ5" s="812"/>
      <c r="ONR5" s="812"/>
      <c r="ONS5" s="812"/>
      <c r="ONT5" s="812"/>
      <c r="ONU5" s="812"/>
      <c r="ONV5" s="812"/>
      <c r="ONW5" s="812"/>
      <c r="ONX5" s="812"/>
      <c r="ONY5" s="812"/>
      <c r="ONZ5" s="811"/>
      <c r="OOA5" s="812"/>
      <c r="OOB5" s="812"/>
      <c r="OOC5" s="812"/>
      <c r="OOD5" s="812"/>
      <c r="OOE5" s="812"/>
      <c r="OOF5" s="812"/>
      <c r="OOG5" s="812"/>
      <c r="OOH5" s="812"/>
      <c r="OOI5" s="812"/>
      <c r="OOJ5" s="812"/>
      <c r="OOK5" s="812"/>
      <c r="OOL5" s="812"/>
      <c r="OOM5" s="812"/>
      <c r="OON5" s="812"/>
      <c r="OOO5" s="812"/>
      <c r="OOP5" s="812"/>
      <c r="OOQ5" s="812"/>
      <c r="OOR5" s="812"/>
      <c r="OOS5" s="812"/>
      <c r="OOT5" s="812"/>
      <c r="OOU5" s="812"/>
      <c r="OOV5" s="812"/>
      <c r="OOW5" s="812"/>
      <c r="OOX5" s="812"/>
      <c r="OOY5" s="812"/>
      <c r="OOZ5" s="812"/>
      <c r="OPA5" s="812"/>
      <c r="OPB5" s="812"/>
      <c r="OPC5" s="812"/>
      <c r="OPD5" s="812"/>
      <c r="OPE5" s="811"/>
      <c r="OPF5" s="812"/>
      <c r="OPG5" s="812"/>
      <c r="OPH5" s="812"/>
      <c r="OPI5" s="812"/>
      <c r="OPJ5" s="812"/>
      <c r="OPK5" s="812"/>
      <c r="OPL5" s="812"/>
      <c r="OPM5" s="812"/>
      <c r="OPN5" s="812"/>
      <c r="OPO5" s="812"/>
      <c r="OPP5" s="812"/>
      <c r="OPQ5" s="812"/>
      <c r="OPR5" s="812"/>
      <c r="OPS5" s="812"/>
      <c r="OPT5" s="812"/>
      <c r="OPU5" s="812"/>
      <c r="OPV5" s="812"/>
      <c r="OPW5" s="812"/>
      <c r="OPX5" s="812"/>
      <c r="OPY5" s="812"/>
      <c r="OPZ5" s="812"/>
      <c r="OQA5" s="812"/>
      <c r="OQB5" s="812"/>
      <c r="OQC5" s="812"/>
      <c r="OQD5" s="812"/>
      <c r="OQE5" s="812"/>
      <c r="OQF5" s="812"/>
      <c r="OQG5" s="812"/>
      <c r="OQH5" s="812"/>
      <c r="OQI5" s="812"/>
      <c r="OQJ5" s="811"/>
      <c r="OQK5" s="812"/>
      <c r="OQL5" s="812"/>
      <c r="OQM5" s="812"/>
      <c r="OQN5" s="812"/>
      <c r="OQO5" s="812"/>
      <c r="OQP5" s="812"/>
      <c r="OQQ5" s="812"/>
      <c r="OQR5" s="812"/>
      <c r="OQS5" s="812"/>
      <c r="OQT5" s="812"/>
      <c r="OQU5" s="812"/>
      <c r="OQV5" s="812"/>
      <c r="OQW5" s="812"/>
      <c r="OQX5" s="812"/>
      <c r="OQY5" s="812"/>
      <c r="OQZ5" s="812"/>
      <c r="ORA5" s="812"/>
      <c r="ORB5" s="812"/>
      <c r="ORC5" s="812"/>
      <c r="ORD5" s="812"/>
      <c r="ORE5" s="812"/>
      <c r="ORF5" s="812"/>
      <c r="ORG5" s="812"/>
      <c r="ORH5" s="812"/>
      <c r="ORI5" s="812"/>
      <c r="ORJ5" s="812"/>
      <c r="ORK5" s="812"/>
      <c r="ORL5" s="812"/>
      <c r="ORM5" s="812"/>
      <c r="ORN5" s="812"/>
      <c r="ORO5" s="811"/>
      <c r="ORP5" s="812"/>
      <c r="ORQ5" s="812"/>
      <c r="ORR5" s="812"/>
      <c r="ORS5" s="812"/>
      <c r="ORT5" s="812"/>
      <c r="ORU5" s="812"/>
      <c r="ORV5" s="812"/>
      <c r="ORW5" s="812"/>
      <c r="ORX5" s="812"/>
      <c r="ORY5" s="812"/>
      <c r="ORZ5" s="812"/>
      <c r="OSA5" s="812"/>
      <c r="OSB5" s="812"/>
      <c r="OSC5" s="812"/>
      <c r="OSD5" s="812"/>
      <c r="OSE5" s="812"/>
      <c r="OSF5" s="812"/>
      <c r="OSG5" s="812"/>
      <c r="OSH5" s="812"/>
      <c r="OSI5" s="812"/>
      <c r="OSJ5" s="812"/>
      <c r="OSK5" s="812"/>
      <c r="OSL5" s="812"/>
      <c r="OSM5" s="812"/>
      <c r="OSN5" s="812"/>
      <c r="OSO5" s="812"/>
      <c r="OSP5" s="812"/>
      <c r="OSQ5" s="812"/>
      <c r="OSR5" s="812"/>
      <c r="OSS5" s="812"/>
      <c r="OST5" s="811"/>
      <c r="OSU5" s="812"/>
      <c r="OSV5" s="812"/>
      <c r="OSW5" s="812"/>
      <c r="OSX5" s="812"/>
      <c r="OSY5" s="812"/>
      <c r="OSZ5" s="812"/>
      <c r="OTA5" s="812"/>
      <c r="OTB5" s="812"/>
      <c r="OTC5" s="812"/>
      <c r="OTD5" s="812"/>
      <c r="OTE5" s="812"/>
      <c r="OTF5" s="812"/>
      <c r="OTG5" s="812"/>
      <c r="OTH5" s="812"/>
      <c r="OTI5" s="812"/>
      <c r="OTJ5" s="812"/>
      <c r="OTK5" s="812"/>
      <c r="OTL5" s="812"/>
      <c r="OTM5" s="812"/>
      <c r="OTN5" s="812"/>
      <c r="OTO5" s="812"/>
      <c r="OTP5" s="812"/>
      <c r="OTQ5" s="812"/>
      <c r="OTR5" s="812"/>
      <c r="OTS5" s="812"/>
      <c r="OTT5" s="812"/>
      <c r="OTU5" s="812"/>
      <c r="OTV5" s="812"/>
      <c r="OTW5" s="812"/>
      <c r="OTX5" s="812"/>
      <c r="OTY5" s="811"/>
      <c r="OTZ5" s="812"/>
      <c r="OUA5" s="812"/>
      <c r="OUB5" s="812"/>
      <c r="OUC5" s="812"/>
      <c r="OUD5" s="812"/>
      <c r="OUE5" s="812"/>
      <c r="OUF5" s="812"/>
      <c r="OUG5" s="812"/>
      <c r="OUH5" s="812"/>
      <c r="OUI5" s="812"/>
      <c r="OUJ5" s="812"/>
      <c r="OUK5" s="812"/>
      <c r="OUL5" s="812"/>
      <c r="OUM5" s="812"/>
      <c r="OUN5" s="812"/>
      <c r="OUO5" s="812"/>
      <c r="OUP5" s="812"/>
      <c r="OUQ5" s="812"/>
      <c r="OUR5" s="812"/>
      <c r="OUS5" s="812"/>
      <c r="OUT5" s="812"/>
      <c r="OUU5" s="812"/>
      <c r="OUV5" s="812"/>
      <c r="OUW5" s="812"/>
      <c r="OUX5" s="812"/>
      <c r="OUY5" s="812"/>
      <c r="OUZ5" s="812"/>
      <c r="OVA5" s="812"/>
      <c r="OVB5" s="812"/>
      <c r="OVC5" s="812"/>
      <c r="OVD5" s="811"/>
      <c r="OVE5" s="812"/>
      <c r="OVF5" s="812"/>
      <c r="OVG5" s="812"/>
      <c r="OVH5" s="812"/>
      <c r="OVI5" s="812"/>
      <c r="OVJ5" s="812"/>
      <c r="OVK5" s="812"/>
      <c r="OVL5" s="812"/>
      <c r="OVM5" s="812"/>
      <c r="OVN5" s="812"/>
      <c r="OVO5" s="812"/>
      <c r="OVP5" s="812"/>
      <c r="OVQ5" s="812"/>
      <c r="OVR5" s="812"/>
      <c r="OVS5" s="812"/>
      <c r="OVT5" s="812"/>
      <c r="OVU5" s="812"/>
      <c r="OVV5" s="812"/>
      <c r="OVW5" s="812"/>
      <c r="OVX5" s="812"/>
      <c r="OVY5" s="812"/>
      <c r="OVZ5" s="812"/>
      <c r="OWA5" s="812"/>
      <c r="OWB5" s="812"/>
      <c r="OWC5" s="812"/>
      <c r="OWD5" s="812"/>
      <c r="OWE5" s="812"/>
      <c r="OWF5" s="812"/>
      <c r="OWG5" s="812"/>
      <c r="OWH5" s="812"/>
      <c r="OWI5" s="811"/>
      <c r="OWJ5" s="812"/>
      <c r="OWK5" s="812"/>
      <c r="OWL5" s="812"/>
      <c r="OWM5" s="812"/>
      <c r="OWN5" s="812"/>
      <c r="OWO5" s="812"/>
      <c r="OWP5" s="812"/>
      <c r="OWQ5" s="812"/>
      <c r="OWR5" s="812"/>
      <c r="OWS5" s="812"/>
      <c r="OWT5" s="812"/>
      <c r="OWU5" s="812"/>
      <c r="OWV5" s="812"/>
      <c r="OWW5" s="812"/>
      <c r="OWX5" s="812"/>
      <c r="OWY5" s="812"/>
      <c r="OWZ5" s="812"/>
      <c r="OXA5" s="812"/>
      <c r="OXB5" s="812"/>
      <c r="OXC5" s="812"/>
      <c r="OXD5" s="812"/>
      <c r="OXE5" s="812"/>
      <c r="OXF5" s="812"/>
      <c r="OXG5" s="812"/>
      <c r="OXH5" s="812"/>
      <c r="OXI5" s="812"/>
      <c r="OXJ5" s="812"/>
      <c r="OXK5" s="812"/>
      <c r="OXL5" s="812"/>
      <c r="OXM5" s="812"/>
      <c r="OXN5" s="811"/>
      <c r="OXO5" s="812"/>
      <c r="OXP5" s="812"/>
      <c r="OXQ5" s="812"/>
      <c r="OXR5" s="812"/>
      <c r="OXS5" s="812"/>
      <c r="OXT5" s="812"/>
      <c r="OXU5" s="812"/>
      <c r="OXV5" s="812"/>
      <c r="OXW5" s="812"/>
      <c r="OXX5" s="812"/>
      <c r="OXY5" s="812"/>
      <c r="OXZ5" s="812"/>
      <c r="OYA5" s="812"/>
      <c r="OYB5" s="812"/>
      <c r="OYC5" s="812"/>
      <c r="OYD5" s="812"/>
      <c r="OYE5" s="812"/>
      <c r="OYF5" s="812"/>
      <c r="OYG5" s="812"/>
      <c r="OYH5" s="812"/>
      <c r="OYI5" s="812"/>
      <c r="OYJ5" s="812"/>
      <c r="OYK5" s="812"/>
      <c r="OYL5" s="812"/>
      <c r="OYM5" s="812"/>
      <c r="OYN5" s="812"/>
      <c r="OYO5" s="812"/>
      <c r="OYP5" s="812"/>
      <c r="OYQ5" s="812"/>
      <c r="OYR5" s="812"/>
      <c r="OYS5" s="811"/>
      <c r="OYT5" s="812"/>
      <c r="OYU5" s="812"/>
      <c r="OYV5" s="812"/>
      <c r="OYW5" s="812"/>
      <c r="OYX5" s="812"/>
      <c r="OYY5" s="812"/>
      <c r="OYZ5" s="812"/>
      <c r="OZA5" s="812"/>
      <c r="OZB5" s="812"/>
      <c r="OZC5" s="812"/>
      <c r="OZD5" s="812"/>
      <c r="OZE5" s="812"/>
      <c r="OZF5" s="812"/>
      <c r="OZG5" s="812"/>
      <c r="OZH5" s="812"/>
      <c r="OZI5" s="812"/>
      <c r="OZJ5" s="812"/>
      <c r="OZK5" s="812"/>
      <c r="OZL5" s="812"/>
      <c r="OZM5" s="812"/>
      <c r="OZN5" s="812"/>
      <c r="OZO5" s="812"/>
      <c r="OZP5" s="812"/>
      <c r="OZQ5" s="812"/>
      <c r="OZR5" s="812"/>
      <c r="OZS5" s="812"/>
      <c r="OZT5" s="812"/>
      <c r="OZU5" s="812"/>
      <c r="OZV5" s="812"/>
      <c r="OZW5" s="812"/>
      <c r="OZX5" s="811"/>
      <c r="OZY5" s="812"/>
      <c r="OZZ5" s="812"/>
      <c r="PAA5" s="812"/>
      <c r="PAB5" s="812"/>
      <c r="PAC5" s="812"/>
      <c r="PAD5" s="812"/>
      <c r="PAE5" s="812"/>
      <c r="PAF5" s="812"/>
      <c r="PAG5" s="812"/>
      <c r="PAH5" s="812"/>
      <c r="PAI5" s="812"/>
      <c r="PAJ5" s="812"/>
      <c r="PAK5" s="812"/>
      <c r="PAL5" s="812"/>
      <c r="PAM5" s="812"/>
      <c r="PAN5" s="812"/>
      <c r="PAO5" s="812"/>
      <c r="PAP5" s="812"/>
      <c r="PAQ5" s="812"/>
      <c r="PAR5" s="812"/>
      <c r="PAS5" s="812"/>
      <c r="PAT5" s="812"/>
      <c r="PAU5" s="812"/>
      <c r="PAV5" s="812"/>
      <c r="PAW5" s="812"/>
      <c r="PAX5" s="812"/>
      <c r="PAY5" s="812"/>
      <c r="PAZ5" s="812"/>
      <c r="PBA5" s="812"/>
      <c r="PBB5" s="812"/>
      <c r="PBC5" s="811"/>
      <c r="PBD5" s="812"/>
      <c r="PBE5" s="812"/>
      <c r="PBF5" s="812"/>
      <c r="PBG5" s="812"/>
      <c r="PBH5" s="812"/>
      <c r="PBI5" s="812"/>
      <c r="PBJ5" s="812"/>
      <c r="PBK5" s="812"/>
      <c r="PBL5" s="812"/>
      <c r="PBM5" s="812"/>
      <c r="PBN5" s="812"/>
      <c r="PBO5" s="812"/>
      <c r="PBP5" s="812"/>
      <c r="PBQ5" s="812"/>
      <c r="PBR5" s="812"/>
      <c r="PBS5" s="812"/>
      <c r="PBT5" s="812"/>
      <c r="PBU5" s="812"/>
      <c r="PBV5" s="812"/>
      <c r="PBW5" s="812"/>
      <c r="PBX5" s="812"/>
      <c r="PBY5" s="812"/>
      <c r="PBZ5" s="812"/>
      <c r="PCA5" s="812"/>
      <c r="PCB5" s="812"/>
      <c r="PCC5" s="812"/>
      <c r="PCD5" s="812"/>
      <c r="PCE5" s="812"/>
      <c r="PCF5" s="812"/>
      <c r="PCG5" s="812"/>
      <c r="PCH5" s="811"/>
      <c r="PCI5" s="812"/>
      <c r="PCJ5" s="812"/>
      <c r="PCK5" s="812"/>
      <c r="PCL5" s="812"/>
      <c r="PCM5" s="812"/>
      <c r="PCN5" s="812"/>
      <c r="PCO5" s="812"/>
      <c r="PCP5" s="812"/>
      <c r="PCQ5" s="812"/>
      <c r="PCR5" s="812"/>
      <c r="PCS5" s="812"/>
      <c r="PCT5" s="812"/>
      <c r="PCU5" s="812"/>
      <c r="PCV5" s="812"/>
      <c r="PCW5" s="812"/>
      <c r="PCX5" s="812"/>
      <c r="PCY5" s="812"/>
      <c r="PCZ5" s="812"/>
      <c r="PDA5" s="812"/>
      <c r="PDB5" s="812"/>
      <c r="PDC5" s="812"/>
      <c r="PDD5" s="812"/>
      <c r="PDE5" s="812"/>
      <c r="PDF5" s="812"/>
      <c r="PDG5" s="812"/>
      <c r="PDH5" s="812"/>
      <c r="PDI5" s="812"/>
      <c r="PDJ5" s="812"/>
      <c r="PDK5" s="812"/>
      <c r="PDL5" s="812"/>
      <c r="PDM5" s="811"/>
      <c r="PDN5" s="812"/>
      <c r="PDO5" s="812"/>
      <c r="PDP5" s="812"/>
      <c r="PDQ5" s="812"/>
      <c r="PDR5" s="812"/>
      <c r="PDS5" s="812"/>
      <c r="PDT5" s="812"/>
      <c r="PDU5" s="812"/>
      <c r="PDV5" s="812"/>
      <c r="PDW5" s="812"/>
      <c r="PDX5" s="812"/>
      <c r="PDY5" s="812"/>
      <c r="PDZ5" s="812"/>
      <c r="PEA5" s="812"/>
      <c r="PEB5" s="812"/>
      <c r="PEC5" s="812"/>
      <c r="PED5" s="812"/>
      <c r="PEE5" s="812"/>
      <c r="PEF5" s="812"/>
      <c r="PEG5" s="812"/>
      <c r="PEH5" s="812"/>
      <c r="PEI5" s="812"/>
      <c r="PEJ5" s="812"/>
      <c r="PEK5" s="812"/>
      <c r="PEL5" s="812"/>
      <c r="PEM5" s="812"/>
      <c r="PEN5" s="812"/>
      <c r="PEO5" s="812"/>
      <c r="PEP5" s="812"/>
      <c r="PEQ5" s="812"/>
      <c r="PER5" s="811"/>
      <c r="PES5" s="812"/>
      <c r="PET5" s="812"/>
      <c r="PEU5" s="812"/>
      <c r="PEV5" s="812"/>
      <c r="PEW5" s="812"/>
      <c r="PEX5" s="812"/>
      <c r="PEY5" s="812"/>
      <c r="PEZ5" s="812"/>
      <c r="PFA5" s="812"/>
      <c r="PFB5" s="812"/>
      <c r="PFC5" s="812"/>
      <c r="PFD5" s="812"/>
      <c r="PFE5" s="812"/>
      <c r="PFF5" s="812"/>
      <c r="PFG5" s="812"/>
      <c r="PFH5" s="812"/>
      <c r="PFI5" s="812"/>
      <c r="PFJ5" s="812"/>
      <c r="PFK5" s="812"/>
      <c r="PFL5" s="812"/>
      <c r="PFM5" s="812"/>
      <c r="PFN5" s="812"/>
      <c r="PFO5" s="812"/>
      <c r="PFP5" s="812"/>
      <c r="PFQ5" s="812"/>
      <c r="PFR5" s="812"/>
      <c r="PFS5" s="812"/>
      <c r="PFT5" s="812"/>
      <c r="PFU5" s="812"/>
      <c r="PFV5" s="812"/>
      <c r="PFW5" s="811"/>
      <c r="PFX5" s="812"/>
      <c r="PFY5" s="812"/>
      <c r="PFZ5" s="812"/>
      <c r="PGA5" s="812"/>
      <c r="PGB5" s="812"/>
      <c r="PGC5" s="812"/>
      <c r="PGD5" s="812"/>
      <c r="PGE5" s="812"/>
      <c r="PGF5" s="812"/>
      <c r="PGG5" s="812"/>
      <c r="PGH5" s="812"/>
      <c r="PGI5" s="812"/>
      <c r="PGJ5" s="812"/>
      <c r="PGK5" s="812"/>
      <c r="PGL5" s="812"/>
      <c r="PGM5" s="812"/>
      <c r="PGN5" s="812"/>
      <c r="PGO5" s="812"/>
      <c r="PGP5" s="812"/>
      <c r="PGQ5" s="812"/>
      <c r="PGR5" s="812"/>
      <c r="PGS5" s="812"/>
      <c r="PGT5" s="812"/>
      <c r="PGU5" s="812"/>
      <c r="PGV5" s="812"/>
      <c r="PGW5" s="812"/>
      <c r="PGX5" s="812"/>
      <c r="PGY5" s="812"/>
      <c r="PGZ5" s="812"/>
      <c r="PHA5" s="812"/>
      <c r="PHB5" s="811"/>
      <c r="PHC5" s="812"/>
      <c r="PHD5" s="812"/>
      <c r="PHE5" s="812"/>
      <c r="PHF5" s="812"/>
      <c r="PHG5" s="812"/>
      <c r="PHH5" s="812"/>
      <c r="PHI5" s="812"/>
      <c r="PHJ5" s="812"/>
      <c r="PHK5" s="812"/>
      <c r="PHL5" s="812"/>
      <c r="PHM5" s="812"/>
      <c r="PHN5" s="812"/>
      <c r="PHO5" s="812"/>
      <c r="PHP5" s="812"/>
      <c r="PHQ5" s="812"/>
      <c r="PHR5" s="812"/>
      <c r="PHS5" s="812"/>
      <c r="PHT5" s="812"/>
      <c r="PHU5" s="812"/>
      <c r="PHV5" s="812"/>
      <c r="PHW5" s="812"/>
      <c r="PHX5" s="812"/>
      <c r="PHY5" s="812"/>
      <c r="PHZ5" s="812"/>
      <c r="PIA5" s="812"/>
      <c r="PIB5" s="812"/>
      <c r="PIC5" s="812"/>
      <c r="PID5" s="812"/>
      <c r="PIE5" s="812"/>
      <c r="PIF5" s="812"/>
      <c r="PIG5" s="811"/>
      <c r="PIH5" s="812"/>
      <c r="PII5" s="812"/>
      <c r="PIJ5" s="812"/>
      <c r="PIK5" s="812"/>
      <c r="PIL5" s="812"/>
      <c r="PIM5" s="812"/>
      <c r="PIN5" s="812"/>
      <c r="PIO5" s="812"/>
      <c r="PIP5" s="812"/>
      <c r="PIQ5" s="812"/>
      <c r="PIR5" s="812"/>
      <c r="PIS5" s="812"/>
      <c r="PIT5" s="812"/>
      <c r="PIU5" s="812"/>
      <c r="PIV5" s="812"/>
      <c r="PIW5" s="812"/>
      <c r="PIX5" s="812"/>
      <c r="PIY5" s="812"/>
      <c r="PIZ5" s="812"/>
      <c r="PJA5" s="812"/>
      <c r="PJB5" s="812"/>
      <c r="PJC5" s="812"/>
      <c r="PJD5" s="812"/>
      <c r="PJE5" s="812"/>
      <c r="PJF5" s="812"/>
      <c r="PJG5" s="812"/>
      <c r="PJH5" s="812"/>
      <c r="PJI5" s="812"/>
      <c r="PJJ5" s="812"/>
      <c r="PJK5" s="812"/>
      <c r="PJL5" s="811"/>
      <c r="PJM5" s="812"/>
      <c r="PJN5" s="812"/>
      <c r="PJO5" s="812"/>
      <c r="PJP5" s="812"/>
      <c r="PJQ5" s="812"/>
      <c r="PJR5" s="812"/>
      <c r="PJS5" s="812"/>
      <c r="PJT5" s="812"/>
      <c r="PJU5" s="812"/>
      <c r="PJV5" s="812"/>
      <c r="PJW5" s="812"/>
      <c r="PJX5" s="812"/>
      <c r="PJY5" s="812"/>
      <c r="PJZ5" s="812"/>
      <c r="PKA5" s="812"/>
      <c r="PKB5" s="812"/>
      <c r="PKC5" s="812"/>
      <c r="PKD5" s="812"/>
      <c r="PKE5" s="812"/>
      <c r="PKF5" s="812"/>
      <c r="PKG5" s="812"/>
      <c r="PKH5" s="812"/>
      <c r="PKI5" s="812"/>
      <c r="PKJ5" s="812"/>
      <c r="PKK5" s="812"/>
      <c r="PKL5" s="812"/>
      <c r="PKM5" s="812"/>
      <c r="PKN5" s="812"/>
      <c r="PKO5" s="812"/>
      <c r="PKP5" s="812"/>
      <c r="PKQ5" s="811"/>
      <c r="PKR5" s="812"/>
      <c r="PKS5" s="812"/>
      <c r="PKT5" s="812"/>
      <c r="PKU5" s="812"/>
      <c r="PKV5" s="812"/>
      <c r="PKW5" s="812"/>
      <c r="PKX5" s="812"/>
      <c r="PKY5" s="812"/>
      <c r="PKZ5" s="812"/>
      <c r="PLA5" s="812"/>
      <c r="PLB5" s="812"/>
      <c r="PLC5" s="812"/>
      <c r="PLD5" s="812"/>
      <c r="PLE5" s="812"/>
      <c r="PLF5" s="812"/>
      <c r="PLG5" s="812"/>
      <c r="PLH5" s="812"/>
      <c r="PLI5" s="812"/>
      <c r="PLJ5" s="812"/>
      <c r="PLK5" s="812"/>
      <c r="PLL5" s="812"/>
      <c r="PLM5" s="812"/>
      <c r="PLN5" s="812"/>
      <c r="PLO5" s="812"/>
      <c r="PLP5" s="812"/>
      <c r="PLQ5" s="812"/>
      <c r="PLR5" s="812"/>
      <c r="PLS5" s="812"/>
      <c r="PLT5" s="812"/>
      <c r="PLU5" s="812"/>
      <c r="PLV5" s="811"/>
      <c r="PLW5" s="812"/>
      <c r="PLX5" s="812"/>
      <c r="PLY5" s="812"/>
      <c r="PLZ5" s="812"/>
      <c r="PMA5" s="812"/>
      <c r="PMB5" s="812"/>
      <c r="PMC5" s="812"/>
      <c r="PMD5" s="812"/>
      <c r="PME5" s="812"/>
      <c r="PMF5" s="812"/>
      <c r="PMG5" s="812"/>
      <c r="PMH5" s="812"/>
      <c r="PMI5" s="812"/>
      <c r="PMJ5" s="812"/>
      <c r="PMK5" s="812"/>
      <c r="PML5" s="812"/>
      <c r="PMM5" s="812"/>
      <c r="PMN5" s="812"/>
      <c r="PMO5" s="812"/>
      <c r="PMP5" s="812"/>
      <c r="PMQ5" s="812"/>
      <c r="PMR5" s="812"/>
      <c r="PMS5" s="812"/>
      <c r="PMT5" s="812"/>
      <c r="PMU5" s="812"/>
      <c r="PMV5" s="812"/>
      <c r="PMW5" s="812"/>
      <c r="PMX5" s="812"/>
      <c r="PMY5" s="812"/>
      <c r="PMZ5" s="812"/>
      <c r="PNA5" s="811"/>
      <c r="PNB5" s="812"/>
      <c r="PNC5" s="812"/>
      <c r="PND5" s="812"/>
      <c r="PNE5" s="812"/>
      <c r="PNF5" s="812"/>
      <c r="PNG5" s="812"/>
      <c r="PNH5" s="812"/>
      <c r="PNI5" s="812"/>
      <c r="PNJ5" s="812"/>
      <c r="PNK5" s="812"/>
      <c r="PNL5" s="812"/>
      <c r="PNM5" s="812"/>
      <c r="PNN5" s="812"/>
      <c r="PNO5" s="812"/>
      <c r="PNP5" s="812"/>
      <c r="PNQ5" s="812"/>
      <c r="PNR5" s="812"/>
      <c r="PNS5" s="812"/>
      <c r="PNT5" s="812"/>
      <c r="PNU5" s="812"/>
      <c r="PNV5" s="812"/>
      <c r="PNW5" s="812"/>
      <c r="PNX5" s="812"/>
      <c r="PNY5" s="812"/>
      <c r="PNZ5" s="812"/>
      <c r="POA5" s="812"/>
      <c r="POB5" s="812"/>
      <c r="POC5" s="812"/>
      <c r="POD5" s="812"/>
      <c r="POE5" s="812"/>
      <c r="POF5" s="811"/>
      <c r="POG5" s="812"/>
      <c r="POH5" s="812"/>
      <c r="POI5" s="812"/>
      <c r="POJ5" s="812"/>
      <c r="POK5" s="812"/>
      <c r="POL5" s="812"/>
      <c r="POM5" s="812"/>
      <c r="PON5" s="812"/>
      <c r="POO5" s="812"/>
      <c r="POP5" s="812"/>
      <c r="POQ5" s="812"/>
      <c r="POR5" s="812"/>
      <c r="POS5" s="812"/>
      <c r="POT5" s="812"/>
      <c r="POU5" s="812"/>
      <c r="POV5" s="812"/>
      <c r="POW5" s="812"/>
      <c r="POX5" s="812"/>
      <c r="POY5" s="812"/>
      <c r="POZ5" s="812"/>
      <c r="PPA5" s="812"/>
      <c r="PPB5" s="812"/>
      <c r="PPC5" s="812"/>
      <c r="PPD5" s="812"/>
      <c r="PPE5" s="812"/>
      <c r="PPF5" s="812"/>
      <c r="PPG5" s="812"/>
      <c r="PPH5" s="812"/>
      <c r="PPI5" s="812"/>
      <c r="PPJ5" s="812"/>
      <c r="PPK5" s="811"/>
      <c r="PPL5" s="812"/>
      <c r="PPM5" s="812"/>
      <c r="PPN5" s="812"/>
      <c r="PPO5" s="812"/>
      <c r="PPP5" s="812"/>
      <c r="PPQ5" s="812"/>
      <c r="PPR5" s="812"/>
      <c r="PPS5" s="812"/>
      <c r="PPT5" s="812"/>
      <c r="PPU5" s="812"/>
      <c r="PPV5" s="812"/>
      <c r="PPW5" s="812"/>
      <c r="PPX5" s="812"/>
      <c r="PPY5" s="812"/>
      <c r="PPZ5" s="812"/>
      <c r="PQA5" s="812"/>
      <c r="PQB5" s="812"/>
      <c r="PQC5" s="812"/>
      <c r="PQD5" s="812"/>
      <c r="PQE5" s="812"/>
      <c r="PQF5" s="812"/>
      <c r="PQG5" s="812"/>
      <c r="PQH5" s="812"/>
      <c r="PQI5" s="812"/>
      <c r="PQJ5" s="812"/>
      <c r="PQK5" s="812"/>
      <c r="PQL5" s="812"/>
      <c r="PQM5" s="812"/>
      <c r="PQN5" s="812"/>
      <c r="PQO5" s="812"/>
      <c r="PQP5" s="811"/>
      <c r="PQQ5" s="812"/>
      <c r="PQR5" s="812"/>
      <c r="PQS5" s="812"/>
      <c r="PQT5" s="812"/>
      <c r="PQU5" s="812"/>
      <c r="PQV5" s="812"/>
      <c r="PQW5" s="812"/>
      <c r="PQX5" s="812"/>
      <c r="PQY5" s="812"/>
      <c r="PQZ5" s="812"/>
      <c r="PRA5" s="812"/>
      <c r="PRB5" s="812"/>
      <c r="PRC5" s="812"/>
      <c r="PRD5" s="812"/>
      <c r="PRE5" s="812"/>
      <c r="PRF5" s="812"/>
      <c r="PRG5" s="812"/>
      <c r="PRH5" s="812"/>
      <c r="PRI5" s="812"/>
      <c r="PRJ5" s="812"/>
      <c r="PRK5" s="812"/>
      <c r="PRL5" s="812"/>
      <c r="PRM5" s="812"/>
      <c r="PRN5" s="812"/>
      <c r="PRO5" s="812"/>
      <c r="PRP5" s="812"/>
      <c r="PRQ5" s="812"/>
      <c r="PRR5" s="812"/>
      <c r="PRS5" s="812"/>
      <c r="PRT5" s="812"/>
      <c r="PRU5" s="811"/>
      <c r="PRV5" s="812"/>
      <c r="PRW5" s="812"/>
      <c r="PRX5" s="812"/>
      <c r="PRY5" s="812"/>
      <c r="PRZ5" s="812"/>
      <c r="PSA5" s="812"/>
      <c r="PSB5" s="812"/>
      <c r="PSC5" s="812"/>
      <c r="PSD5" s="812"/>
      <c r="PSE5" s="812"/>
      <c r="PSF5" s="812"/>
      <c r="PSG5" s="812"/>
      <c r="PSH5" s="812"/>
      <c r="PSI5" s="812"/>
      <c r="PSJ5" s="812"/>
      <c r="PSK5" s="812"/>
      <c r="PSL5" s="812"/>
      <c r="PSM5" s="812"/>
      <c r="PSN5" s="812"/>
      <c r="PSO5" s="812"/>
      <c r="PSP5" s="812"/>
      <c r="PSQ5" s="812"/>
      <c r="PSR5" s="812"/>
      <c r="PSS5" s="812"/>
      <c r="PST5" s="812"/>
      <c r="PSU5" s="812"/>
      <c r="PSV5" s="812"/>
      <c r="PSW5" s="812"/>
      <c r="PSX5" s="812"/>
      <c r="PSY5" s="812"/>
      <c r="PSZ5" s="811"/>
      <c r="PTA5" s="812"/>
      <c r="PTB5" s="812"/>
      <c r="PTC5" s="812"/>
      <c r="PTD5" s="812"/>
      <c r="PTE5" s="812"/>
      <c r="PTF5" s="812"/>
      <c r="PTG5" s="812"/>
      <c r="PTH5" s="812"/>
      <c r="PTI5" s="812"/>
      <c r="PTJ5" s="812"/>
      <c r="PTK5" s="812"/>
      <c r="PTL5" s="812"/>
      <c r="PTM5" s="812"/>
      <c r="PTN5" s="812"/>
      <c r="PTO5" s="812"/>
      <c r="PTP5" s="812"/>
      <c r="PTQ5" s="812"/>
      <c r="PTR5" s="812"/>
      <c r="PTS5" s="812"/>
      <c r="PTT5" s="812"/>
      <c r="PTU5" s="812"/>
      <c r="PTV5" s="812"/>
      <c r="PTW5" s="812"/>
      <c r="PTX5" s="812"/>
      <c r="PTY5" s="812"/>
      <c r="PTZ5" s="812"/>
      <c r="PUA5" s="812"/>
      <c r="PUB5" s="812"/>
      <c r="PUC5" s="812"/>
      <c r="PUD5" s="812"/>
      <c r="PUE5" s="811"/>
      <c r="PUF5" s="812"/>
      <c r="PUG5" s="812"/>
      <c r="PUH5" s="812"/>
      <c r="PUI5" s="812"/>
      <c r="PUJ5" s="812"/>
      <c r="PUK5" s="812"/>
      <c r="PUL5" s="812"/>
      <c r="PUM5" s="812"/>
      <c r="PUN5" s="812"/>
      <c r="PUO5" s="812"/>
      <c r="PUP5" s="812"/>
      <c r="PUQ5" s="812"/>
      <c r="PUR5" s="812"/>
      <c r="PUS5" s="812"/>
      <c r="PUT5" s="812"/>
      <c r="PUU5" s="812"/>
      <c r="PUV5" s="812"/>
      <c r="PUW5" s="812"/>
      <c r="PUX5" s="812"/>
      <c r="PUY5" s="812"/>
      <c r="PUZ5" s="812"/>
      <c r="PVA5" s="812"/>
      <c r="PVB5" s="812"/>
      <c r="PVC5" s="812"/>
      <c r="PVD5" s="812"/>
      <c r="PVE5" s="812"/>
      <c r="PVF5" s="812"/>
      <c r="PVG5" s="812"/>
      <c r="PVH5" s="812"/>
      <c r="PVI5" s="812"/>
      <c r="PVJ5" s="811"/>
      <c r="PVK5" s="812"/>
      <c r="PVL5" s="812"/>
      <c r="PVM5" s="812"/>
      <c r="PVN5" s="812"/>
      <c r="PVO5" s="812"/>
      <c r="PVP5" s="812"/>
      <c r="PVQ5" s="812"/>
      <c r="PVR5" s="812"/>
      <c r="PVS5" s="812"/>
      <c r="PVT5" s="812"/>
      <c r="PVU5" s="812"/>
      <c r="PVV5" s="812"/>
      <c r="PVW5" s="812"/>
      <c r="PVX5" s="812"/>
      <c r="PVY5" s="812"/>
      <c r="PVZ5" s="812"/>
      <c r="PWA5" s="812"/>
      <c r="PWB5" s="812"/>
      <c r="PWC5" s="812"/>
      <c r="PWD5" s="812"/>
      <c r="PWE5" s="812"/>
      <c r="PWF5" s="812"/>
      <c r="PWG5" s="812"/>
      <c r="PWH5" s="812"/>
      <c r="PWI5" s="812"/>
      <c r="PWJ5" s="812"/>
      <c r="PWK5" s="812"/>
      <c r="PWL5" s="812"/>
      <c r="PWM5" s="812"/>
      <c r="PWN5" s="812"/>
      <c r="PWO5" s="811"/>
      <c r="PWP5" s="812"/>
      <c r="PWQ5" s="812"/>
      <c r="PWR5" s="812"/>
      <c r="PWS5" s="812"/>
      <c r="PWT5" s="812"/>
      <c r="PWU5" s="812"/>
      <c r="PWV5" s="812"/>
      <c r="PWW5" s="812"/>
      <c r="PWX5" s="812"/>
      <c r="PWY5" s="812"/>
      <c r="PWZ5" s="812"/>
      <c r="PXA5" s="812"/>
      <c r="PXB5" s="812"/>
      <c r="PXC5" s="812"/>
      <c r="PXD5" s="812"/>
      <c r="PXE5" s="812"/>
      <c r="PXF5" s="812"/>
      <c r="PXG5" s="812"/>
      <c r="PXH5" s="812"/>
      <c r="PXI5" s="812"/>
      <c r="PXJ5" s="812"/>
      <c r="PXK5" s="812"/>
      <c r="PXL5" s="812"/>
      <c r="PXM5" s="812"/>
      <c r="PXN5" s="812"/>
      <c r="PXO5" s="812"/>
      <c r="PXP5" s="812"/>
      <c r="PXQ5" s="812"/>
      <c r="PXR5" s="812"/>
      <c r="PXS5" s="812"/>
      <c r="PXT5" s="811"/>
      <c r="PXU5" s="812"/>
      <c r="PXV5" s="812"/>
      <c r="PXW5" s="812"/>
      <c r="PXX5" s="812"/>
      <c r="PXY5" s="812"/>
      <c r="PXZ5" s="812"/>
      <c r="PYA5" s="812"/>
      <c r="PYB5" s="812"/>
      <c r="PYC5" s="812"/>
      <c r="PYD5" s="812"/>
      <c r="PYE5" s="812"/>
      <c r="PYF5" s="812"/>
      <c r="PYG5" s="812"/>
      <c r="PYH5" s="812"/>
      <c r="PYI5" s="812"/>
      <c r="PYJ5" s="812"/>
      <c r="PYK5" s="812"/>
      <c r="PYL5" s="812"/>
      <c r="PYM5" s="812"/>
      <c r="PYN5" s="812"/>
      <c r="PYO5" s="812"/>
      <c r="PYP5" s="812"/>
      <c r="PYQ5" s="812"/>
      <c r="PYR5" s="812"/>
      <c r="PYS5" s="812"/>
      <c r="PYT5" s="812"/>
      <c r="PYU5" s="812"/>
      <c r="PYV5" s="812"/>
      <c r="PYW5" s="812"/>
      <c r="PYX5" s="812"/>
      <c r="PYY5" s="811"/>
      <c r="PYZ5" s="812"/>
      <c r="PZA5" s="812"/>
      <c r="PZB5" s="812"/>
      <c r="PZC5" s="812"/>
      <c r="PZD5" s="812"/>
      <c r="PZE5" s="812"/>
      <c r="PZF5" s="812"/>
      <c r="PZG5" s="812"/>
      <c r="PZH5" s="812"/>
      <c r="PZI5" s="812"/>
      <c r="PZJ5" s="812"/>
      <c r="PZK5" s="812"/>
      <c r="PZL5" s="812"/>
      <c r="PZM5" s="812"/>
      <c r="PZN5" s="812"/>
      <c r="PZO5" s="812"/>
      <c r="PZP5" s="812"/>
      <c r="PZQ5" s="812"/>
      <c r="PZR5" s="812"/>
      <c r="PZS5" s="812"/>
      <c r="PZT5" s="812"/>
      <c r="PZU5" s="812"/>
      <c r="PZV5" s="812"/>
      <c r="PZW5" s="812"/>
      <c r="PZX5" s="812"/>
      <c r="PZY5" s="812"/>
      <c r="PZZ5" s="812"/>
      <c r="QAA5" s="812"/>
      <c r="QAB5" s="812"/>
      <c r="QAC5" s="812"/>
      <c r="QAD5" s="811"/>
      <c r="QAE5" s="812"/>
      <c r="QAF5" s="812"/>
      <c r="QAG5" s="812"/>
      <c r="QAH5" s="812"/>
      <c r="QAI5" s="812"/>
      <c r="QAJ5" s="812"/>
      <c r="QAK5" s="812"/>
      <c r="QAL5" s="812"/>
      <c r="QAM5" s="812"/>
      <c r="QAN5" s="812"/>
      <c r="QAO5" s="812"/>
      <c r="QAP5" s="812"/>
      <c r="QAQ5" s="812"/>
      <c r="QAR5" s="812"/>
      <c r="QAS5" s="812"/>
      <c r="QAT5" s="812"/>
      <c r="QAU5" s="812"/>
      <c r="QAV5" s="812"/>
      <c r="QAW5" s="812"/>
      <c r="QAX5" s="812"/>
      <c r="QAY5" s="812"/>
      <c r="QAZ5" s="812"/>
      <c r="QBA5" s="812"/>
      <c r="QBB5" s="812"/>
      <c r="QBC5" s="812"/>
      <c r="QBD5" s="812"/>
      <c r="QBE5" s="812"/>
      <c r="QBF5" s="812"/>
      <c r="QBG5" s="812"/>
      <c r="QBH5" s="812"/>
      <c r="QBI5" s="811"/>
      <c r="QBJ5" s="812"/>
      <c r="QBK5" s="812"/>
      <c r="QBL5" s="812"/>
      <c r="QBM5" s="812"/>
      <c r="QBN5" s="812"/>
      <c r="QBO5" s="812"/>
      <c r="QBP5" s="812"/>
      <c r="QBQ5" s="812"/>
      <c r="QBR5" s="812"/>
      <c r="QBS5" s="812"/>
      <c r="QBT5" s="812"/>
      <c r="QBU5" s="812"/>
      <c r="QBV5" s="812"/>
      <c r="QBW5" s="812"/>
      <c r="QBX5" s="812"/>
      <c r="QBY5" s="812"/>
      <c r="QBZ5" s="812"/>
      <c r="QCA5" s="812"/>
      <c r="QCB5" s="812"/>
      <c r="QCC5" s="812"/>
      <c r="QCD5" s="812"/>
      <c r="QCE5" s="812"/>
      <c r="QCF5" s="812"/>
      <c r="QCG5" s="812"/>
      <c r="QCH5" s="812"/>
      <c r="QCI5" s="812"/>
      <c r="QCJ5" s="812"/>
      <c r="QCK5" s="812"/>
      <c r="QCL5" s="812"/>
      <c r="QCM5" s="812"/>
      <c r="QCN5" s="811"/>
      <c r="QCO5" s="812"/>
      <c r="QCP5" s="812"/>
      <c r="QCQ5" s="812"/>
      <c r="QCR5" s="812"/>
      <c r="QCS5" s="812"/>
      <c r="QCT5" s="812"/>
      <c r="QCU5" s="812"/>
      <c r="QCV5" s="812"/>
      <c r="QCW5" s="812"/>
      <c r="QCX5" s="812"/>
      <c r="QCY5" s="812"/>
      <c r="QCZ5" s="812"/>
      <c r="QDA5" s="812"/>
      <c r="QDB5" s="812"/>
      <c r="QDC5" s="812"/>
      <c r="QDD5" s="812"/>
      <c r="QDE5" s="812"/>
      <c r="QDF5" s="812"/>
      <c r="QDG5" s="812"/>
      <c r="QDH5" s="812"/>
      <c r="QDI5" s="812"/>
      <c r="QDJ5" s="812"/>
      <c r="QDK5" s="812"/>
      <c r="QDL5" s="812"/>
      <c r="QDM5" s="812"/>
      <c r="QDN5" s="812"/>
      <c r="QDO5" s="812"/>
      <c r="QDP5" s="812"/>
      <c r="QDQ5" s="812"/>
      <c r="QDR5" s="812"/>
      <c r="QDS5" s="811"/>
      <c r="QDT5" s="812"/>
      <c r="QDU5" s="812"/>
      <c r="QDV5" s="812"/>
      <c r="QDW5" s="812"/>
      <c r="QDX5" s="812"/>
      <c r="QDY5" s="812"/>
      <c r="QDZ5" s="812"/>
      <c r="QEA5" s="812"/>
      <c r="QEB5" s="812"/>
      <c r="QEC5" s="812"/>
      <c r="QED5" s="812"/>
      <c r="QEE5" s="812"/>
      <c r="QEF5" s="812"/>
      <c r="QEG5" s="812"/>
      <c r="QEH5" s="812"/>
      <c r="QEI5" s="812"/>
      <c r="QEJ5" s="812"/>
      <c r="QEK5" s="812"/>
      <c r="QEL5" s="812"/>
      <c r="QEM5" s="812"/>
      <c r="QEN5" s="812"/>
      <c r="QEO5" s="812"/>
      <c r="QEP5" s="812"/>
      <c r="QEQ5" s="812"/>
      <c r="QER5" s="812"/>
      <c r="QES5" s="812"/>
      <c r="QET5" s="812"/>
      <c r="QEU5" s="812"/>
      <c r="QEV5" s="812"/>
      <c r="QEW5" s="812"/>
      <c r="QEX5" s="811"/>
      <c r="QEY5" s="812"/>
      <c r="QEZ5" s="812"/>
      <c r="QFA5" s="812"/>
      <c r="QFB5" s="812"/>
      <c r="QFC5" s="812"/>
      <c r="QFD5" s="812"/>
      <c r="QFE5" s="812"/>
      <c r="QFF5" s="812"/>
      <c r="QFG5" s="812"/>
      <c r="QFH5" s="812"/>
      <c r="QFI5" s="812"/>
      <c r="QFJ5" s="812"/>
      <c r="QFK5" s="812"/>
      <c r="QFL5" s="812"/>
      <c r="QFM5" s="812"/>
      <c r="QFN5" s="812"/>
      <c r="QFO5" s="812"/>
      <c r="QFP5" s="812"/>
      <c r="QFQ5" s="812"/>
      <c r="QFR5" s="812"/>
      <c r="QFS5" s="812"/>
      <c r="QFT5" s="812"/>
      <c r="QFU5" s="812"/>
      <c r="QFV5" s="812"/>
      <c r="QFW5" s="812"/>
      <c r="QFX5" s="812"/>
      <c r="QFY5" s="812"/>
      <c r="QFZ5" s="812"/>
      <c r="QGA5" s="812"/>
      <c r="QGB5" s="812"/>
      <c r="QGC5" s="811"/>
      <c r="QGD5" s="812"/>
      <c r="QGE5" s="812"/>
      <c r="QGF5" s="812"/>
      <c r="QGG5" s="812"/>
      <c r="QGH5" s="812"/>
      <c r="QGI5" s="812"/>
      <c r="QGJ5" s="812"/>
      <c r="QGK5" s="812"/>
      <c r="QGL5" s="812"/>
      <c r="QGM5" s="812"/>
      <c r="QGN5" s="812"/>
      <c r="QGO5" s="812"/>
      <c r="QGP5" s="812"/>
      <c r="QGQ5" s="812"/>
      <c r="QGR5" s="812"/>
      <c r="QGS5" s="812"/>
      <c r="QGT5" s="812"/>
      <c r="QGU5" s="812"/>
      <c r="QGV5" s="812"/>
      <c r="QGW5" s="812"/>
      <c r="QGX5" s="812"/>
      <c r="QGY5" s="812"/>
      <c r="QGZ5" s="812"/>
      <c r="QHA5" s="812"/>
      <c r="QHB5" s="812"/>
      <c r="QHC5" s="812"/>
      <c r="QHD5" s="812"/>
      <c r="QHE5" s="812"/>
      <c r="QHF5" s="812"/>
      <c r="QHG5" s="812"/>
      <c r="QHH5" s="811"/>
      <c r="QHI5" s="812"/>
      <c r="QHJ5" s="812"/>
      <c r="QHK5" s="812"/>
      <c r="QHL5" s="812"/>
      <c r="QHM5" s="812"/>
      <c r="QHN5" s="812"/>
      <c r="QHO5" s="812"/>
      <c r="QHP5" s="812"/>
      <c r="QHQ5" s="812"/>
      <c r="QHR5" s="812"/>
      <c r="QHS5" s="812"/>
      <c r="QHT5" s="812"/>
      <c r="QHU5" s="812"/>
      <c r="QHV5" s="812"/>
      <c r="QHW5" s="812"/>
      <c r="QHX5" s="812"/>
      <c r="QHY5" s="812"/>
      <c r="QHZ5" s="812"/>
      <c r="QIA5" s="812"/>
      <c r="QIB5" s="812"/>
      <c r="QIC5" s="812"/>
      <c r="QID5" s="812"/>
      <c r="QIE5" s="812"/>
      <c r="QIF5" s="812"/>
      <c r="QIG5" s="812"/>
      <c r="QIH5" s="812"/>
      <c r="QII5" s="812"/>
      <c r="QIJ5" s="812"/>
      <c r="QIK5" s="812"/>
      <c r="QIL5" s="812"/>
      <c r="QIM5" s="811"/>
      <c r="QIN5" s="812"/>
      <c r="QIO5" s="812"/>
      <c r="QIP5" s="812"/>
      <c r="QIQ5" s="812"/>
      <c r="QIR5" s="812"/>
      <c r="QIS5" s="812"/>
      <c r="QIT5" s="812"/>
      <c r="QIU5" s="812"/>
      <c r="QIV5" s="812"/>
      <c r="QIW5" s="812"/>
      <c r="QIX5" s="812"/>
      <c r="QIY5" s="812"/>
      <c r="QIZ5" s="812"/>
      <c r="QJA5" s="812"/>
      <c r="QJB5" s="812"/>
      <c r="QJC5" s="812"/>
      <c r="QJD5" s="812"/>
      <c r="QJE5" s="812"/>
      <c r="QJF5" s="812"/>
      <c r="QJG5" s="812"/>
      <c r="QJH5" s="812"/>
      <c r="QJI5" s="812"/>
      <c r="QJJ5" s="812"/>
      <c r="QJK5" s="812"/>
      <c r="QJL5" s="812"/>
      <c r="QJM5" s="812"/>
      <c r="QJN5" s="812"/>
      <c r="QJO5" s="812"/>
      <c r="QJP5" s="812"/>
      <c r="QJQ5" s="812"/>
      <c r="QJR5" s="811"/>
      <c r="QJS5" s="812"/>
      <c r="QJT5" s="812"/>
      <c r="QJU5" s="812"/>
      <c r="QJV5" s="812"/>
      <c r="QJW5" s="812"/>
      <c r="QJX5" s="812"/>
      <c r="QJY5" s="812"/>
      <c r="QJZ5" s="812"/>
      <c r="QKA5" s="812"/>
      <c r="QKB5" s="812"/>
      <c r="QKC5" s="812"/>
      <c r="QKD5" s="812"/>
      <c r="QKE5" s="812"/>
      <c r="QKF5" s="812"/>
      <c r="QKG5" s="812"/>
      <c r="QKH5" s="812"/>
      <c r="QKI5" s="812"/>
      <c r="QKJ5" s="812"/>
      <c r="QKK5" s="812"/>
      <c r="QKL5" s="812"/>
      <c r="QKM5" s="812"/>
      <c r="QKN5" s="812"/>
      <c r="QKO5" s="812"/>
      <c r="QKP5" s="812"/>
      <c r="QKQ5" s="812"/>
      <c r="QKR5" s="812"/>
      <c r="QKS5" s="812"/>
      <c r="QKT5" s="812"/>
      <c r="QKU5" s="812"/>
      <c r="QKV5" s="812"/>
      <c r="QKW5" s="811"/>
      <c r="QKX5" s="812"/>
      <c r="QKY5" s="812"/>
      <c r="QKZ5" s="812"/>
      <c r="QLA5" s="812"/>
      <c r="QLB5" s="812"/>
      <c r="QLC5" s="812"/>
      <c r="QLD5" s="812"/>
      <c r="QLE5" s="812"/>
      <c r="QLF5" s="812"/>
      <c r="QLG5" s="812"/>
      <c r="QLH5" s="812"/>
      <c r="QLI5" s="812"/>
      <c r="QLJ5" s="812"/>
      <c r="QLK5" s="812"/>
      <c r="QLL5" s="812"/>
      <c r="QLM5" s="812"/>
      <c r="QLN5" s="812"/>
      <c r="QLO5" s="812"/>
      <c r="QLP5" s="812"/>
      <c r="QLQ5" s="812"/>
      <c r="QLR5" s="812"/>
      <c r="QLS5" s="812"/>
      <c r="QLT5" s="812"/>
      <c r="QLU5" s="812"/>
      <c r="QLV5" s="812"/>
      <c r="QLW5" s="812"/>
      <c r="QLX5" s="812"/>
      <c r="QLY5" s="812"/>
      <c r="QLZ5" s="812"/>
      <c r="QMA5" s="812"/>
      <c r="QMB5" s="811"/>
      <c r="QMC5" s="812"/>
      <c r="QMD5" s="812"/>
      <c r="QME5" s="812"/>
      <c r="QMF5" s="812"/>
      <c r="QMG5" s="812"/>
      <c r="QMH5" s="812"/>
      <c r="QMI5" s="812"/>
      <c r="QMJ5" s="812"/>
      <c r="QMK5" s="812"/>
      <c r="QML5" s="812"/>
      <c r="QMM5" s="812"/>
      <c r="QMN5" s="812"/>
      <c r="QMO5" s="812"/>
      <c r="QMP5" s="812"/>
      <c r="QMQ5" s="812"/>
      <c r="QMR5" s="812"/>
      <c r="QMS5" s="812"/>
      <c r="QMT5" s="812"/>
      <c r="QMU5" s="812"/>
      <c r="QMV5" s="812"/>
      <c r="QMW5" s="812"/>
      <c r="QMX5" s="812"/>
      <c r="QMY5" s="812"/>
      <c r="QMZ5" s="812"/>
      <c r="QNA5" s="812"/>
      <c r="QNB5" s="812"/>
      <c r="QNC5" s="812"/>
      <c r="QND5" s="812"/>
      <c r="QNE5" s="812"/>
      <c r="QNF5" s="812"/>
      <c r="QNG5" s="811"/>
      <c r="QNH5" s="812"/>
      <c r="QNI5" s="812"/>
      <c r="QNJ5" s="812"/>
      <c r="QNK5" s="812"/>
      <c r="QNL5" s="812"/>
      <c r="QNM5" s="812"/>
      <c r="QNN5" s="812"/>
      <c r="QNO5" s="812"/>
      <c r="QNP5" s="812"/>
      <c r="QNQ5" s="812"/>
      <c r="QNR5" s="812"/>
      <c r="QNS5" s="812"/>
      <c r="QNT5" s="812"/>
      <c r="QNU5" s="812"/>
      <c r="QNV5" s="812"/>
      <c r="QNW5" s="812"/>
      <c r="QNX5" s="812"/>
      <c r="QNY5" s="812"/>
      <c r="QNZ5" s="812"/>
      <c r="QOA5" s="812"/>
      <c r="QOB5" s="812"/>
      <c r="QOC5" s="812"/>
      <c r="QOD5" s="812"/>
      <c r="QOE5" s="812"/>
      <c r="QOF5" s="812"/>
      <c r="QOG5" s="812"/>
      <c r="QOH5" s="812"/>
      <c r="QOI5" s="812"/>
      <c r="QOJ5" s="812"/>
      <c r="QOK5" s="812"/>
      <c r="QOL5" s="811"/>
      <c r="QOM5" s="812"/>
      <c r="QON5" s="812"/>
      <c r="QOO5" s="812"/>
      <c r="QOP5" s="812"/>
      <c r="QOQ5" s="812"/>
      <c r="QOR5" s="812"/>
      <c r="QOS5" s="812"/>
      <c r="QOT5" s="812"/>
      <c r="QOU5" s="812"/>
      <c r="QOV5" s="812"/>
      <c r="QOW5" s="812"/>
      <c r="QOX5" s="812"/>
      <c r="QOY5" s="812"/>
      <c r="QOZ5" s="812"/>
      <c r="QPA5" s="812"/>
      <c r="QPB5" s="812"/>
      <c r="QPC5" s="812"/>
      <c r="QPD5" s="812"/>
      <c r="QPE5" s="812"/>
      <c r="QPF5" s="812"/>
      <c r="QPG5" s="812"/>
      <c r="QPH5" s="812"/>
      <c r="QPI5" s="812"/>
      <c r="QPJ5" s="812"/>
      <c r="QPK5" s="812"/>
      <c r="QPL5" s="812"/>
      <c r="QPM5" s="812"/>
      <c r="QPN5" s="812"/>
      <c r="QPO5" s="812"/>
      <c r="QPP5" s="812"/>
      <c r="QPQ5" s="811"/>
      <c r="QPR5" s="812"/>
      <c r="QPS5" s="812"/>
      <c r="QPT5" s="812"/>
      <c r="QPU5" s="812"/>
      <c r="QPV5" s="812"/>
      <c r="QPW5" s="812"/>
      <c r="QPX5" s="812"/>
      <c r="QPY5" s="812"/>
      <c r="QPZ5" s="812"/>
      <c r="QQA5" s="812"/>
      <c r="QQB5" s="812"/>
      <c r="QQC5" s="812"/>
      <c r="QQD5" s="812"/>
      <c r="QQE5" s="812"/>
      <c r="QQF5" s="812"/>
      <c r="QQG5" s="812"/>
      <c r="QQH5" s="812"/>
      <c r="QQI5" s="812"/>
      <c r="QQJ5" s="812"/>
      <c r="QQK5" s="812"/>
      <c r="QQL5" s="812"/>
      <c r="QQM5" s="812"/>
      <c r="QQN5" s="812"/>
      <c r="QQO5" s="812"/>
      <c r="QQP5" s="812"/>
      <c r="QQQ5" s="812"/>
      <c r="QQR5" s="812"/>
      <c r="QQS5" s="812"/>
      <c r="QQT5" s="812"/>
      <c r="QQU5" s="812"/>
      <c r="QQV5" s="811"/>
      <c r="QQW5" s="812"/>
      <c r="QQX5" s="812"/>
      <c r="QQY5" s="812"/>
      <c r="QQZ5" s="812"/>
      <c r="QRA5" s="812"/>
      <c r="QRB5" s="812"/>
      <c r="QRC5" s="812"/>
      <c r="QRD5" s="812"/>
      <c r="QRE5" s="812"/>
      <c r="QRF5" s="812"/>
      <c r="QRG5" s="812"/>
      <c r="QRH5" s="812"/>
      <c r="QRI5" s="812"/>
      <c r="QRJ5" s="812"/>
      <c r="QRK5" s="812"/>
      <c r="QRL5" s="812"/>
      <c r="QRM5" s="812"/>
      <c r="QRN5" s="812"/>
      <c r="QRO5" s="812"/>
      <c r="QRP5" s="812"/>
      <c r="QRQ5" s="812"/>
      <c r="QRR5" s="812"/>
      <c r="QRS5" s="812"/>
      <c r="QRT5" s="812"/>
      <c r="QRU5" s="812"/>
      <c r="QRV5" s="812"/>
      <c r="QRW5" s="812"/>
      <c r="QRX5" s="812"/>
      <c r="QRY5" s="812"/>
      <c r="QRZ5" s="812"/>
      <c r="QSA5" s="811"/>
      <c r="QSB5" s="812"/>
      <c r="QSC5" s="812"/>
      <c r="QSD5" s="812"/>
      <c r="QSE5" s="812"/>
      <c r="QSF5" s="812"/>
      <c r="QSG5" s="812"/>
      <c r="QSH5" s="812"/>
      <c r="QSI5" s="812"/>
      <c r="QSJ5" s="812"/>
      <c r="QSK5" s="812"/>
      <c r="QSL5" s="812"/>
      <c r="QSM5" s="812"/>
      <c r="QSN5" s="812"/>
      <c r="QSO5" s="812"/>
      <c r="QSP5" s="812"/>
      <c r="QSQ5" s="812"/>
      <c r="QSR5" s="812"/>
      <c r="QSS5" s="812"/>
      <c r="QST5" s="812"/>
      <c r="QSU5" s="812"/>
      <c r="QSV5" s="812"/>
      <c r="QSW5" s="812"/>
      <c r="QSX5" s="812"/>
      <c r="QSY5" s="812"/>
      <c r="QSZ5" s="812"/>
      <c r="QTA5" s="812"/>
      <c r="QTB5" s="812"/>
      <c r="QTC5" s="812"/>
      <c r="QTD5" s="812"/>
      <c r="QTE5" s="812"/>
      <c r="QTF5" s="811"/>
      <c r="QTG5" s="812"/>
      <c r="QTH5" s="812"/>
      <c r="QTI5" s="812"/>
      <c r="QTJ5" s="812"/>
      <c r="QTK5" s="812"/>
      <c r="QTL5" s="812"/>
      <c r="QTM5" s="812"/>
      <c r="QTN5" s="812"/>
      <c r="QTO5" s="812"/>
      <c r="QTP5" s="812"/>
      <c r="QTQ5" s="812"/>
      <c r="QTR5" s="812"/>
      <c r="QTS5" s="812"/>
      <c r="QTT5" s="812"/>
      <c r="QTU5" s="812"/>
      <c r="QTV5" s="812"/>
      <c r="QTW5" s="812"/>
      <c r="QTX5" s="812"/>
      <c r="QTY5" s="812"/>
      <c r="QTZ5" s="812"/>
      <c r="QUA5" s="812"/>
      <c r="QUB5" s="812"/>
      <c r="QUC5" s="812"/>
      <c r="QUD5" s="812"/>
      <c r="QUE5" s="812"/>
      <c r="QUF5" s="812"/>
      <c r="QUG5" s="812"/>
      <c r="QUH5" s="812"/>
      <c r="QUI5" s="812"/>
      <c r="QUJ5" s="812"/>
      <c r="QUK5" s="811"/>
      <c r="QUL5" s="812"/>
      <c r="QUM5" s="812"/>
      <c r="QUN5" s="812"/>
      <c r="QUO5" s="812"/>
      <c r="QUP5" s="812"/>
      <c r="QUQ5" s="812"/>
      <c r="QUR5" s="812"/>
      <c r="QUS5" s="812"/>
      <c r="QUT5" s="812"/>
      <c r="QUU5" s="812"/>
      <c r="QUV5" s="812"/>
      <c r="QUW5" s="812"/>
      <c r="QUX5" s="812"/>
      <c r="QUY5" s="812"/>
      <c r="QUZ5" s="812"/>
      <c r="QVA5" s="812"/>
      <c r="QVB5" s="812"/>
      <c r="QVC5" s="812"/>
      <c r="QVD5" s="812"/>
      <c r="QVE5" s="812"/>
      <c r="QVF5" s="812"/>
      <c r="QVG5" s="812"/>
      <c r="QVH5" s="812"/>
      <c r="QVI5" s="812"/>
      <c r="QVJ5" s="812"/>
      <c r="QVK5" s="812"/>
      <c r="QVL5" s="812"/>
      <c r="QVM5" s="812"/>
      <c r="QVN5" s="812"/>
      <c r="QVO5" s="812"/>
      <c r="QVP5" s="811"/>
      <c r="QVQ5" s="812"/>
      <c r="QVR5" s="812"/>
      <c r="QVS5" s="812"/>
      <c r="QVT5" s="812"/>
      <c r="QVU5" s="812"/>
      <c r="QVV5" s="812"/>
      <c r="QVW5" s="812"/>
      <c r="QVX5" s="812"/>
      <c r="QVY5" s="812"/>
      <c r="QVZ5" s="812"/>
      <c r="QWA5" s="812"/>
      <c r="QWB5" s="812"/>
      <c r="QWC5" s="812"/>
      <c r="QWD5" s="812"/>
      <c r="QWE5" s="812"/>
      <c r="QWF5" s="812"/>
      <c r="QWG5" s="812"/>
      <c r="QWH5" s="812"/>
      <c r="QWI5" s="812"/>
      <c r="QWJ5" s="812"/>
      <c r="QWK5" s="812"/>
      <c r="QWL5" s="812"/>
      <c r="QWM5" s="812"/>
      <c r="QWN5" s="812"/>
      <c r="QWO5" s="812"/>
      <c r="QWP5" s="812"/>
      <c r="QWQ5" s="812"/>
      <c r="QWR5" s="812"/>
      <c r="QWS5" s="812"/>
      <c r="QWT5" s="812"/>
      <c r="QWU5" s="811"/>
      <c r="QWV5" s="812"/>
      <c r="QWW5" s="812"/>
      <c r="QWX5" s="812"/>
      <c r="QWY5" s="812"/>
      <c r="QWZ5" s="812"/>
      <c r="QXA5" s="812"/>
      <c r="QXB5" s="812"/>
      <c r="QXC5" s="812"/>
      <c r="QXD5" s="812"/>
      <c r="QXE5" s="812"/>
      <c r="QXF5" s="812"/>
      <c r="QXG5" s="812"/>
      <c r="QXH5" s="812"/>
      <c r="QXI5" s="812"/>
      <c r="QXJ5" s="812"/>
      <c r="QXK5" s="812"/>
      <c r="QXL5" s="812"/>
      <c r="QXM5" s="812"/>
      <c r="QXN5" s="812"/>
      <c r="QXO5" s="812"/>
      <c r="QXP5" s="812"/>
      <c r="QXQ5" s="812"/>
      <c r="QXR5" s="812"/>
      <c r="QXS5" s="812"/>
      <c r="QXT5" s="812"/>
      <c r="QXU5" s="812"/>
      <c r="QXV5" s="812"/>
      <c r="QXW5" s="812"/>
      <c r="QXX5" s="812"/>
      <c r="QXY5" s="812"/>
      <c r="QXZ5" s="811"/>
      <c r="QYA5" s="812"/>
      <c r="QYB5" s="812"/>
      <c r="QYC5" s="812"/>
      <c r="QYD5" s="812"/>
      <c r="QYE5" s="812"/>
      <c r="QYF5" s="812"/>
      <c r="QYG5" s="812"/>
      <c r="QYH5" s="812"/>
      <c r="QYI5" s="812"/>
      <c r="QYJ5" s="812"/>
      <c r="QYK5" s="812"/>
      <c r="QYL5" s="812"/>
      <c r="QYM5" s="812"/>
      <c r="QYN5" s="812"/>
      <c r="QYO5" s="812"/>
      <c r="QYP5" s="812"/>
      <c r="QYQ5" s="812"/>
      <c r="QYR5" s="812"/>
      <c r="QYS5" s="812"/>
      <c r="QYT5" s="812"/>
      <c r="QYU5" s="812"/>
      <c r="QYV5" s="812"/>
      <c r="QYW5" s="812"/>
      <c r="QYX5" s="812"/>
      <c r="QYY5" s="812"/>
      <c r="QYZ5" s="812"/>
      <c r="QZA5" s="812"/>
      <c r="QZB5" s="812"/>
      <c r="QZC5" s="812"/>
      <c r="QZD5" s="812"/>
      <c r="QZE5" s="811"/>
      <c r="QZF5" s="812"/>
      <c r="QZG5" s="812"/>
      <c r="QZH5" s="812"/>
      <c r="QZI5" s="812"/>
      <c r="QZJ5" s="812"/>
      <c r="QZK5" s="812"/>
      <c r="QZL5" s="812"/>
      <c r="QZM5" s="812"/>
      <c r="QZN5" s="812"/>
      <c r="QZO5" s="812"/>
      <c r="QZP5" s="812"/>
      <c r="QZQ5" s="812"/>
      <c r="QZR5" s="812"/>
      <c r="QZS5" s="812"/>
      <c r="QZT5" s="812"/>
      <c r="QZU5" s="812"/>
      <c r="QZV5" s="812"/>
      <c r="QZW5" s="812"/>
      <c r="QZX5" s="812"/>
      <c r="QZY5" s="812"/>
      <c r="QZZ5" s="812"/>
      <c r="RAA5" s="812"/>
      <c r="RAB5" s="812"/>
      <c r="RAC5" s="812"/>
      <c r="RAD5" s="812"/>
      <c r="RAE5" s="812"/>
      <c r="RAF5" s="812"/>
      <c r="RAG5" s="812"/>
      <c r="RAH5" s="812"/>
      <c r="RAI5" s="812"/>
      <c r="RAJ5" s="811"/>
      <c r="RAK5" s="812"/>
      <c r="RAL5" s="812"/>
      <c r="RAM5" s="812"/>
      <c r="RAN5" s="812"/>
      <c r="RAO5" s="812"/>
      <c r="RAP5" s="812"/>
      <c r="RAQ5" s="812"/>
      <c r="RAR5" s="812"/>
      <c r="RAS5" s="812"/>
      <c r="RAT5" s="812"/>
      <c r="RAU5" s="812"/>
      <c r="RAV5" s="812"/>
      <c r="RAW5" s="812"/>
      <c r="RAX5" s="812"/>
      <c r="RAY5" s="812"/>
      <c r="RAZ5" s="812"/>
      <c r="RBA5" s="812"/>
      <c r="RBB5" s="812"/>
      <c r="RBC5" s="812"/>
      <c r="RBD5" s="812"/>
      <c r="RBE5" s="812"/>
      <c r="RBF5" s="812"/>
      <c r="RBG5" s="812"/>
      <c r="RBH5" s="812"/>
      <c r="RBI5" s="812"/>
      <c r="RBJ5" s="812"/>
      <c r="RBK5" s="812"/>
      <c r="RBL5" s="812"/>
      <c r="RBM5" s="812"/>
      <c r="RBN5" s="812"/>
      <c r="RBO5" s="811"/>
      <c r="RBP5" s="812"/>
      <c r="RBQ5" s="812"/>
      <c r="RBR5" s="812"/>
      <c r="RBS5" s="812"/>
      <c r="RBT5" s="812"/>
      <c r="RBU5" s="812"/>
      <c r="RBV5" s="812"/>
      <c r="RBW5" s="812"/>
      <c r="RBX5" s="812"/>
      <c r="RBY5" s="812"/>
      <c r="RBZ5" s="812"/>
      <c r="RCA5" s="812"/>
      <c r="RCB5" s="812"/>
      <c r="RCC5" s="812"/>
      <c r="RCD5" s="812"/>
      <c r="RCE5" s="812"/>
      <c r="RCF5" s="812"/>
      <c r="RCG5" s="812"/>
      <c r="RCH5" s="812"/>
      <c r="RCI5" s="812"/>
      <c r="RCJ5" s="812"/>
      <c r="RCK5" s="812"/>
      <c r="RCL5" s="812"/>
      <c r="RCM5" s="812"/>
      <c r="RCN5" s="812"/>
      <c r="RCO5" s="812"/>
      <c r="RCP5" s="812"/>
      <c r="RCQ5" s="812"/>
      <c r="RCR5" s="812"/>
      <c r="RCS5" s="812"/>
      <c r="RCT5" s="811"/>
      <c r="RCU5" s="812"/>
      <c r="RCV5" s="812"/>
      <c r="RCW5" s="812"/>
      <c r="RCX5" s="812"/>
      <c r="RCY5" s="812"/>
      <c r="RCZ5" s="812"/>
      <c r="RDA5" s="812"/>
      <c r="RDB5" s="812"/>
      <c r="RDC5" s="812"/>
      <c r="RDD5" s="812"/>
      <c r="RDE5" s="812"/>
      <c r="RDF5" s="812"/>
      <c r="RDG5" s="812"/>
      <c r="RDH5" s="812"/>
      <c r="RDI5" s="812"/>
      <c r="RDJ5" s="812"/>
      <c r="RDK5" s="812"/>
      <c r="RDL5" s="812"/>
      <c r="RDM5" s="812"/>
      <c r="RDN5" s="812"/>
      <c r="RDO5" s="812"/>
      <c r="RDP5" s="812"/>
      <c r="RDQ5" s="812"/>
      <c r="RDR5" s="812"/>
      <c r="RDS5" s="812"/>
      <c r="RDT5" s="812"/>
      <c r="RDU5" s="812"/>
      <c r="RDV5" s="812"/>
      <c r="RDW5" s="812"/>
      <c r="RDX5" s="812"/>
      <c r="RDY5" s="811"/>
      <c r="RDZ5" s="812"/>
      <c r="REA5" s="812"/>
      <c r="REB5" s="812"/>
      <c r="REC5" s="812"/>
      <c r="RED5" s="812"/>
      <c r="REE5" s="812"/>
      <c r="REF5" s="812"/>
      <c r="REG5" s="812"/>
      <c r="REH5" s="812"/>
      <c r="REI5" s="812"/>
      <c r="REJ5" s="812"/>
      <c r="REK5" s="812"/>
      <c r="REL5" s="812"/>
      <c r="REM5" s="812"/>
      <c r="REN5" s="812"/>
      <c r="REO5" s="812"/>
      <c r="REP5" s="812"/>
      <c r="REQ5" s="812"/>
      <c r="RER5" s="812"/>
      <c r="RES5" s="812"/>
      <c r="RET5" s="812"/>
      <c r="REU5" s="812"/>
      <c r="REV5" s="812"/>
      <c r="REW5" s="812"/>
      <c r="REX5" s="812"/>
      <c r="REY5" s="812"/>
      <c r="REZ5" s="812"/>
      <c r="RFA5" s="812"/>
      <c r="RFB5" s="812"/>
      <c r="RFC5" s="812"/>
      <c r="RFD5" s="811"/>
      <c r="RFE5" s="812"/>
      <c r="RFF5" s="812"/>
      <c r="RFG5" s="812"/>
      <c r="RFH5" s="812"/>
      <c r="RFI5" s="812"/>
      <c r="RFJ5" s="812"/>
      <c r="RFK5" s="812"/>
      <c r="RFL5" s="812"/>
      <c r="RFM5" s="812"/>
      <c r="RFN5" s="812"/>
      <c r="RFO5" s="812"/>
      <c r="RFP5" s="812"/>
      <c r="RFQ5" s="812"/>
      <c r="RFR5" s="812"/>
      <c r="RFS5" s="812"/>
      <c r="RFT5" s="812"/>
      <c r="RFU5" s="812"/>
      <c r="RFV5" s="812"/>
      <c r="RFW5" s="812"/>
      <c r="RFX5" s="812"/>
      <c r="RFY5" s="812"/>
      <c r="RFZ5" s="812"/>
      <c r="RGA5" s="812"/>
      <c r="RGB5" s="812"/>
      <c r="RGC5" s="812"/>
      <c r="RGD5" s="812"/>
      <c r="RGE5" s="812"/>
      <c r="RGF5" s="812"/>
      <c r="RGG5" s="812"/>
      <c r="RGH5" s="812"/>
      <c r="RGI5" s="811"/>
      <c r="RGJ5" s="812"/>
      <c r="RGK5" s="812"/>
      <c r="RGL5" s="812"/>
      <c r="RGM5" s="812"/>
      <c r="RGN5" s="812"/>
      <c r="RGO5" s="812"/>
      <c r="RGP5" s="812"/>
      <c r="RGQ5" s="812"/>
      <c r="RGR5" s="812"/>
      <c r="RGS5" s="812"/>
      <c r="RGT5" s="812"/>
      <c r="RGU5" s="812"/>
      <c r="RGV5" s="812"/>
      <c r="RGW5" s="812"/>
      <c r="RGX5" s="812"/>
      <c r="RGY5" s="812"/>
      <c r="RGZ5" s="812"/>
      <c r="RHA5" s="812"/>
      <c r="RHB5" s="812"/>
      <c r="RHC5" s="812"/>
      <c r="RHD5" s="812"/>
      <c r="RHE5" s="812"/>
      <c r="RHF5" s="812"/>
      <c r="RHG5" s="812"/>
      <c r="RHH5" s="812"/>
      <c r="RHI5" s="812"/>
      <c r="RHJ5" s="812"/>
      <c r="RHK5" s="812"/>
      <c r="RHL5" s="812"/>
      <c r="RHM5" s="812"/>
      <c r="RHN5" s="811"/>
      <c r="RHO5" s="812"/>
      <c r="RHP5" s="812"/>
      <c r="RHQ5" s="812"/>
      <c r="RHR5" s="812"/>
      <c r="RHS5" s="812"/>
      <c r="RHT5" s="812"/>
      <c r="RHU5" s="812"/>
      <c r="RHV5" s="812"/>
      <c r="RHW5" s="812"/>
      <c r="RHX5" s="812"/>
      <c r="RHY5" s="812"/>
      <c r="RHZ5" s="812"/>
      <c r="RIA5" s="812"/>
      <c r="RIB5" s="812"/>
      <c r="RIC5" s="812"/>
      <c r="RID5" s="812"/>
      <c r="RIE5" s="812"/>
      <c r="RIF5" s="812"/>
      <c r="RIG5" s="812"/>
      <c r="RIH5" s="812"/>
      <c r="RII5" s="812"/>
      <c r="RIJ5" s="812"/>
      <c r="RIK5" s="812"/>
      <c r="RIL5" s="812"/>
      <c r="RIM5" s="812"/>
      <c r="RIN5" s="812"/>
      <c r="RIO5" s="812"/>
      <c r="RIP5" s="812"/>
      <c r="RIQ5" s="812"/>
      <c r="RIR5" s="812"/>
      <c r="RIS5" s="811"/>
      <c r="RIT5" s="812"/>
      <c r="RIU5" s="812"/>
      <c r="RIV5" s="812"/>
      <c r="RIW5" s="812"/>
      <c r="RIX5" s="812"/>
      <c r="RIY5" s="812"/>
      <c r="RIZ5" s="812"/>
      <c r="RJA5" s="812"/>
      <c r="RJB5" s="812"/>
      <c r="RJC5" s="812"/>
      <c r="RJD5" s="812"/>
      <c r="RJE5" s="812"/>
      <c r="RJF5" s="812"/>
      <c r="RJG5" s="812"/>
      <c r="RJH5" s="812"/>
      <c r="RJI5" s="812"/>
      <c r="RJJ5" s="812"/>
      <c r="RJK5" s="812"/>
      <c r="RJL5" s="812"/>
      <c r="RJM5" s="812"/>
      <c r="RJN5" s="812"/>
      <c r="RJO5" s="812"/>
      <c r="RJP5" s="812"/>
      <c r="RJQ5" s="812"/>
      <c r="RJR5" s="812"/>
      <c r="RJS5" s="812"/>
      <c r="RJT5" s="812"/>
      <c r="RJU5" s="812"/>
      <c r="RJV5" s="812"/>
      <c r="RJW5" s="812"/>
      <c r="RJX5" s="811"/>
      <c r="RJY5" s="812"/>
      <c r="RJZ5" s="812"/>
      <c r="RKA5" s="812"/>
      <c r="RKB5" s="812"/>
      <c r="RKC5" s="812"/>
      <c r="RKD5" s="812"/>
      <c r="RKE5" s="812"/>
      <c r="RKF5" s="812"/>
      <c r="RKG5" s="812"/>
      <c r="RKH5" s="812"/>
      <c r="RKI5" s="812"/>
      <c r="RKJ5" s="812"/>
      <c r="RKK5" s="812"/>
      <c r="RKL5" s="812"/>
      <c r="RKM5" s="812"/>
      <c r="RKN5" s="812"/>
      <c r="RKO5" s="812"/>
      <c r="RKP5" s="812"/>
      <c r="RKQ5" s="812"/>
      <c r="RKR5" s="812"/>
      <c r="RKS5" s="812"/>
      <c r="RKT5" s="812"/>
      <c r="RKU5" s="812"/>
      <c r="RKV5" s="812"/>
      <c r="RKW5" s="812"/>
      <c r="RKX5" s="812"/>
      <c r="RKY5" s="812"/>
      <c r="RKZ5" s="812"/>
      <c r="RLA5" s="812"/>
      <c r="RLB5" s="812"/>
      <c r="RLC5" s="811"/>
      <c r="RLD5" s="812"/>
      <c r="RLE5" s="812"/>
      <c r="RLF5" s="812"/>
      <c r="RLG5" s="812"/>
      <c r="RLH5" s="812"/>
      <c r="RLI5" s="812"/>
      <c r="RLJ5" s="812"/>
      <c r="RLK5" s="812"/>
      <c r="RLL5" s="812"/>
      <c r="RLM5" s="812"/>
      <c r="RLN5" s="812"/>
      <c r="RLO5" s="812"/>
      <c r="RLP5" s="812"/>
      <c r="RLQ5" s="812"/>
      <c r="RLR5" s="812"/>
      <c r="RLS5" s="812"/>
      <c r="RLT5" s="812"/>
      <c r="RLU5" s="812"/>
      <c r="RLV5" s="812"/>
      <c r="RLW5" s="812"/>
      <c r="RLX5" s="812"/>
      <c r="RLY5" s="812"/>
      <c r="RLZ5" s="812"/>
      <c r="RMA5" s="812"/>
      <c r="RMB5" s="812"/>
      <c r="RMC5" s="812"/>
      <c r="RMD5" s="812"/>
      <c r="RME5" s="812"/>
      <c r="RMF5" s="812"/>
      <c r="RMG5" s="812"/>
      <c r="RMH5" s="811"/>
      <c r="RMI5" s="812"/>
      <c r="RMJ5" s="812"/>
      <c r="RMK5" s="812"/>
      <c r="RML5" s="812"/>
      <c r="RMM5" s="812"/>
      <c r="RMN5" s="812"/>
      <c r="RMO5" s="812"/>
      <c r="RMP5" s="812"/>
      <c r="RMQ5" s="812"/>
      <c r="RMR5" s="812"/>
      <c r="RMS5" s="812"/>
      <c r="RMT5" s="812"/>
      <c r="RMU5" s="812"/>
      <c r="RMV5" s="812"/>
      <c r="RMW5" s="812"/>
      <c r="RMX5" s="812"/>
      <c r="RMY5" s="812"/>
      <c r="RMZ5" s="812"/>
      <c r="RNA5" s="812"/>
      <c r="RNB5" s="812"/>
      <c r="RNC5" s="812"/>
      <c r="RND5" s="812"/>
      <c r="RNE5" s="812"/>
      <c r="RNF5" s="812"/>
      <c r="RNG5" s="812"/>
      <c r="RNH5" s="812"/>
      <c r="RNI5" s="812"/>
      <c r="RNJ5" s="812"/>
      <c r="RNK5" s="812"/>
      <c r="RNL5" s="812"/>
      <c r="RNM5" s="811"/>
      <c r="RNN5" s="812"/>
      <c r="RNO5" s="812"/>
      <c r="RNP5" s="812"/>
      <c r="RNQ5" s="812"/>
      <c r="RNR5" s="812"/>
      <c r="RNS5" s="812"/>
      <c r="RNT5" s="812"/>
      <c r="RNU5" s="812"/>
      <c r="RNV5" s="812"/>
      <c r="RNW5" s="812"/>
      <c r="RNX5" s="812"/>
      <c r="RNY5" s="812"/>
      <c r="RNZ5" s="812"/>
      <c r="ROA5" s="812"/>
      <c r="ROB5" s="812"/>
      <c r="ROC5" s="812"/>
      <c r="ROD5" s="812"/>
      <c r="ROE5" s="812"/>
      <c r="ROF5" s="812"/>
      <c r="ROG5" s="812"/>
      <c r="ROH5" s="812"/>
      <c r="ROI5" s="812"/>
      <c r="ROJ5" s="812"/>
      <c r="ROK5" s="812"/>
      <c r="ROL5" s="812"/>
      <c r="ROM5" s="812"/>
      <c r="RON5" s="812"/>
      <c r="ROO5" s="812"/>
      <c r="ROP5" s="812"/>
      <c r="ROQ5" s="812"/>
      <c r="ROR5" s="811"/>
      <c r="ROS5" s="812"/>
      <c r="ROT5" s="812"/>
      <c r="ROU5" s="812"/>
      <c r="ROV5" s="812"/>
      <c r="ROW5" s="812"/>
      <c r="ROX5" s="812"/>
      <c r="ROY5" s="812"/>
      <c r="ROZ5" s="812"/>
      <c r="RPA5" s="812"/>
      <c r="RPB5" s="812"/>
      <c r="RPC5" s="812"/>
      <c r="RPD5" s="812"/>
      <c r="RPE5" s="812"/>
      <c r="RPF5" s="812"/>
      <c r="RPG5" s="812"/>
      <c r="RPH5" s="812"/>
      <c r="RPI5" s="812"/>
      <c r="RPJ5" s="812"/>
      <c r="RPK5" s="812"/>
      <c r="RPL5" s="812"/>
      <c r="RPM5" s="812"/>
      <c r="RPN5" s="812"/>
      <c r="RPO5" s="812"/>
      <c r="RPP5" s="812"/>
      <c r="RPQ5" s="812"/>
      <c r="RPR5" s="812"/>
      <c r="RPS5" s="812"/>
      <c r="RPT5" s="812"/>
      <c r="RPU5" s="812"/>
      <c r="RPV5" s="812"/>
      <c r="RPW5" s="811"/>
      <c r="RPX5" s="812"/>
      <c r="RPY5" s="812"/>
      <c r="RPZ5" s="812"/>
      <c r="RQA5" s="812"/>
      <c r="RQB5" s="812"/>
      <c r="RQC5" s="812"/>
      <c r="RQD5" s="812"/>
      <c r="RQE5" s="812"/>
      <c r="RQF5" s="812"/>
      <c r="RQG5" s="812"/>
      <c r="RQH5" s="812"/>
      <c r="RQI5" s="812"/>
      <c r="RQJ5" s="812"/>
      <c r="RQK5" s="812"/>
      <c r="RQL5" s="812"/>
      <c r="RQM5" s="812"/>
      <c r="RQN5" s="812"/>
      <c r="RQO5" s="812"/>
      <c r="RQP5" s="812"/>
      <c r="RQQ5" s="812"/>
      <c r="RQR5" s="812"/>
      <c r="RQS5" s="812"/>
      <c r="RQT5" s="812"/>
      <c r="RQU5" s="812"/>
      <c r="RQV5" s="812"/>
      <c r="RQW5" s="812"/>
      <c r="RQX5" s="812"/>
      <c r="RQY5" s="812"/>
      <c r="RQZ5" s="812"/>
      <c r="RRA5" s="812"/>
      <c r="RRB5" s="811"/>
      <c r="RRC5" s="812"/>
      <c r="RRD5" s="812"/>
      <c r="RRE5" s="812"/>
      <c r="RRF5" s="812"/>
      <c r="RRG5" s="812"/>
      <c r="RRH5" s="812"/>
      <c r="RRI5" s="812"/>
      <c r="RRJ5" s="812"/>
      <c r="RRK5" s="812"/>
      <c r="RRL5" s="812"/>
      <c r="RRM5" s="812"/>
      <c r="RRN5" s="812"/>
      <c r="RRO5" s="812"/>
      <c r="RRP5" s="812"/>
      <c r="RRQ5" s="812"/>
      <c r="RRR5" s="812"/>
      <c r="RRS5" s="812"/>
      <c r="RRT5" s="812"/>
      <c r="RRU5" s="812"/>
      <c r="RRV5" s="812"/>
      <c r="RRW5" s="812"/>
      <c r="RRX5" s="812"/>
      <c r="RRY5" s="812"/>
      <c r="RRZ5" s="812"/>
      <c r="RSA5" s="812"/>
      <c r="RSB5" s="812"/>
      <c r="RSC5" s="812"/>
      <c r="RSD5" s="812"/>
      <c r="RSE5" s="812"/>
      <c r="RSF5" s="812"/>
      <c r="RSG5" s="811"/>
      <c r="RSH5" s="812"/>
      <c r="RSI5" s="812"/>
      <c r="RSJ5" s="812"/>
      <c r="RSK5" s="812"/>
      <c r="RSL5" s="812"/>
      <c r="RSM5" s="812"/>
      <c r="RSN5" s="812"/>
      <c r="RSO5" s="812"/>
      <c r="RSP5" s="812"/>
      <c r="RSQ5" s="812"/>
      <c r="RSR5" s="812"/>
      <c r="RSS5" s="812"/>
      <c r="RST5" s="812"/>
      <c r="RSU5" s="812"/>
      <c r="RSV5" s="812"/>
      <c r="RSW5" s="812"/>
      <c r="RSX5" s="812"/>
      <c r="RSY5" s="812"/>
      <c r="RSZ5" s="812"/>
      <c r="RTA5" s="812"/>
      <c r="RTB5" s="812"/>
      <c r="RTC5" s="812"/>
      <c r="RTD5" s="812"/>
      <c r="RTE5" s="812"/>
      <c r="RTF5" s="812"/>
      <c r="RTG5" s="812"/>
      <c r="RTH5" s="812"/>
      <c r="RTI5" s="812"/>
      <c r="RTJ5" s="812"/>
      <c r="RTK5" s="812"/>
      <c r="RTL5" s="811"/>
      <c r="RTM5" s="812"/>
      <c r="RTN5" s="812"/>
      <c r="RTO5" s="812"/>
      <c r="RTP5" s="812"/>
      <c r="RTQ5" s="812"/>
      <c r="RTR5" s="812"/>
      <c r="RTS5" s="812"/>
      <c r="RTT5" s="812"/>
      <c r="RTU5" s="812"/>
      <c r="RTV5" s="812"/>
      <c r="RTW5" s="812"/>
      <c r="RTX5" s="812"/>
      <c r="RTY5" s="812"/>
      <c r="RTZ5" s="812"/>
      <c r="RUA5" s="812"/>
      <c r="RUB5" s="812"/>
      <c r="RUC5" s="812"/>
      <c r="RUD5" s="812"/>
      <c r="RUE5" s="812"/>
      <c r="RUF5" s="812"/>
      <c r="RUG5" s="812"/>
      <c r="RUH5" s="812"/>
      <c r="RUI5" s="812"/>
      <c r="RUJ5" s="812"/>
      <c r="RUK5" s="812"/>
      <c r="RUL5" s="812"/>
      <c r="RUM5" s="812"/>
      <c r="RUN5" s="812"/>
      <c r="RUO5" s="812"/>
      <c r="RUP5" s="812"/>
      <c r="RUQ5" s="811"/>
      <c r="RUR5" s="812"/>
      <c r="RUS5" s="812"/>
      <c r="RUT5" s="812"/>
      <c r="RUU5" s="812"/>
      <c r="RUV5" s="812"/>
      <c r="RUW5" s="812"/>
      <c r="RUX5" s="812"/>
      <c r="RUY5" s="812"/>
      <c r="RUZ5" s="812"/>
      <c r="RVA5" s="812"/>
      <c r="RVB5" s="812"/>
      <c r="RVC5" s="812"/>
      <c r="RVD5" s="812"/>
      <c r="RVE5" s="812"/>
      <c r="RVF5" s="812"/>
      <c r="RVG5" s="812"/>
      <c r="RVH5" s="812"/>
      <c r="RVI5" s="812"/>
      <c r="RVJ5" s="812"/>
      <c r="RVK5" s="812"/>
      <c r="RVL5" s="812"/>
      <c r="RVM5" s="812"/>
      <c r="RVN5" s="812"/>
      <c r="RVO5" s="812"/>
      <c r="RVP5" s="812"/>
      <c r="RVQ5" s="812"/>
      <c r="RVR5" s="812"/>
      <c r="RVS5" s="812"/>
      <c r="RVT5" s="812"/>
      <c r="RVU5" s="812"/>
      <c r="RVV5" s="811"/>
      <c r="RVW5" s="812"/>
      <c r="RVX5" s="812"/>
      <c r="RVY5" s="812"/>
      <c r="RVZ5" s="812"/>
      <c r="RWA5" s="812"/>
      <c r="RWB5" s="812"/>
      <c r="RWC5" s="812"/>
      <c r="RWD5" s="812"/>
      <c r="RWE5" s="812"/>
      <c r="RWF5" s="812"/>
      <c r="RWG5" s="812"/>
      <c r="RWH5" s="812"/>
      <c r="RWI5" s="812"/>
      <c r="RWJ5" s="812"/>
      <c r="RWK5" s="812"/>
      <c r="RWL5" s="812"/>
      <c r="RWM5" s="812"/>
      <c r="RWN5" s="812"/>
      <c r="RWO5" s="812"/>
      <c r="RWP5" s="812"/>
      <c r="RWQ5" s="812"/>
      <c r="RWR5" s="812"/>
      <c r="RWS5" s="812"/>
      <c r="RWT5" s="812"/>
      <c r="RWU5" s="812"/>
      <c r="RWV5" s="812"/>
      <c r="RWW5" s="812"/>
      <c r="RWX5" s="812"/>
      <c r="RWY5" s="812"/>
      <c r="RWZ5" s="812"/>
      <c r="RXA5" s="811"/>
      <c r="RXB5" s="812"/>
      <c r="RXC5" s="812"/>
      <c r="RXD5" s="812"/>
      <c r="RXE5" s="812"/>
      <c r="RXF5" s="812"/>
      <c r="RXG5" s="812"/>
      <c r="RXH5" s="812"/>
      <c r="RXI5" s="812"/>
      <c r="RXJ5" s="812"/>
      <c r="RXK5" s="812"/>
      <c r="RXL5" s="812"/>
      <c r="RXM5" s="812"/>
      <c r="RXN5" s="812"/>
      <c r="RXO5" s="812"/>
      <c r="RXP5" s="812"/>
      <c r="RXQ5" s="812"/>
      <c r="RXR5" s="812"/>
      <c r="RXS5" s="812"/>
      <c r="RXT5" s="812"/>
      <c r="RXU5" s="812"/>
      <c r="RXV5" s="812"/>
      <c r="RXW5" s="812"/>
      <c r="RXX5" s="812"/>
      <c r="RXY5" s="812"/>
      <c r="RXZ5" s="812"/>
      <c r="RYA5" s="812"/>
      <c r="RYB5" s="812"/>
      <c r="RYC5" s="812"/>
      <c r="RYD5" s="812"/>
      <c r="RYE5" s="812"/>
      <c r="RYF5" s="811"/>
      <c r="RYG5" s="812"/>
      <c r="RYH5" s="812"/>
      <c r="RYI5" s="812"/>
      <c r="RYJ5" s="812"/>
      <c r="RYK5" s="812"/>
      <c r="RYL5" s="812"/>
      <c r="RYM5" s="812"/>
      <c r="RYN5" s="812"/>
      <c r="RYO5" s="812"/>
      <c r="RYP5" s="812"/>
      <c r="RYQ5" s="812"/>
      <c r="RYR5" s="812"/>
      <c r="RYS5" s="812"/>
      <c r="RYT5" s="812"/>
      <c r="RYU5" s="812"/>
      <c r="RYV5" s="812"/>
      <c r="RYW5" s="812"/>
      <c r="RYX5" s="812"/>
      <c r="RYY5" s="812"/>
      <c r="RYZ5" s="812"/>
      <c r="RZA5" s="812"/>
      <c r="RZB5" s="812"/>
      <c r="RZC5" s="812"/>
      <c r="RZD5" s="812"/>
      <c r="RZE5" s="812"/>
      <c r="RZF5" s="812"/>
      <c r="RZG5" s="812"/>
      <c r="RZH5" s="812"/>
      <c r="RZI5" s="812"/>
      <c r="RZJ5" s="812"/>
      <c r="RZK5" s="811"/>
      <c r="RZL5" s="812"/>
      <c r="RZM5" s="812"/>
      <c r="RZN5" s="812"/>
      <c r="RZO5" s="812"/>
      <c r="RZP5" s="812"/>
      <c r="RZQ5" s="812"/>
      <c r="RZR5" s="812"/>
      <c r="RZS5" s="812"/>
      <c r="RZT5" s="812"/>
      <c r="RZU5" s="812"/>
      <c r="RZV5" s="812"/>
      <c r="RZW5" s="812"/>
      <c r="RZX5" s="812"/>
      <c r="RZY5" s="812"/>
      <c r="RZZ5" s="812"/>
      <c r="SAA5" s="812"/>
      <c r="SAB5" s="812"/>
      <c r="SAC5" s="812"/>
      <c r="SAD5" s="812"/>
      <c r="SAE5" s="812"/>
      <c r="SAF5" s="812"/>
      <c r="SAG5" s="812"/>
      <c r="SAH5" s="812"/>
      <c r="SAI5" s="812"/>
      <c r="SAJ5" s="812"/>
      <c r="SAK5" s="812"/>
      <c r="SAL5" s="812"/>
      <c r="SAM5" s="812"/>
      <c r="SAN5" s="812"/>
      <c r="SAO5" s="812"/>
      <c r="SAP5" s="811"/>
      <c r="SAQ5" s="812"/>
      <c r="SAR5" s="812"/>
      <c r="SAS5" s="812"/>
      <c r="SAT5" s="812"/>
      <c r="SAU5" s="812"/>
      <c r="SAV5" s="812"/>
      <c r="SAW5" s="812"/>
      <c r="SAX5" s="812"/>
      <c r="SAY5" s="812"/>
      <c r="SAZ5" s="812"/>
      <c r="SBA5" s="812"/>
      <c r="SBB5" s="812"/>
      <c r="SBC5" s="812"/>
      <c r="SBD5" s="812"/>
      <c r="SBE5" s="812"/>
      <c r="SBF5" s="812"/>
      <c r="SBG5" s="812"/>
      <c r="SBH5" s="812"/>
      <c r="SBI5" s="812"/>
      <c r="SBJ5" s="812"/>
      <c r="SBK5" s="812"/>
      <c r="SBL5" s="812"/>
      <c r="SBM5" s="812"/>
      <c r="SBN5" s="812"/>
      <c r="SBO5" s="812"/>
      <c r="SBP5" s="812"/>
      <c r="SBQ5" s="812"/>
      <c r="SBR5" s="812"/>
      <c r="SBS5" s="812"/>
      <c r="SBT5" s="812"/>
      <c r="SBU5" s="811"/>
      <c r="SBV5" s="812"/>
      <c r="SBW5" s="812"/>
      <c r="SBX5" s="812"/>
      <c r="SBY5" s="812"/>
      <c r="SBZ5" s="812"/>
      <c r="SCA5" s="812"/>
      <c r="SCB5" s="812"/>
      <c r="SCC5" s="812"/>
      <c r="SCD5" s="812"/>
      <c r="SCE5" s="812"/>
      <c r="SCF5" s="812"/>
      <c r="SCG5" s="812"/>
      <c r="SCH5" s="812"/>
      <c r="SCI5" s="812"/>
      <c r="SCJ5" s="812"/>
      <c r="SCK5" s="812"/>
      <c r="SCL5" s="812"/>
      <c r="SCM5" s="812"/>
      <c r="SCN5" s="812"/>
      <c r="SCO5" s="812"/>
      <c r="SCP5" s="812"/>
      <c r="SCQ5" s="812"/>
      <c r="SCR5" s="812"/>
      <c r="SCS5" s="812"/>
      <c r="SCT5" s="812"/>
      <c r="SCU5" s="812"/>
      <c r="SCV5" s="812"/>
      <c r="SCW5" s="812"/>
      <c r="SCX5" s="812"/>
      <c r="SCY5" s="812"/>
      <c r="SCZ5" s="811"/>
      <c r="SDA5" s="812"/>
      <c r="SDB5" s="812"/>
      <c r="SDC5" s="812"/>
      <c r="SDD5" s="812"/>
      <c r="SDE5" s="812"/>
      <c r="SDF5" s="812"/>
      <c r="SDG5" s="812"/>
      <c r="SDH5" s="812"/>
      <c r="SDI5" s="812"/>
      <c r="SDJ5" s="812"/>
      <c r="SDK5" s="812"/>
      <c r="SDL5" s="812"/>
      <c r="SDM5" s="812"/>
      <c r="SDN5" s="812"/>
      <c r="SDO5" s="812"/>
      <c r="SDP5" s="812"/>
      <c r="SDQ5" s="812"/>
      <c r="SDR5" s="812"/>
      <c r="SDS5" s="812"/>
      <c r="SDT5" s="812"/>
      <c r="SDU5" s="812"/>
      <c r="SDV5" s="812"/>
      <c r="SDW5" s="812"/>
      <c r="SDX5" s="812"/>
      <c r="SDY5" s="812"/>
      <c r="SDZ5" s="812"/>
      <c r="SEA5" s="812"/>
      <c r="SEB5" s="812"/>
      <c r="SEC5" s="812"/>
      <c r="SED5" s="812"/>
      <c r="SEE5" s="811"/>
      <c r="SEF5" s="812"/>
      <c r="SEG5" s="812"/>
      <c r="SEH5" s="812"/>
      <c r="SEI5" s="812"/>
      <c r="SEJ5" s="812"/>
      <c r="SEK5" s="812"/>
      <c r="SEL5" s="812"/>
      <c r="SEM5" s="812"/>
      <c r="SEN5" s="812"/>
      <c r="SEO5" s="812"/>
      <c r="SEP5" s="812"/>
      <c r="SEQ5" s="812"/>
      <c r="SER5" s="812"/>
      <c r="SES5" s="812"/>
      <c r="SET5" s="812"/>
      <c r="SEU5" s="812"/>
      <c r="SEV5" s="812"/>
      <c r="SEW5" s="812"/>
      <c r="SEX5" s="812"/>
      <c r="SEY5" s="812"/>
      <c r="SEZ5" s="812"/>
      <c r="SFA5" s="812"/>
      <c r="SFB5" s="812"/>
      <c r="SFC5" s="812"/>
      <c r="SFD5" s="812"/>
      <c r="SFE5" s="812"/>
      <c r="SFF5" s="812"/>
      <c r="SFG5" s="812"/>
      <c r="SFH5" s="812"/>
      <c r="SFI5" s="812"/>
      <c r="SFJ5" s="811"/>
      <c r="SFK5" s="812"/>
      <c r="SFL5" s="812"/>
      <c r="SFM5" s="812"/>
      <c r="SFN5" s="812"/>
      <c r="SFO5" s="812"/>
      <c r="SFP5" s="812"/>
      <c r="SFQ5" s="812"/>
      <c r="SFR5" s="812"/>
      <c r="SFS5" s="812"/>
      <c r="SFT5" s="812"/>
      <c r="SFU5" s="812"/>
      <c r="SFV5" s="812"/>
      <c r="SFW5" s="812"/>
      <c r="SFX5" s="812"/>
      <c r="SFY5" s="812"/>
      <c r="SFZ5" s="812"/>
      <c r="SGA5" s="812"/>
      <c r="SGB5" s="812"/>
      <c r="SGC5" s="812"/>
      <c r="SGD5" s="812"/>
      <c r="SGE5" s="812"/>
      <c r="SGF5" s="812"/>
      <c r="SGG5" s="812"/>
      <c r="SGH5" s="812"/>
      <c r="SGI5" s="812"/>
      <c r="SGJ5" s="812"/>
      <c r="SGK5" s="812"/>
      <c r="SGL5" s="812"/>
      <c r="SGM5" s="812"/>
      <c r="SGN5" s="812"/>
      <c r="SGO5" s="811"/>
      <c r="SGP5" s="812"/>
      <c r="SGQ5" s="812"/>
      <c r="SGR5" s="812"/>
      <c r="SGS5" s="812"/>
      <c r="SGT5" s="812"/>
      <c r="SGU5" s="812"/>
      <c r="SGV5" s="812"/>
      <c r="SGW5" s="812"/>
      <c r="SGX5" s="812"/>
      <c r="SGY5" s="812"/>
      <c r="SGZ5" s="812"/>
      <c r="SHA5" s="812"/>
      <c r="SHB5" s="812"/>
      <c r="SHC5" s="812"/>
      <c r="SHD5" s="812"/>
      <c r="SHE5" s="812"/>
      <c r="SHF5" s="812"/>
      <c r="SHG5" s="812"/>
      <c r="SHH5" s="812"/>
      <c r="SHI5" s="812"/>
      <c r="SHJ5" s="812"/>
      <c r="SHK5" s="812"/>
      <c r="SHL5" s="812"/>
      <c r="SHM5" s="812"/>
      <c r="SHN5" s="812"/>
      <c r="SHO5" s="812"/>
      <c r="SHP5" s="812"/>
      <c r="SHQ5" s="812"/>
      <c r="SHR5" s="812"/>
      <c r="SHS5" s="812"/>
      <c r="SHT5" s="811"/>
      <c r="SHU5" s="812"/>
      <c r="SHV5" s="812"/>
      <c r="SHW5" s="812"/>
      <c r="SHX5" s="812"/>
      <c r="SHY5" s="812"/>
      <c r="SHZ5" s="812"/>
      <c r="SIA5" s="812"/>
      <c r="SIB5" s="812"/>
      <c r="SIC5" s="812"/>
      <c r="SID5" s="812"/>
      <c r="SIE5" s="812"/>
      <c r="SIF5" s="812"/>
      <c r="SIG5" s="812"/>
      <c r="SIH5" s="812"/>
      <c r="SII5" s="812"/>
      <c r="SIJ5" s="812"/>
      <c r="SIK5" s="812"/>
      <c r="SIL5" s="812"/>
      <c r="SIM5" s="812"/>
      <c r="SIN5" s="812"/>
      <c r="SIO5" s="812"/>
      <c r="SIP5" s="812"/>
      <c r="SIQ5" s="812"/>
      <c r="SIR5" s="812"/>
      <c r="SIS5" s="812"/>
      <c r="SIT5" s="812"/>
      <c r="SIU5" s="812"/>
      <c r="SIV5" s="812"/>
      <c r="SIW5" s="812"/>
      <c r="SIX5" s="812"/>
      <c r="SIY5" s="811"/>
      <c r="SIZ5" s="812"/>
      <c r="SJA5" s="812"/>
      <c r="SJB5" s="812"/>
      <c r="SJC5" s="812"/>
      <c r="SJD5" s="812"/>
      <c r="SJE5" s="812"/>
      <c r="SJF5" s="812"/>
      <c r="SJG5" s="812"/>
      <c r="SJH5" s="812"/>
      <c r="SJI5" s="812"/>
      <c r="SJJ5" s="812"/>
      <c r="SJK5" s="812"/>
      <c r="SJL5" s="812"/>
      <c r="SJM5" s="812"/>
      <c r="SJN5" s="812"/>
      <c r="SJO5" s="812"/>
      <c r="SJP5" s="812"/>
      <c r="SJQ5" s="812"/>
      <c r="SJR5" s="812"/>
      <c r="SJS5" s="812"/>
      <c r="SJT5" s="812"/>
      <c r="SJU5" s="812"/>
      <c r="SJV5" s="812"/>
      <c r="SJW5" s="812"/>
      <c r="SJX5" s="812"/>
      <c r="SJY5" s="812"/>
      <c r="SJZ5" s="812"/>
      <c r="SKA5" s="812"/>
      <c r="SKB5" s="812"/>
      <c r="SKC5" s="812"/>
      <c r="SKD5" s="811"/>
      <c r="SKE5" s="812"/>
      <c r="SKF5" s="812"/>
      <c r="SKG5" s="812"/>
      <c r="SKH5" s="812"/>
      <c r="SKI5" s="812"/>
      <c r="SKJ5" s="812"/>
      <c r="SKK5" s="812"/>
      <c r="SKL5" s="812"/>
      <c r="SKM5" s="812"/>
      <c r="SKN5" s="812"/>
      <c r="SKO5" s="812"/>
      <c r="SKP5" s="812"/>
      <c r="SKQ5" s="812"/>
      <c r="SKR5" s="812"/>
      <c r="SKS5" s="812"/>
      <c r="SKT5" s="812"/>
      <c r="SKU5" s="812"/>
      <c r="SKV5" s="812"/>
      <c r="SKW5" s="812"/>
      <c r="SKX5" s="812"/>
      <c r="SKY5" s="812"/>
      <c r="SKZ5" s="812"/>
      <c r="SLA5" s="812"/>
      <c r="SLB5" s="812"/>
      <c r="SLC5" s="812"/>
      <c r="SLD5" s="812"/>
      <c r="SLE5" s="812"/>
      <c r="SLF5" s="812"/>
      <c r="SLG5" s="812"/>
      <c r="SLH5" s="812"/>
      <c r="SLI5" s="811"/>
      <c r="SLJ5" s="812"/>
      <c r="SLK5" s="812"/>
      <c r="SLL5" s="812"/>
      <c r="SLM5" s="812"/>
      <c r="SLN5" s="812"/>
      <c r="SLO5" s="812"/>
      <c r="SLP5" s="812"/>
      <c r="SLQ5" s="812"/>
      <c r="SLR5" s="812"/>
      <c r="SLS5" s="812"/>
      <c r="SLT5" s="812"/>
      <c r="SLU5" s="812"/>
      <c r="SLV5" s="812"/>
      <c r="SLW5" s="812"/>
      <c r="SLX5" s="812"/>
      <c r="SLY5" s="812"/>
      <c r="SLZ5" s="812"/>
      <c r="SMA5" s="812"/>
      <c r="SMB5" s="812"/>
      <c r="SMC5" s="812"/>
      <c r="SMD5" s="812"/>
      <c r="SME5" s="812"/>
      <c r="SMF5" s="812"/>
      <c r="SMG5" s="812"/>
      <c r="SMH5" s="812"/>
      <c r="SMI5" s="812"/>
      <c r="SMJ5" s="812"/>
      <c r="SMK5" s="812"/>
      <c r="SML5" s="812"/>
      <c r="SMM5" s="812"/>
      <c r="SMN5" s="811"/>
      <c r="SMO5" s="812"/>
      <c r="SMP5" s="812"/>
      <c r="SMQ5" s="812"/>
      <c r="SMR5" s="812"/>
      <c r="SMS5" s="812"/>
      <c r="SMT5" s="812"/>
      <c r="SMU5" s="812"/>
      <c r="SMV5" s="812"/>
      <c r="SMW5" s="812"/>
      <c r="SMX5" s="812"/>
      <c r="SMY5" s="812"/>
      <c r="SMZ5" s="812"/>
      <c r="SNA5" s="812"/>
      <c r="SNB5" s="812"/>
      <c r="SNC5" s="812"/>
      <c r="SND5" s="812"/>
      <c r="SNE5" s="812"/>
      <c r="SNF5" s="812"/>
      <c r="SNG5" s="812"/>
      <c r="SNH5" s="812"/>
      <c r="SNI5" s="812"/>
      <c r="SNJ5" s="812"/>
      <c r="SNK5" s="812"/>
      <c r="SNL5" s="812"/>
      <c r="SNM5" s="812"/>
      <c r="SNN5" s="812"/>
      <c r="SNO5" s="812"/>
      <c r="SNP5" s="812"/>
      <c r="SNQ5" s="812"/>
      <c r="SNR5" s="812"/>
      <c r="SNS5" s="811"/>
      <c r="SNT5" s="812"/>
      <c r="SNU5" s="812"/>
      <c r="SNV5" s="812"/>
      <c r="SNW5" s="812"/>
      <c r="SNX5" s="812"/>
      <c r="SNY5" s="812"/>
      <c r="SNZ5" s="812"/>
      <c r="SOA5" s="812"/>
      <c r="SOB5" s="812"/>
      <c r="SOC5" s="812"/>
      <c r="SOD5" s="812"/>
      <c r="SOE5" s="812"/>
      <c r="SOF5" s="812"/>
      <c r="SOG5" s="812"/>
      <c r="SOH5" s="812"/>
      <c r="SOI5" s="812"/>
      <c r="SOJ5" s="812"/>
      <c r="SOK5" s="812"/>
      <c r="SOL5" s="812"/>
      <c r="SOM5" s="812"/>
      <c r="SON5" s="812"/>
      <c r="SOO5" s="812"/>
      <c r="SOP5" s="812"/>
      <c r="SOQ5" s="812"/>
      <c r="SOR5" s="812"/>
      <c r="SOS5" s="812"/>
      <c r="SOT5" s="812"/>
      <c r="SOU5" s="812"/>
      <c r="SOV5" s="812"/>
      <c r="SOW5" s="812"/>
      <c r="SOX5" s="811"/>
      <c r="SOY5" s="812"/>
      <c r="SOZ5" s="812"/>
      <c r="SPA5" s="812"/>
      <c r="SPB5" s="812"/>
      <c r="SPC5" s="812"/>
      <c r="SPD5" s="812"/>
      <c r="SPE5" s="812"/>
      <c r="SPF5" s="812"/>
      <c r="SPG5" s="812"/>
      <c r="SPH5" s="812"/>
      <c r="SPI5" s="812"/>
      <c r="SPJ5" s="812"/>
      <c r="SPK5" s="812"/>
      <c r="SPL5" s="812"/>
      <c r="SPM5" s="812"/>
      <c r="SPN5" s="812"/>
      <c r="SPO5" s="812"/>
      <c r="SPP5" s="812"/>
      <c r="SPQ5" s="812"/>
      <c r="SPR5" s="812"/>
      <c r="SPS5" s="812"/>
      <c r="SPT5" s="812"/>
      <c r="SPU5" s="812"/>
      <c r="SPV5" s="812"/>
      <c r="SPW5" s="812"/>
      <c r="SPX5" s="812"/>
      <c r="SPY5" s="812"/>
      <c r="SPZ5" s="812"/>
      <c r="SQA5" s="812"/>
      <c r="SQB5" s="812"/>
      <c r="SQC5" s="811"/>
      <c r="SQD5" s="812"/>
      <c r="SQE5" s="812"/>
      <c r="SQF5" s="812"/>
      <c r="SQG5" s="812"/>
      <c r="SQH5" s="812"/>
      <c r="SQI5" s="812"/>
      <c r="SQJ5" s="812"/>
      <c r="SQK5" s="812"/>
      <c r="SQL5" s="812"/>
      <c r="SQM5" s="812"/>
      <c r="SQN5" s="812"/>
      <c r="SQO5" s="812"/>
      <c r="SQP5" s="812"/>
      <c r="SQQ5" s="812"/>
      <c r="SQR5" s="812"/>
      <c r="SQS5" s="812"/>
      <c r="SQT5" s="812"/>
      <c r="SQU5" s="812"/>
      <c r="SQV5" s="812"/>
      <c r="SQW5" s="812"/>
      <c r="SQX5" s="812"/>
      <c r="SQY5" s="812"/>
      <c r="SQZ5" s="812"/>
      <c r="SRA5" s="812"/>
      <c r="SRB5" s="812"/>
      <c r="SRC5" s="812"/>
      <c r="SRD5" s="812"/>
      <c r="SRE5" s="812"/>
      <c r="SRF5" s="812"/>
      <c r="SRG5" s="812"/>
      <c r="SRH5" s="811"/>
      <c r="SRI5" s="812"/>
      <c r="SRJ5" s="812"/>
      <c r="SRK5" s="812"/>
      <c r="SRL5" s="812"/>
      <c r="SRM5" s="812"/>
      <c r="SRN5" s="812"/>
      <c r="SRO5" s="812"/>
      <c r="SRP5" s="812"/>
      <c r="SRQ5" s="812"/>
      <c r="SRR5" s="812"/>
      <c r="SRS5" s="812"/>
      <c r="SRT5" s="812"/>
      <c r="SRU5" s="812"/>
      <c r="SRV5" s="812"/>
      <c r="SRW5" s="812"/>
      <c r="SRX5" s="812"/>
      <c r="SRY5" s="812"/>
      <c r="SRZ5" s="812"/>
      <c r="SSA5" s="812"/>
      <c r="SSB5" s="812"/>
      <c r="SSC5" s="812"/>
      <c r="SSD5" s="812"/>
      <c r="SSE5" s="812"/>
      <c r="SSF5" s="812"/>
      <c r="SSG5" s="812"/>
      <c r="SSH5" s="812"/>
      <c r="SSI5" s="812"/>
      <c r="SSJ5" s="812"/>
      <c r="SSK5" s="812"/>
      <c r="SSL5" s="812"/>
      <c r="SSM5" s="811"/>
      <c r="SSN5" s="812"/>
      <c r="SSO5" s="812"/>
      <c r="SSP5" s="812"/>
      <c r="SSQ5" s="812"/>
      <c r="SSR5" s="812"/>
      <c r="SSS5" s="812"/>
      <c r="SST5" s="812"/>
      <c r="SSU5" s="812"/>
      <c r="SSV5" s="812"/>
      <c r="SSW5" s="812"/>
      <c r="SSX5" s="812"/>
      <c r="SSY5" s="812"/>
      <c r="SSZ5" s="812"/>
      <c r="STA5" s="812"/>
      <c r="STB5" s="812"/>
      <c r="STC5" s="812"/>
      <c r="STD5" s="812"/>
      <c r="STE5" s="812"/>
      <c r="STF5" s="812"/>
      <c r="STG5" s="812"/>
      <c r="STH5" s="812"/>
      <c r="STI5" s="812"/>
      <c r="STJ5" s="812"/>
      <c r="STK5" s="812"/>
      <c r="STL5" s="812"/>
      <c r="STM5" s="812"/>
      <c r="STN5" s="812"/>
      <c r="STO5" s="812"/>
      <c r="STP5" s="812"/>
      <c r="STQ5" s="812"/>
      <c r="STR5" s="811"/>
      <c r="STS5" s="812"/>
      <c r="STT5" s="812"/>
      <c r="STU5" s="812"/>
      <c r="STV5" s="812"/>
      <c r="STW5" s="812"/>
      <c r="STX5" s="812"/>
      <c r="STY5" s="812"/>
      <c r="STZ5" s="812"/>
      <c r="SUA5" s="812"/>
      <c r="SUB5" s="812"/>
      <c r="SUC5" s="812"/>
      <c r="SUD5" s="812"/>
      <c r="SUE5" s="812"/>
      <c r="SUF5" s="812"/>
      <c r="SUG5" s="812"/>
      <c r="SUH5" s="812"/>
      <c r="SUI5" s="812"/>
      <c r="SUJ5" s="812"/>
      <c r="SUK5" s="812"/>
      <c r="SUL5" s="812"/>
      <c r="SUM5" s="812"/>
      <c r="SUN5" s="812"/>
      <c r="SUO5" s="812"/>
      <c r="SUP5" s="812"/>
      <c r="SUQ5" s="812"/>
      <c r="SUR5" s="812"/>
      <c r="SUS5" s="812"/>
      <c r="SUT5" s="812"/>
      <c r="SUU5" s="812"/>
      <c r="SUV5" s="812"/>
      <c r="SUW5" s="811"/>
      <c r="SUX5" s="812"/>
      <c r="SUY5" s="812"/>
      <c r="SUZ5" s="812"/>
      <c r="SVA5" s="812"/>
      <c r="SVB5" s="812"/>
      <c r="SVC5" s="812"/>
      <c r="SVD5" s="812"/>
      <c r="SVE5" s="812"/>
      <c r="SVF5" s="812"/>
      <c r="SVG5" s="812"/>
      <c r="SVH5" s="812"/>
      <c r="SVI5" s="812"/>
      <c r="SVJ5" s="812"/>
      <c r="SVK5" s="812"/>
      <c r="SVL5" s="812"/>
      <c r="SVM5" s="812"/>
      <c r="SVN5" s="812"/>
      <c r="SVO5" s="812"/>
      <c r="SVP5" s="812"/>
      <c r="SVQ5" s="812"/>
      <c r="SVR5" s="812"/>
      <c r="SVS5" s="812"/>
      <c r="SVT5" s="812"/>
      <c r="SVU5" s="812"/>
      <c r="SVV5" s="812"/>
      <c r="SVW5" s="812"/>
      <c r="SVX5" s="812"/>
      <c r="SVY5" s="812"/>
      <c r="SVZ5" s="812"/>
      <c r="SWA5" s="812"/>
      <c r="SWB5" s="811"/>
      <c r="SWC5" s="812"/>
      <c r="SWD5" s="812"/>
      <c r="SWE5" s="812"/>
      <c r="SWF5" s="812"/>
      <c r="SWG5" s="812"/>
      <c r="SWH5" s="812"/>
      <c r="SWI5" s="812"/>
      <c r="SWJ5" s="812"/>
      <c r="SWK5" s="812"/>
      <c r="SWL5" s="812"/>
      <c r="SWM5" s="812"/>
      <c r="SWN5" s="812"/>
      <c r="SWO5" s="812"/>
      <c r="SWP5" s="812"/>
      <c r="SWQ5" s="812"/>
      <c r="SWR5" s="812"/>
      <c r="SWS5" s="812"/>
      <c r="SWT5" s="812"/>
      <c r="SWU5" s="812"/>
      <c r="SWV5" s="812"/>
      <c r="SWW5" s="812"/>
      <c r="SWX5" s="812"/>
      <c r="SWY5" s="812"/>
      <c r="SWZ5" s="812"/>
      <c r="SXA5" s="812"/>
      <c r="SXB5" s="812"/>
      <c r="SXC5" s="812"/>
      <c r="SXD5" s="812"/>
      <c r="SXE5" s="812"/>
      <c r="SXF5" s="812"/>
      <c r="SXG5" s="811"/>
      <c r="SXH5" s="812"/>
      <c r="SXI5" s="812"/>
      <c r="SXJ5" s="812"/>
      <c r="SXK5" s="812"/>
      <c r="SXL5" s="812"/>
      <c r="SXM5" s="812"/>
      <c r="SXN5" s="812"/>
      <c r="SXO5" s="812"/>
      <c r="SXP5" s="812"/>
      <c r="SXQ5" s="812"/>
      <c r="SXR5" s="812"/>
      <c r="SXS5" s="812"/>
      <c r="SXT5" s="812"/>
      <c r="SXU5" s="812"/>
      <c r="SXV5" s="812"/>
      <c r="SXW5" s="812"/>
      <c r="SXX5" s="812"/>
      <c r="SXY5" s="812"/>
      <c r="SXZ5" s="812"/>
      <c r="SYA5" s="812"/>
      <c r="SYB5" s="812"/>
      <c r="SYC5" s="812"/>
      <c r="SYD5" s="812"/>
      <c r="SYE5" s="812"/>
      <c r="SYF5" s="812"/>
      <c r="SYG5" s="812"/>
      <c r="SYH5" s="812"/>
      <c r="SYI5" s="812"/>
      <c r="SYJ5" s="812"/>
      <c r="SYK5" s="812"/>
      <c r="SYL5" s="811"/>
      <c r="SYM5" s="812"/>
      <c r="SYN5" s="812"/>
      <c r="SYO5" s="812"/>
      <c r="SYP5" s="812"/>
      <c r="SYQ5" s="812"/>
      <c r="SYR5" s="812"/>
      <c r="SYS5" s="812"/>
      <c r="SYT5" s="812"/>
      <c r="SYU5" s="812"/>
      <c r="SYV5" s="812"/>
      <c r="SYW5" s="812"/>
      <c r="SYX5" s="812"/>
      <c r="SYY5" s="812"/>
      <c r="SYZ5" s="812"/>
      <c r="SZA5" s="812"/>
      <c r="SZB5" s="812"/>
      <c r="SZC5" s="812"/>
      <c r="SZD5" s="812"/>
      <c r="SZE5" s="812"/>
      <c r="SZF5" s="812"/>
      <c r="SZG5" s="812"/>
      <c r="SZH5" s="812"/>
      <c r="SZI5" s="812"/>
      <c r="SZJ5" s="812"/>
      <c r="SZK5" s="812"/>
      <c r="SZL5" s="812"/>
      <c r="SZM5" s="812"/>
      <c r="SZN5" s="812"/>
      <c r="SZO5" s="812"/>
      <c r="SZP5" s="812"/>
      <c r="SZQ5" s="811"/>
      <c r="SZR5" s="812"/>
      <c r="SZS5" s="812"/>
      <c r="SZT5" s="812"/>
      <c r="SZU5" s="812"/>
      <c r="SZV5" s="812"/>
      <c r="SZW5" s="812"/>
      <c r="SZX5" s="812"/>
      <c r="SZY5" s="812"/>
      <c r="SZZ5" s="812"/>
      <c r="TAA5" s="812"/>
      <c r="TAB5" s="812"/>
      <c r="TAC5" s="812"/>
      <c r="TAD5" s="812"/>
      <c r="TAE5" s="812"/>
      <c r="TAF5" s="812"/>
      <c r="TAG5" s="812"/>
      <c r="TAH5" s="812"/>
      <c r="TAI5" s="812"/>
      <c r="TAJ5" s="812"/>
      <c r="TAK5" s="812"/>
      <c r="TAL5" s="812"/>
      <c r="TAM5" s="812"/>
      <c r="TAN5" s="812"/>
      <c r="TAO5" s="812"/>
      <c r="TAP5" s="812"/>
      <c r="TAQ5" s="812"/>
      <c r="TAR5" s="812"/>
      <c r="TAS5" s="812"/>
      <c r="TAT5" s="812"/>
      <c r="TAU5" s="812"/>
      <c r="TAV5" s="811"/>
      <c r="TAW5" s="812"/>
      <c r="TAX5" s="812"/>
      <c r="TAY5" s="812"/>
      <c r="TAZ5" s="812"/>
      <c r="TBA5" s="812"/>
      <c r="TBB5" s="812"/>
      <c r="TBC5" s="812"/>
      <c r="TBD5" s="812"/>
      <c r="TBE5" s="812"/>
      <c r="TBF5" s="812"/>
      <c r="TBG5" s="812"/>
      <c r="TBH5" s="812"/>
      <c r="TBI5" s="812"/>
      <c r="TBJ5" s="812"/>
      <c r="TBK5" s="812"/>
      <c r="TBL5" s="812"/>
      <c r="TBM5" s="812"/>
      <c r="TBN5" s="812"/>
      <c r="TBO5" s="812"/>
      <c r="TBP5" s="812"/>
      <c r="TBQ5" s="812"/>
      <c r="TBR5" s="812"/>
      <c r="TBS5" s="812"/>
      <c r="TBT5" s="812"/>
      <c r="TBU5" s="812"/>
      <c r="TBV5" s="812"/>
      <c r="TBW5" s="812"/>
      <c r="TBX5" s="812"/>
      <c r="TBY5" s="812"/>
      <c r="TBZ5" s="812"/>
      <c r="TCA5" s="811"/>
      <c r="TCB5" s="812"/>
      <c r="TCC5" s="812"/>
      <c r="TCD5" s="812"/>
      <c r="TCE5" s="812"/>
      <c r="TCF5" s="812"/>
      <c r="TCG5" s="812"/>
      <c r="TCH5" s="812"/>
      <c r="TCI5" s="812"/>
      <c r="TCJ5" s="812"/>
      <c r="TCK5" s="812"/>
      <c r="TCL5" s="812"/>
      <c r="TCM5" s="812"/>
      <c r="TCN5" s="812"/>
      <c r="TCO5" s="812"/>
      <c r="TCP5" s="812"/>
      <c r="TCQ5" s="812"/>
      <c r="TCR5" s="812"/>
      <c r="TCS5" s="812"/>
      <c r="TCT5" s="812"/>
      <c r="TCU5" s="812"/>
      <c r="TCV5" s="812"/>
      <c r="TCW5" s="812"/>
      <c r="TCX5" s="812"/>
      <c r="TCY5" s="812"/>
      <c r="TCZ5" s="812"/>
      <c r="TDA5" s="812"/>
      <c r="TDB5" s="812"/>
      <c r="TDC5" s="812"/>
      <c r="TDD5" s="812"/>
      <c r="TDE5" s="812"/>
      <c r="TDF5" s="811"/>
      <c r="TDG5" s="812"/>
      <c r="TDH5" s="812"/>
      <c r="TDI5" s="812"/>
      <c r="TDJ5" s="812"/>
      <c r="TDK5" s="812"/>
      <c r="TDL5" s="812"/>
      <c r="TDM5" s="812"/>
      <c r="TDN5" s="812"/>
      <c r="TDO5" s="812"/>
      <c r="TDP5" s="812"/>
      <c r="TDQ5" s="812"/>
      <c r="TDR5" s="812"/>
      <c r="TDS5" s="812"/>
      <c r="TDT5" s="812"/>
      <c r="TDU5" s="812"/>
      <c r="TDV5" s="812"/>
      <c r="TDW5" s="812"/>
      <c r="TDX5" s="812"/>
      <c r="TDY5" s="812"/>
      <c r="TDZ5" s="812"/>
      <c r="TEA5" s="812"/>
      <c r="TEB5" s="812"/>
      <c r="TEC5" s="812"/>
      <c r="TED5" s="812"/>
      <c r="TEE5" s="812"/>
      <c r="TEF5" s="812"/>
      <c r="TEG5" s="812"/>
      <c r="TEH5" s="812"/>
      <c r="TEI5" s="812"/>
      <c r="TEJ5" s="812"/>
      <c r="TEK5" s="811"/>
      <c r="TEL5" s="812"/>
      <c r="TEM5" s="812"/>
      <c r="TEN5" s="812"/>
      <c r="TEO5" s="812"/>
      <c r="TEP5" s="812"/>
      <c r="TEQ5" s="812"/>
      <c r="TER5" s="812"/>
      <c r="TES5" s="812"/>
      <c r="TET5" s="812"/>
      <c r="TEU5" s="812"/>
      <c r="TEV5" s="812"/>
      <c r="TEW5" s="812"/>
      <c r="TEX5" s="812"/>
      <c r="TEY5" s="812"/>
      <c r="TEZ5" s="812"/>
      <c r="TFA5" s="812"/>
      <c r="TFB5" s="812"/>
      <c r="TFC5" s="812"/>
      <c r="TFD5" s="812"/>
      <c r="TFE5" s="812"/>
      <c r="TFF5" s="812"/>
      <c r="TFG5" s="812"/>
      <c r="TFH5" s="812"/>
      <c r="TFI5" s="812"/>
      <c r="TFJ5" s="812"/>
      <c r="TFK5" s="812"/>
      <c r="TFL5" s="812"/>
      <c r="TFM5" s="812"/>
      <c r="TFN5" s="812"/>
      <c r="TFO5" s="812"/>
      <c r="TFP5" s="811"/>
      <c r="TFQ5" s="812"/>
      <c r="TFR5" s="812"/>
      <c r="TFS5" s="812"/>
      <c r="TFT5" s="812"/>
      <c r="TFU5" s="812"/>
      <c r="TFV5" s="812"/>
      <c r="TFW5" s="812"/>
      <c r="TFX5" s="812"/>
      <c r="TFY5" s="812"/>
      <c r="TFZ5" s="812"/>
      <c r="TGA5" s="812"/>
      <c r="TGB5" s="812"/>
      <c r="TGC5" s="812"/>
      <c r="TGD5" s="812"/>
      <c r="TGE5" s="812"/>
      <c r="TGF5" s="812"/>
      <c r="TGG5" s="812"/>
      <c r="TGH5" s="812"/>
      <c r="TGI5" s="812"/>
      <c r="TGJ5" s="812"/>
      <c r="TGK5" s="812"/>
      <c r="TGL5" s="812"/>
      <c r="TGM5" s="812"/>
      <c r="TGN5" s="812"/>
      <c r="TGO5" s="812"/>
      <c r="TGP5" s="812"/>
      <c r="TGQ5" s="812"/>
      <c r="TGR5" s="812"/>
      <c r="TGS5" s="812"/>
      <c r="TGT5" s="812"/>
      <c r="TGU5" s="811"/>
      <c r="TGV5" s="812"/>
      <c r="TGW5" s="812"/>
      <c r="TGX5" s="812"/>
      <c r="TGY5" s="812"/>
      <c r="TGZ5" s="812"/>
      <c r="THA5" s="812"/>
      <c r="THB5" s="812"/>
      <c r="THC5" s="812"/>
      <c r="THD5" s="812"/>
      <c r="THE5" s="812"/>
      <c r="THF5" s="812"/>
      <c r="THG5" s="812"/>
      <c r="THH5" s="812"/>
      <c r="THI5" s="812"/>
      <c r="THJ5" s="812"/>
      <c r="THK5" s="812"/>
      <c r="THL5" s="812"/>
      <c r="THM5" s="812"/>
      <c r="THN5" s="812"/>
      <c r="THO5" s="812"/>
      <c r="THP5" s="812"/>
      <c r="THQ5" s="812"/>
      <c r="THR5" s="812"/>
      <c r="THS5" s="812"/>
      <c r="THT5" s="812"/>
      <c r="THU5" s="812"/>
      <c r="THV5" s="812"/>
      <c r="THW5" s="812"/>
      <c r="THX5" s="812"/>
      <c r="THY5" s="812"/>
      <c r="THZ5" s="811"/>
      <c r="TIA5" s="812"/>
      <c r="TIB5" s="812"/>
      <c r="TIC5" s="812"/>
      <c r="TID5" s="812"/>
      <c r="TIE5" s="812"/>
      <c r="TIF5" s="812"/>
      <c r="TIG5" s="812"/>
      <c r="TIH5" s="812"/>
      <c r="TII5" s="812"/>
      <c r="TIJ5" s="812"/>
      <c r="TIK5" s="812"/>
      <c r="TIL5" s="812"/>
      <c r="TIM5" s="812"/>
      <c r="TIN5" s="812"/>
      <c r="TIO5" s="812"/>
      <c r="TIP5" s="812"/>
      <c r="TIQ5" s="812"/>
      <c r="TIR5" s="812"/>
      <c r="TIS5" s="812"/>
      <c r="TIT5" s="812"/>
      <c r="TIU5" s="812"/>
      <c r="TIV5" s="812"/>
      <c r="TIW5" s="812"/>
      <c r="TIX5" s="812"/>
      <c r="TIY5" s="812"/>
      <c r="TIZ5" s="812"/>
      <c r="TJA5" s="812"/>
      <c r="TJB5" s="812"/>
      <c r="TJC5" s="812"/>
      <c r="TJD5" s="812"/>
      <c r="TJE5" s="811"/>
      <c r="TJF5" s="812"/>
      <c r="TJG5" s="812"/>
      <c r="TJH5" s="812"/>
      <c r="TJI5" s="812"/>
      <c r="TJJ5" s="812"/>
      <c r="TJK5" s="812"/>
      <c r="TJL5" s="812"/>
      <c r="TJM5" s="812"/>
      <c r="TJN5" s="812"/>
      <c r="TJO5" s="812"/>
      <c r="TJP5" s="812"/>
      <c r="TJQ5" s="812"/>
      <c r="TJR5" s="812"/>
      <c r="TJS5" s="812"/>
      <c r="TJT5" s="812"/>
      <c r="TJU5" s="812"/>
      <c r="TJV5" s="812"/>
      <c r="TJW5" s="812"/>
      <c r="TJX5" s="812"/>
      <c r="TJY5" s="812"/>
      <c r="TJZ5" s="812"/>
      <c r="TKA5" s="812"/>
      <c r="TKB5" s="812"/>
      <c r="TKC5" s="812"/>
      <c r="TKD5" s="812"/>
      <c r="TKE5" s="812"/>
      <c r="TKF5" s="812"/>
      <c r="TKG5" s="812"/>
      <c r="TKH5" s="812"/>
      <c r="TKI5" s="812"/>
      <c r="TKJ5" s="811"/>
      <c r="TKK5" s="812"/>
      <c r="TKL5" s="812"/>
      <c r="TKM5" s="812"/>
      <c r="TKN5" s="812"/>
      <c r="TKO5" s="812"/>
      <c r="TKP5" s="812"/>
      <c r="TKQ5" s="812"/>
      <c r="TKR5" s="812"/>
      <c r="TKS5" s="812"/>
      <c r="TKT5" s="812"/>
      <c r="TKU5" s="812"/>
      <c r="TKV5" s="812"/>
      <c r="TKW5" s="812"/>
      <c r="TKX5" s="812"/>
      <c r="TKY5" s="812"/>
      <c r="TKZ5" s="812"/>
      <c r="TLA5" s="812"/>
      <c r="TLB5" s="812"/>
      <c r="TLC5" s="812"/>
      <c r="TLD5" s="812"/>
      <c r="TLE5" s="812"/>
      <c r="TLF5" s="812"/>
      <c r="TLG5" s="812"/>
      <c r="TLH5" s="812"/>
      <c r="TLI5" s="812"/>
      <c r="TLJ5" s="812"/>
      <c r="TLK5" s="812"/>
      <c r="TLL5" s="812"/>
      <c r="TLM5" s="812"/>
      <c r="TLN5" s="812"/>
      <c r="TLO5" s="811"/>
      <c r="TLP5" s="812"/>
      <c r="TLQ5" s="812"/>
      <c r="TLR5" s="812"/>
      <c r="TLS5" s="812"/>
      <c r="TLT5" s="812"/>
      <c r="TLU5" s="812"/>
      <c r="TLV5" s="812"/>
      <c r="TLW5" s="812"/>
      <c r="TLX5" s="812"/>
      <c r="TLY5" s="812"/>
      <c r="TLZ5" s="812"/>
      <c r="TMA5" s="812"/>
      <c r="TMB5" s="812"/>
      <c r="TMC5" s="812"/>
      <c r="TMD5" s="812"/>
      <c r="TME5" s="812"/>
      <c r="TMF5" s="812"/>
      <c r="TMG5" s="812"/>
      <c r="TMH5" s="812"/>
      <c r="TMI5" s="812"/>
      <c r="TMJ5" s="812"/>
      <c r="TMK5" s="812"/>
      <c r="TML5" s="812"/>
      <c r="TMM5" s="812"/>
      <c r="TMN5" s="812"/>
      <c r="TMO5" s="812"/>
      <c r="TMP5" s="812"/>
      <c r="TMQ5" s="812"/>
      <c r="TMR5" s="812"/>
      <c r="TMS5" s="812"/>
      <c r="TMT5" s="811"/>
      <c r="TMU5" s="812"/>
      <c r="TMV5" s="812"/>
      <c r="TMW5" s="812"/>
      <c r="TMX5" s="812"/>
      <c r="TMY5" s="812"/>
      <c r="TMZ5" s="812"/>
      <c r="TNA5" s="812"/>
      <c r="TNB5" s="812"/>
      <c r="TNC5" s="812"/>
      <c r="TND5" s="812"/>
      <c r="TNE5" s="812"/>
      <c r="TNF5" s="812"/>
      <c r="TNG5" s="812"/>
      <c r="TNH5" s="812"/>
      <c r="TNI5" s="812"/>
      <c r="TNJ5" s="812"/>
      <c r="TNK5" s="812"/>
      <c r="TNL5" s="812"/>
      <c r="TNM5" s="812"/>
      <c r="TNN5" s="812"/>
      <c r="TNO5" s="812"/>
      <c r="TNP5" s="812"/>
      <c r="TNQ5" s="812"/>
      <c r="TNR5" s="812"/>
      <c r="TNS5" s="812"/>
      <c r="TNT5" s="812"/>
      <c r="TNU5" s="812"/>
      <c r="TNV5" s="812"/>
      <c r="TNW5" s="812"/>
      <c r="TNX5" s="812"/>
      <c r="TNY5" s="811"/>
      <c r="TNZ5" s="812"/>
      <c r="TOA5" s="812"/>
      <c r="TOB5" s="812"/>
      <c r="TOC5" s="812"/>
      <c r="TOD5" s="812"/>
      <c r="TOE5" s="812"/>
      <c r="TOF5" s="812"/>
      <c r="TOG5" s="812"/>
      <c r="TOH5" s="812"/>
      <c r="TOI5" s="812"/>
      <c r="TOJ5" s="812"/>
      <c r="TOK5" s="812"/>
      <c r="TOL5" s="812"/>
      <c r="TOM5" s="812"/>
      <c r="TON5" s="812"/>
      <c r="TOO5" s="812"/>
      <c r="TOP5" s="812"/>
      <c r="TOQ5" s="812"/>
      <c r="TOR5" s="812"/>
      <c r="TOS5" s="812"/>
      <c r="TOT5" s="812"/>
      <c r="TOU5" s="812"/>
      <c r="TOV5" s="812"/>
      <c r="TOW5" s="812"/>
      <c r="TOX5" s="812"/>
      <c r="TOY5" s="812"/>
      <c r="TOZ5" s="812"/>
      <c r="TPA5" s="812"/>
      <c r="TPB5" s="812"/>
      <c r="TPC5" s="812"/>
      <c r="TPD5" s="811"/>
      <c r="TPE5" s="812"/>
      <c r="TPF5" s="812"/>
      <c r="TPG5" s="812"/>
      <c r="TPH5" s="812"/>
      <c r="TPI5" s="812"/>
      <c r="TPJ5" s="812"/>
      <c r="TPK5" s="812"/>
      <c r="TPL5" s="812"/>
      <c r="TPM5" s="812"/>
      <c r="TPN5" s="812"/>
      <c r="TPO5" s="812"/>
      <c r="TPP5" s="812"/>
      <c r="TPQ5" s="812"/>
      <c r="TPR5" s="812"/>
      <c r="TPS5" s="812"/>
      <c r="TPT5" s="812"/>
      <c r="TPU5" s="812"/>
      <c r="TPV5" s="812"/>
      <c r="TPW5" s="812"/>
      <c r="TPX5" s="812"/>
      <c r="TPY5" s="812"/>
      <c r="TPZ5" s="812"/>
      <c r="TQA5" s="812"/>
      <c r="TQB5" s="812"/>
      <c r="TQC5" s="812"/>
      <c r="TQD5" s="812"/>
      <c r="TQE5" s="812"/>
      <c r="TQF5" s="812"/>
      <c r="TQG5" s="812"/>
      <c r="TQH5" s="812"/>
      <c r="TQI5" s="811"/>
      <c r="TQJ5" s="812"/>
      <c r="TQK5" s="812"/>
      <c r="TQL5" s="812"/>
      <c r="TQM5" s="812"/>
      <c r="TQN5" s="812"/>
      <c r="TQO5" s="812"/>
      <c r="TQP5" s="812"/>
      <c r="TQQ5" s="812"/>
      <c r="TQR5" s="812"/>
      <c r="TQS5" s="812"/>
      <c r="TQT5" s="812"/>
      <c r="TQU5" s="812"/>
      <c r="TQV5" s="812"/>
      <c r="TQW5" s="812"/>
      <c r="TQX5" s="812"/>
      <c r="TQY5" s="812"/>
      <c r="TQZ5" s="812"/>
      <c r="TRA5" s="812"/>
      <c r="TRB5" s="812"/>
      <c r="TRC5" s="812"/>
      <c r="TRD5" s="812"/>
      <c r="TRE5" s="812"/>
      <c r="TRF5" s="812"/>
      <c r="TRG5" s="812"/>
      <c r="TRH5" s="812"/>
      <c r="TRI5" s="812"/>
      <c r="TRJ5" s="812"/>
      <c r="TRK5" s="812"/>
      <c r="TRL5" s="812"/>
      <c r="TRM5" s="812"/>
      <c r="TRN5" s="811"/>
      <c r="TRO5" s="812"/>
      <c r="TRP5" s="812"/>
      <c r="TRQ5" s="812"/>
      <c r="TRR5" s="812"/>
      <c r="TRS5" s="812"/>
      <c r="TRT5" s="812"/>
      <c r="TRU5" s="812"/>
      <c r="TRV5" s="812"/>
      <c r="TRW5" s="812"/>
      <c r="TRX5" s="812"/>
      <c r="TRY5" s="812"/>
      <c r="TRZ5" s="812"/>
      <c r="TSA5" s="812"/>
      <c r="TSB5" s="812"/>
      <c r="TSC5" s="812"/>
      <c r="TSD5" s="812"/>
      <c r="TSE5" s="812"/>
      <c r="TSF5" s="812"/>
      <c r="TSG5" s="812"/>
      <c r="TSH5" s="812"/>
      <c r="TSI5" s="812"/>
      <c r="TSJ5" s="812"/>
      <c r="TSK5" s="812"/>
      <c r="TSL5" s="812"/>
      <c r="TSM5" s="812"/>
      <c r="TSN5" s="812"/>
      <c r="TSO5" s="812"/>
      <c r="TSP5" s="812"/>
      <c r="TSQ5" s="812"/>
      <c r="TSR5" s="812"/>
      <c r="TSS5" s="811"/>
      <c r="TST5" s="812"/>
      <c r="TSU5" s="812"/>
      <c r="TSV5" s="812"/>
      <c r="TSW5" s="812"/>
      <c r="TSX5" s="812"/>
      <c r="TSY5" s="812"/>
      <c r="TSZ5" s="812"/>
      <c r="TTA5" s="812"/>
      <c r="TTB5" s="812"/>
      <c r="TTC5" s="812"/>
      <c r="TTD5" s="812"/>
      <c r="TTE5" s="812"/>
      <c r="TTF5" s="812"/>
      <c r="TTG5" s="812"/>
      <c r="TTH5" s="812"/>
      <c r="TTI5" s="812"/>
      <c r="TTJ5" s="812"/>
      <c r="TTK5" s="812"/>
      <c r="TTL5" s="812"/>
      <c r="TTM5" s="812"/>
      <c r="TTN5" s="812"/>
      <c r="TTO5" s="812"/>
      <c r="TTP5" s="812"/>
      <c r="TTQ5" s="812"/>
      <c r="TTR5" s="812"/>
      <c r="TTS5" s="812"/>
      <c r="TTT5" s="812"/>
      <c r="TTU5" s="812"/>
      <c r="TTV5" s="812"/>
      <c r="TTW5" s="812"/>
      <c r="TTX5" s="811"/>
      <c r="TTY5" s="812"/>
      <c r="TTZ5" s="812"/>
      <c r="TUA5" s="812"/>
      <c r="TUB5" s="812"/>
      <c r="TUC5" s="812"/>
      <c r="TUD5" s="812"/>
      <c r="TUE5" s="812"/>
      <c r="TUF5" s="812"/>
      <c r="TUG5" s="812"/>
      <c r="TUH5" s="812"/>
      <c r="TUI5" s="812"/>
      <c r="TUJ5" s="812"/>
      <c r="TUK5" s="812"/>
      <c r="TUL5" s="812"/>
      <c r="TUM5" s="812"/>
      <c r="TUN5" s="812"/>
      <c r="TUO5" s="812"/>
      <c r="TUP5" s="812"/>
      <c r="TUQ5" s="812"/>
      <c r="TUR5" s="812"/>
      <c r="TUS5" s="812"/>
      <c r="TUT5" s="812"/>
      <c r="TUU5" s="812"/>
      <c r="TUV5" s="812"/>
      <c r="TUW5" s="812"/>
      <c r="TUX5" s="812"/>
      <c r="TUY5" s="812"/>
      <c r="TUZ5" s="812"/>
      <c r="TVA5" s="812"/>
      <c r="TVB5" s="812"/>
      <c r="TVC5" s="811"/>
      <c r="TVD5" s="812"/>
      <c r="TVE5" s="812"/>
      <c r="TVF5" s="812"/>
      <c r="TVG5" s="812"/>
      <c r="TVH5" s="812"/>
      <c r="TVI5" s="812"/>
      <c r="TVJ5" s="812"/>
      <c r="TVK5" s="812"/>
      <c r="TVL5" s="812"/>
      <c r="TVM5" s="812"/>
      <c r="TVN5" s="812"/>
      <c r="TVO5" s="812"/>
      <c r="TVP5" s="812"/>
      <c r="TVQ5" s="812"/>
      <c r="TVR5" s="812"/>
      <c r="TVS5" s="812"/>
      <c r="TVT5" s="812"/>
      <c r="TVU5" s="812"/>
      <c r="TVV5" s="812"/>
      <c r="TVW5" s="812"/>
      <c r="TVX5" s="812"/>
      <c r="TVY5" s="812"/>
      <c r="TVZ5" s="812"/>
      <c r="TWA5" s="812"/>
      <c r="TWB5" s="812"/>
      <c r="TWC5" s="812"/>
      <c r="TWD5" s="812"/>
      <c r="TWE5" s="812"/>
      <c r="TWF5" s="812"/>
      <c r="TWG5" s="812"/>
      <c r="TWH5" s="811"/>
      <c r="TWI5" s="812"/>
      <c r="TWJ5" s="812"/>
      <c r="TWK5" s="812"/>
      <c r="TWL5" s="812"/>
      <c r="TWM5" s="812"/>
      <c r="TWN5" s="812"/>
      <c r="TWO5" s="812"/>
      <c r="TWP5" s="812"/>
      <c r="TWQ5" s="812"/>
      <c r="TWR5" s="812"/>
      <c r="TWS5" s="812"/>
      <c r="TWT5" s="812"/>
      <c r="TWU5" s="812"/>
      <c r="TWV5" s="812"/>
      <c r="TWW5" s="812"/>
      <c r="TWX5" s="812"/>
      <c r="TWY5" s="812"/>
      <c r="TWZ5" s="812"/>
      <c r="TXA5" s="812"/>
      <c r="TXB5" s="812"/>
      <c r="TXC5" s="812"/>
      <c r="TXD5" s="812"/>
      <c r="TXE5" s="812"/>
      <c r="TXF5" s="812"/>
      <c r="TXG5" s="812"/>
      <c r="TXH5" s="812"/>
      <c r="TXI5" s="812"/>
      <c r="TXJ5" s="812"/>
      <c r="TXK5" s="812"/>
      <c r="TXL5" s="812"/>
      <c r="TXM5" s="811"/>
      <c r="TXN5" s="812"/>
      <c r="TXO5" s="812"/>
      <c r="TXP5" s="812"/>
      <c r="TXQ5" s="812"/>
      <c r="TXR5" s="812"/>
      <c r="TXS5" s="812"/>
      <c r="TXT5" s="812"/>
      <c r="TXU5" s="812"/>
      <c r="TXV5" s="812"/>
      <c r="TXW5" s="812"/>
      <c r="TXX5" s="812"/>
      <c r="TXY5" s="812"/>
      <c r="TXZ5" s="812"/>
      <c r="TYA5" s="812"/>
      <c r="TYB5" s="812"/>
      <c r="TYC5" s="812"/>
      <c r="TYD5" s="812"/>
      <c r="TYE5" s="812"/>
      <c r="TYF5" s="812"/>
      <c r="TYG5" s="812"/>
      <c r="TYH5" s="812"/>
      <c r="TYI5" s="812"/>
      <c r="TYJ5" s="812"/>
      <c r="TYK5" s="812"/>
      <c r="TYL5" s="812"/>
      <c r="TYM5" s="812"/>
      <c r="TYN5" s="812"/>
      <c r="TYO5" s="812"/>
      <c r="TYP5" s="812"/>
      <c r="TYQ5" s="812"/>
      <c r="TYR5" s="811"/>
      <c r="TYS5" s="812"/>
      <c r="TYT5" s="812"/>
      <c r="TYU5" s="812"/>
      <c r="TYV5" s="812"/>
      <c r="TYW5" s="812"/>
      <c r="TYX5" s="812"/>
      <c r="TYY5" s="812"/>
      <c r="TYZ5" s="812"/>
      <c r="TZA5" s="812"/>
      <c r="TZB5" s="812"/>
      <c r="TZC5" s="812"/>
      <c r="TZD5" s="812"/>
      <c r="TZE5" s="812"/>
      <c r="TZF5" s="812"/>
      <c r="TZG5" s="812"/>
      <c r="TZH5" s="812"/>
      <c r="TZI5" s="812"/>
      <c r="TZJ5" s="812"/>
      <c r="TZK5" s="812"/>
      <c r="TZL5" s="812"/>
      <c r="TZM5" s="812"/>
      <c r="TZN5" s="812"/>
      <c r="TZO5" s="812"/>
      <c r="TZP5" s="812"/>
      <c r="TZQ5" s="812"/>
      <c r="TZR5" s="812"/>
      <c r="TZS5" s="812"/>
      <c r="TZT5" s="812"/>
      <c r="TZU5" s="812"/>
      <c r="TZV5" s="812"/>
      <c r="TZW5" s="811"/>
      <c r="TZX5" s="812"/>
      <c r="TZY5" s="812"/>
      <c r="TZZ5" s="812"/>
      <c r="UAA5" s="812"/>
      <c r="UAB5" s="812"/>
      <c r="UAC5" s="812"/>
      <c r="UAD5" s="812"/>
      <c r="UAE5" s="812"/>
      <c r="UAF5" s="812"/>
      <c r="UAG5" s="812"/>
      <c r="UAH5" s="812"/>
      <c r="UAI5" s="812"/>
      <c r="UAJ5" s="812"/>
      <c r="UAK5" s="812"/>
      <c r="UAL5" s="812"/>
      <c r="UAM5" s="812"/>
      <c r="UAN5" s="812"/>
      <c r="UAO5" s="812"/>
      <c r="UAP5" s="812"/>
      <c r="UAQ5" s="812"/>
      <c r="UAR5" s="812"/>
      <c r="UAS5" s="812"/>
      <c r="UAT5" s="812"/>
      <c r="UAU5" s="812"/>
      <c r="UAV5" s="812"/>
      <c r="UAW5" s="812"/>
      <c r="UAX5" s="812"/>
      <c r="UAY5" s="812"/>
      <c r="UAZ5" s="812"/>
      <c r="UBA5" s="812"/>
      <c r="UBB5" s="811"/>
      <c r="UBC5" s="812"/>
      <c r="UBD5" s="812"/>
      <c r="UBE5" s="812"/>
      <c r="UBF5" s="812"/>
      <c r="UBG5" s="812"/>
      <c r="UBH5" s="812"/>
      <c r="UBI5" s="812"/>
      <c r="UBJ5" s="812"/>
      <c r="UBK5" s="812"/>
      <c r="UBL5" s="812"/>
      <c r="UBM5" s="812"/>
      <c r="UBN5" s="812"/>
      <c r="UBO5" s="812"/>
      <c r="UBP5" s="812"/>
      <c r="UBQ5" s="812"/>
      <c r="UBR5" s="812"/>
      <c r="UBS5" s="812"/>
      <c r="UBT5" s="812"/>
      <c r="UBU5" s="812"/>
      <c r="UBV5" s="812"/>
      <c r="UBW5" s="812"/>
      <c r="UBX5" s="812"/>
      <c r="UBY5" s="812"/>
      <c r="UBZ5" s="812"/>
      <c r="UCA5" s="812"/>
      <c r="UCB5" s="812"/>
      <c r="UCC5" s="812"/>
      <c r="UCD5" s="812"/>
      <c r="UCE5" s="812"/>
      <c r="UCF5" s="812"/>
      <c r="UCG5" s="811"/>
      <c r="UCH5" s="812"/>
      <c r="UCI5" s="812"/>
      <c r="UCJ5" s="812"/>
      <c r="UCK5" s="812"/>
      <c r="UCL5" s="812"/>
      <c r="UCM5" s="812"/>
      <c r="UCN5" s="812"/>
      <c r="UCO5" s="812"/>
      <c r="UCP5" s="812"/>
      <c r="UCQ5" s="812"/>
      <c r="UCR5" s="812"/>
      <c r="UCS5" s="812"/>
      <c r="UCT5" s="812"/>
      <c r="UCU5" s="812"/>
      <c r="UCV5" s="812"/>
      <c r="UCW5" s="812"/>
      <c r="UCX5" s="812"/>
      <c r="UCY5" s="812"/>
      <c r="UCZ5" s="812"/>
      <c r="UDA5" s="812"/>
      <c r="UDB5" s="812"/>
      <c r="UDC5" s="812"/>
      <c r="UDD5" s="812"/>
      <c r="UDE5" s="812"/>
      <c r="UDF5" s="812"/>
      <c r="UDG5" s="812"/>
      <c r="UDH5" s="812"/>
      <c r="UDI5" s="812"/>
      <c r="UDJ5" s="812"/>
      <c r="UDK5" s="812"/>
      <c r="UDL5" s="811"/>
      <c r="UDM5" s="812"/>
      <c r="UDN5" s="812"/>
      <c r="UDO5" s="812"/>
      <c r="UDP5" s="812"/>
      <c r="UDQ5" s="812"/>
      <c r="UDR5" s="812"/>
      <c r="UDS5" s="812"/>
      <c r="UDT5" s="812"/>
      <c r="UDU5" s="812"/>
      <c r="UDV5" s="812"/>
      <c r="UDW5" s="812"/>
      <c r="UDX5" s="812"/>
      <c r="UDY5" s="812"/>
      <c r="UDZ5" s="812"/>
      <c r="UEA5" s="812"/>
      <c r="UEB5" s="812"/>
      <c r="UEC5" s="812"/>
      <c r="UED5" s="812"/>
      <c r="UEE5" s="812"/>
      <c r="UEF5" s="812"/>
      <c r="UEG5" s="812"/>
      <c r="UEH5" s="812"/>
      <c r="UEI5" s="812"/>
      <c r="UEJ5" s="812"/>
      <c r="UEK5" s="812"/>
      <c r="UEL5" s="812"/>
      <c r="UEM5" s="812"/>
      <c r="UEN5" s="812"/>
      <c r="UEO5" s="812"/>
      <c r="UEP5" s="812"/>
      <c r="UEQ5" s="811"/>
      <c r="UER5" s="812"/>
      <c r="UES5" s="812"/>
      <c r="UET5" s="812"/>
      <c r="UEU5" s="812"/>
      <c r="UEV5" s="812"/>
      <c r="UEW5" s="812"/>
      <c r="UEX5" s="812"/>
      <c r="UEY5" s="812"/>
      <c r="UEZ5" s="812"/>
      <c r="UFA5" s="812"/>
      <c r="UFB5" s="812"/>
      <c r="UFC5" s="812"/>
      <c r="UFD5" s="812"/>
      <c r="UFE5" s="812"/>
      <c r="UFF5" s="812"/>
      <c r="UFG5" s="812"/>
      <c r="UFH5" s="812"/>
      <c r="UFI5" s="812"/>
      <c r="UFJ5" s="812"/>
      <c r="UFK5" s="812"/>
      <c r="UFL5" s="812"/>
      <c r="UFM5" s="812"/>
      <c r="UFN5" s="812"/>
      <c r="UFO5" s="812"/>
      <c r="UFP5" s="812"/>
      <c r="UFQ5" s="812"/>
      <c r="UFR5" s="812"/>
      <c r="UFS5" s="812"/>
      <c r="UFT5" s="812"/>
      <c r="UFU5" s="812"/>
      <c r="UFV5" s="811"/>
      <c r="UFW5" s="812"/>
      <c r="UFX5" s="812"/>
      <c r="UFY5" s="812"/>
      <c r="UFZ5" s="812"/>
      <c r="UGA5" s="812"/>
      <c r="UGB5" s="812"/>
      <c r="UGC5" s="812"/>
      <c r="UGD5" s="812"/>
      <c r="UGE5" s="812"/>
      <c r="UGF5" s="812"/>
      <c r="UGG5" s="812"/>
      <c r="UGH5" s="812"/>
      <c r="UGI5" s="812"/>
      <c r="UGJ5" s="812"/>
      <c r="UGK5" s="812"/>
      <c r="UGL5" s="812"/>
      <c r="UGM5" s="812"/>
      <c r="UGN5" s="812"/>
      <c r="UGO5" s="812"/>
      <c r="UGP5" s="812"/>
      <c r="UGQ5" s="812"/>
      <c r="UGR5" s="812"/>
      <c r="UGS5" s="812"/>
      <c r="UGT5" s="812"/>
      <c r="UGU5" s="812"/>
      <c r="UGV5" s="812"/>
      <c r="UGW5" s="812"/>
      <c r="UGX5" s="812"/>
      <c r="UGY5" s="812"/>
      <c r="UGZ5" s="812"/>
      <c r="UHA5" s="811"/>
      <c r="UHB5" s="812"/>
      <c r="UHC5" s="812"/>
      <c r="UHD5" s="812"/>
      <c r="UHE5" s="812"/>
      <c r="UHF5" s="812"/>
      <c r="UHG5" s="812"/>
      <c r="UHH5" s="812"/>
      <c r="UHI5" s="812"/>
      <c r="UHJ5" s="812"/>
      <c r="UHK5" s="812"/>
      <c r="UHL5" s="812"/>
      <c r="UHM5" s="812"/>
      <c r="UHN5" s="812"/>
      <c r="UHO5" s="812"/>
      <c r="UHP5" s="812"/>
      <c r="UHQ5" s="812"/>
      <c r="UHR5" s="812"/>
      <c r="UHS5" s="812"/>
      <c r="UHT5" s="812"/>
      <c r="UHU5" s="812"/>
      <c r="UHV5" s="812"/>
      <c r="UHW5" s="812"/>
      <c r="UHX5" s="812"/>
      <c r="UHY5" s="812"/>
      <c r="UHZ5" s="812"/>
      <c r="UIA5" s="812"/>
      <c r="UIB5" s="812"/>
      <c r="UIC5" s="812"/>
      <c r="UID5" s="812"/>
      <c r="UIE5" s="812"/>
      <c r="UIF5" s="811"/>
      <c r="UIG5" s="812"/>
      <c r="UIH5" s="812"/>
      <c r="UII5" s="812"/>
      <c r="UIJ5" s="812"/>
      <c r="UIK5" s="812"/>
      <c r="UIL5" s="812"/>
      <c r="UIM5" s="812"/>
      <c r="UIN5" s="812"/>
      <c r="UIO5" s="812"/>
      <c r="UIP5" s="812"/>
      <c r="UIQ5" s="812"/>
      <c r="UIR5" s="812"/>
      <c r="UIS5" s="812"/>
      <c r="UIT5" s="812"/>
      <c r="UIU5" s="812"/>
      <c r="UIV5" s="812"/>
      <c r="UIW5" s="812"/>
      <c r="UIX5" s="812"/>
      <c r="UIY5" s="812"/>
      <c r="UIZ5" s="812"/>
      <c r="UJA5" s="812"/>
      <c r="UJB5" s="812"/>
      <c r="UJC5" s="812"/>
      <c r="UJD5" s="812"/>
      <c r="UJE5" s="812"/>
      <c r="UJF5" s="812"/>
      <c r="UJG5" s="812"/>
      <c r="UJH5" s="812"/>
      <c r="UJI5" s="812"/>
      <c r="UJJ5" s="812"/>
      <c r="UJK5" s="811"/>
      <c r="UJL5" s="812"/>
      <c r="UJM5" s="812"/>
      <c r="UJN5" s="812"/>
      <c r="UJO5" s="812"/>
      <c r="UJP5" s="812"/>
      <c r="UJQ5" s="812"/>
      <c r="UJR5" s="812"/>
      <c r="UJS5" s="812"/>
      <c r="UJT5" s="812"/>
      <c r="UJU5" s="812"/>
      <c r="UJV5" s="812"/>
      <c r="UJW5" s="812"/>
      <c r="UJX5" s="812"/>
      <c r="UJY5" s="812"/>
      <c r="UJZ5" s="812"/>
      <c r="UKA5" s="812"/>
      <c r="UKB5" s="812"/>
      <c r="UKC5" s="812"/>
      <c r="UKD5" s="812"/>
      <c r="UKE5" s="812"/>
      <c r="UKF5" s="812"/>
      <c r="UKG5" s="812"/>
      <c r="UKH5" s="812"/>
      <c r="UKI5" s="812"/>
      <c r="UKJ5" s="812"/>
      <c r="UKK5" s="812"/>
      <c r="UKL5" s="812"/>
      <c r="UKM5" s="812"/>
      <c r="UKN5" s="812"/>
      <c r="UKO5" s="812"/>
      <c r="UKP5" s="811"/>
      <c r="UKQ5" s="812"/>
      <c r="UKR5" s="812"/>
      <c r="UKS5" s="812"/>
      <c r="UKT5" s="812"/>
      <c r="UKU5" s="812"/>
      <c r="UKV5" s="812"/>
      <c r="UKW5" s="812"/>
      <c r="UKX5" s="812"/>
      <c r="UKY5" s="812"/>
      <c r="UKZ5" s="812"/>
      <c r="ULA5" s="812"/>
      <c r="ULB5" s="812"/>
      <c r="ULC5" s="812"/>
      <c r="ULD5" s="812"/>
      <c r="ULE5" s="812"/>
      <c r="ULF5" s="812"/>
      <c r="ULG5" s="812"/>
      <c r="ULH5" s="812"/>
      <c r="ULI5" s="812"/>
      <c r="ULJ5" s="812"/>
      <c r="ULK5" s="812"/>
      <c r="ULL5" s="812"/>
      <c r="ULM5" s="812"/>
      <c r="ULN5" s="812"/>
      <c r="ULO5" s="812"/>
      <c r="ULP5" s="812"/>
      <c r="ULQ5" s="812"/>
      <c r="ULR5" s="812"/>
      <c r="ULS5" s="812"/>
      <c r="ULT5" s="812"/>
      <c r="ULU5" s="811"/>
      <c r="ULV5" s="812"/>
      <c r="ULW5" s="812"/>
      <c r="ULX5" s="812"/>
      <c r="ULY5" s="812"/>
      <c r="ULZ5" s="812"/>
      <c r="UMA5" s="812"/>
      <c r="UMB5" s="812"/>
      <c r="UMC5" s="812"/>
      <c r="UMD5" s="812"/>
      <c r="UME5" s="812"/>
      <c r="UMF5" s="812"/>
      <c r="UMG5" s="812"/>
      <c r="UMH5" s="812"/>
      <c r="UMI5" s="812"/>
      <c r="UMJ5" s="812"/>
      <c r="UMK5" s="812"/>
      <c r="UML5" s="812"/>
      <c r="UMM5" s="812"/>
      <c r="UMN5" s="812"/>
      <c r="UMO5" s="812"/>
      <c r="UMP5" s="812"/>
      <c r="UMQ5" s="812"/>
      <c r="UMR5" s="812"/>
      <c r="UMS5" s="812"/>
      <c r="UMT5" s="812"/>
      <c r="UMU5" s="812"/>
      <c r="UMV5" s="812"/>
      <c r="UMW5" s="812"/>
      <c r="UMX5" s="812"/>
      <c r="UMY5" s="812"/>
      <c r="UMZ5" s="811"/>
      <c r="UNA5" s="812"/>
      <c r="UNB5" s="812"/>
      <c r="UNC5" s="812"/>
      <c r="UND5" s="812"/>
      <c r="UNE5" s="812"/>
      <c r="UNF5" s="812"/>
      <c r="UNG5" s="812"/>
      <c r="UNH5" s="812"/>
      <c r="UNI5" s="812"/>
      <c r="UNJ5" s="812"/>
      <c r="UNK5" s="812"/>
      <c r="UNL5" s="812"/>
      <c r="UNM5" s="812"/>
      <c r="UNN5" s="812"/>
      <c r="UNO5" s="812"/>
      <c r="UNP5" s="812"/>
      <c r="UNQ5" s="812"/>
      <c r="UNR5" s="812"/>
      <c r="UNS5" s="812"/>
      <c r="UNT5" s="812"/>
      <c r="UNU5" s="812"/>
      <c r="UNV5" s="812"/>
      <c r="UNW5" s="812"/>
      <c r="UNX5" s="812"/>
      <c r="UNY5" s="812"/>
      <c r="UNZ5" s="812"/>
      <c r="UOA5" s="812"/>
      <c r="UOB5" s="812"/>
      <c r="UOC5" s="812"/>
      <c r="UOD5" s="812"/>
      <c r="UOE5" s="811"/>
      <c r="UOF5" s="812"/>
      <c r="UOG5" s="812"/>
      <c r="UOH5" s="812"/>
      <c r="UOI5" s="812"/>
      <c r="UOJ5" s="812"/>
      <c r="UOK5" s="812"/>
      <c r="UOL5" s="812"/>
      <c r="UOM5" s="812"/>
      <c r="UON5" s="812"/>
      <c r="UOO5" s="812"/>
      <c r="UOP5" s="812"/>
      <c r="UOQ5" s="812"/>
      <c r="UOR5" s="812"/>
      <c r="UOS5" s="812"/>
      <c r="UOT5" s="812"/>
      <c r="UOU5" s="812"/>
      <c r="UOV5" s="812"/>
      <c r="UOW5" s="812"/>
      <c r="UOX5" s="812"/>
      <c r="UOY5" s="812"/>
      <c r="UOZ5" s="812"/>
      <c r="UPA5" s="812"/>
      <c r="UPB5" s="812"/>
      <c r="UPC5" s="812"/>
      <c r="UPD5" s="812"/>
      <c r="UPE5" s="812"/>
      <c r="UPF5" s="812"/>
      <c r="UPG5" s="812"/>
      <c r="UPH5" s="812"/>
      <c r="UPI5" s="812"/>
      <c r="UPJ5" s="811"/>
      <c r="UPK5" s="812"/>
      <c r="UPL5" s="812"/>
      <c r="UPM5" s="812"/>
      <c r="UPN5" s="812"/>
      <c r="UPO5" s="812"/>
      <c r="UPP5" s="812"/>
      <c r="UPQ5" s="812"/>
      <c r="UPR5" s="812"/>
      <c r="UPS5" s="812"/>
      <c r="UPT5" s="812"/>
      <c r="UPU5" s="812"/>
      <c r="UPV5" s="812"/>
      <c r="UPW5" s="812"/>
      <c r="UPX5" s="812"/>
      <c r="UPY5" s="812"/>
      <c r="UPZ5" s="812"/>
      <c r="UQA5" s="812"/>
      <c r="UQB5" s="812"/>
      <c r="UQC5" s="812"/>
      <c r="UQD5" s="812"/>
      <c r="UQE5" s="812"/>
      <c r="UQF5" s="812"/>
      <c r="UQG5" s="812"/>
      <c r="UQH5" s="812"/>
      <c r="UQI5" s="812"/>
      <c r="UQJ5" s="812"/>
      <c r="UQK5" s="812"/>
      <c r="UQL5" s="812"/>
      <c r="UQM5" s="812"/>
      <c r="UQN5" s="812"/>
      <c r="UQO5" s="811"/>
      <c r="UQP5" s="812"/>
      <c r="UQQ5" s="812"/>
      <c r="UQR5" s="812"/>
      <c r="UQS5" s="812"/>
      <c r="UQT5" s="812"/>
      <c r="UQU5" s="812"/>
      <c r="UQV5" s="812"/>
      <c r="UQW5" s="812"/>
      <c r="UQX5" s="812"/>
      <c r="UQY5" s="812"/>
      <c r="UQZ5" s="812"/>
      <c r="URA5" s="812"/>
      <c r="URB5" s="812"/>
      <c r="URC5" s="812"/>
      <c r="URD5" s="812"/>
      <c r="URE5" s="812"/>
      <c r="URF5" s="812"/>
      <c r="URG5" s="812"/>
      <c r="URH5" s="812"/>
      <c r="URI5" s="812"/>
      <c r="URJ5" s="812"/>
      <c r="URK5" s="812"/>
      <c r="URL5" s="812"/>
      <c r="URM5" s="812"/>
      <c r="URN5" s="812"/>
      <c r="URO5" s="812"/>
      <c r="URP5" s="812"/>
      <c r="URQ5" s="812"/>
      <c r="URR5" s="812"/>
      <c r="URS5" s="812"/>
      <c r="URT5" s="811"/>
      <c r="URU5" s="812"/>
      <c r="URV5" s="812"/>
      <c r="URW5" s="812"/>
      <c r="URX5" s="812"/>
      <c r="URY5" s="812"/>
      <c r="URZ5" s="812"/>
      <c r="USA5" s="812"/>
      <c r="USB5" s="812"/>
      <c r="USC5" s="812"/>
      <c r="USD5" s="812"/>
      <c r="USE5" s="812"/>
      <c r="USF5" s="812"/>
      <c r="USG5" s="812"/>
      <c r="USH5" s="812"/>
      <c r="USI5" s="812"/>
      <c r="USJ5" s="812"/>
      <c r="USK5" s="812"/>
      <c r="USL5" s="812"/>
      <c r="USM5" s="812"/>
      <c r="USN5" s="812"/>
      <c r="USO5" s="812"/>
      <c r="USP5" s="812"/>
      <c r="USQ5" s="812"/>
      <c r="USR5" s="812"/>
      <c r="USS5" s="812"/>
      <c r="UST5" s="812"/>
      <c r="USU5" s="812"/>
      <c r="USV5" s="812"/>
      <c r="USW5" s="812"/>
      <c r="USX5" s="812"/>
      <c r="USY5" s="811"/>
      <c r="USZ5" s="812"/>
      <c r="UTA5" s="812"/>
      <c r="UTB5" s="812"/>
      <c r="UTC5" s="812"/>
      <c r="UTD5" s="812"/>
      <c r="UTE5" s="812"/>
      <c r="UTF5" s="812"/>
      <c r="UTG5" s="812"/>
      <c r="UTH5" s="812"/>
      <c r="UTI5" s="812"/>
      <c r="UTJ5" s="812"/>
      <c r="UTK5" s="812"/>
      <c r="UTL5" s="812"/>
      <c r="UTM5" s="812"/>
      <c r="UTN5" s="812"/>
      <c r="UTO5" s="812"/>
      <c r="UTP5" s="812"/>
      <c r="UTQ5" s="812"/>
      <c r="UTR5" s="812"/>
      <c r="UTS5" s="812"/>
      <c r="UTT5" s="812"/>
      <c r="UTU5" s="812"/>
      <c r="UTV5" s="812"/>
      <c r="UTW5" s="812"/>
      <c r="UTX5" s="812"/>
      <c r="UTY5" s="812"/>
      <c r="UTZ5" s="812"/>
      <c r="UUA5" s="812"/>
      <c r="UUB5" s="812"/>
      <c r="UUC5" s="812"/>
      <c r="UUD5" s="811"/>
      <c r="UUE5" s="812"/>
      <c r="UUF5" s="812"/>
      <c r="UUG5" s="812"/>
      <c r="UUH5" s="812"/>
      <c r="UUI5" s="812"/>
      <c r="UUJ5" s="812"/>
      <c r="UUK5" s="812"/>
      <c r="UUL5" s="812"/>
      <c r="UUM5" s="812"/>
      <c r="UUN5" s="812"/>
      <c r="UUO5" s="812"/>
      <c r="UUP5" s="812"/>
      <c r="UUQ5" s="812"/>
      <c r="UUR5" s="812"/>
      <c r="UUS5" s="812"/>
      <c r="UUT5" s="812"/>
      <c r="UUU5" s="812"/>
      <c r="UUV5" s="812"/>
      <c r="UUW5" s="812"/>
      <c r="UUX5" s="812"/>
      <c r="UUY5" s="812"/>
      <c r="UUZ5" s="812"/>
      <c r="UVA5" s="812"/>
      <c r="UVB5" s="812"/>
      <c r="UVC5" s="812"/>
      <c r="UVD5" s="812"/>
      <c r="UVE5" s="812"/>
      <c r="UVF5" s="812"/>
      <c r="UVG5" s="812"/>
      <c r="UVH5" s="812"/>
      <c r="UVI5" s="811"/>
      <c r="UVJ5" s="812"/>
      <c r="UVK5" s="812"/>
      <c r="UVL5" s="812"/>
      <c r="UVM5" s="812"/>
      <c r="UVN5" s="812"/>
      <c r="UVO5" s="812"/>
      <c r="UVP5" s="812"/>
      <c r="UVQ5" s="812"/>
      <c r="UVR5" s="812"/>
      <c r="UVS5" s="812"/>
      <c r="UVT5" s="812"/>
      <c r="UVU5" s="812"/>
      <c r="UVV5" s="812"/>
      <c r="UVW5" s="812"/>
      <c r="UVX5" s="812"/>
      <c r="UVY5" s="812"/>
      <c r="UVZ5" s="812"/>
      <c r="UWA5" s="812"/>
      <c r="UWB5" s="812"/>
      <c r="UWC5" s="812"/>
      <c r="UWD5" s="812"/>
      <c r="UWE5" s="812"/>
      <c r="UWF5" s="812"/>
      <c r="UWG5" s="812"/>
      <c r="UWH5" s="812"/>
      <c r="UWI5" s="812"/>
      <c r="UWJ5" s="812"/>
      <c r="UWK5" s="812"/>
      <c r="UWL5" s="812"/>
      <c r="UWM5" s="812"/>
      <c r="UWN5" s="811"/>
      <c r="UWO5" s="812"/>
      <c r="UWP5" s="812"/>
      <c r="UWQ5" s="812"/>
      <c r="UWR5" s="812"/>
      <c r="UWS5" s="812"/>
      <c r="UWT5" s="812"/>
      <c r="UWU5" s="812"/>
      <c r="UWV5" s="812"/>
      <c r="UWW5" s="812"/>
      <c r="UWX5" s="812"/>
      <c r="UWY5" s="812"/>
      <c r="UWZ5" s="812"/>
      <c r="UXA5" s="812"/>
      <c r="UXB5" s="812"/>
      <c r="UXC5" s="812"/>
      <c r="UXD5" s="812"/>
      <c r="UXE5" s="812"/>
      <c r="UXF5" s="812"/>
      <c r="UXG5" s="812"/>
      <c r="UXH5" s="812"/>
      <c r="UXI5" s="812"/>
      <c r="UXJ5" s="812"/>
      <c r="UXK5" s="812"/>
      <c r="UXL5" s="812"/>
      <c r="UXM5" s="812"/>
      <c r="UXN5" s="812"/>
      <c r="UXO5" s="812"/>
      <c r="UXP5" s="812"/>
      <c r="UXQ5" s="812"/>
      <c r="UXR5" s="812"/>
      <c r="UXS5" s="811"/>
      <c r="UXT5" s="812"/>
      <c r="UXU5" s="812"/>
      <c r="UXV5" s="812"/>
      <c r="UXW5" s="812"/>
      <c r="UXX5" s="812"/>
      <c r="UXY5" s="812"/>
      <c r="UXZ5" s="812"/>
      <c r="UYA5" s="812"/>
      <c r="UYB5" s="812"/>
      <c r="UYC5" s="812"/>
      <c r="UYD5" s="812"/>
      <c r="UYE5" s="812"/>
      <c r="UYF5" s="812"/>
      <c r="UYG5" s="812"/>
      <c r="UYH5" s="812"/>
      <c r="UYI5" s="812"/>
      <c r="UYJ5" s="812"/>
      <c r="UYK5" s="812"/>
      <c r="UYL5" s="812"/>
      <c r="UYM5" s="812"/>
      <c r="UYN5" s="812"/>
      <c r="UYO5" s="812"/>
      <c r="UYP5" s="812"/>
      <c r="UYQ5" s="812"/>
      <c r="UYR5" s="812"/>
      <c r="UYS5" s="812"/>
      <c r="UYT5" s="812"/>
      <c r="UYU5" s="812"/>
      <c r="UYV5" s="812"/>
      <c r="UYW5" s="812"/>
      <c r="UYX5" s="811"/>
      <c r="UYY5" s="812"/>
      <c r="UYZ5" s="812"/>
      <c r="UZA5" s="812"/>
      <c r="UZB5" s="812"/>
      <c r="UZC5" s="812"/>
      <c r="UZD5" s="812"/>
      <c r="UZE5" s="812"/>
      <c r="UZF5" s="812"/>
      <c r="UZG5" s="812"/>
      <c r="UZH5" s="812"/>
      <c r="UZI5" s="812"/>
      <c r="UZJ5" s="812"/>
      <c r="UZK5" s="812"/>
      <c r="UZL5" s="812"/>
      <c r="UZM5" s="812"/>
      <c r="UZN5" s="812"/>
      <c r="UZO5" s="812"/>
      <c r="UZP5" s="812"/>
      <c r="UZQ5" s="812"/>
      <c r="UZR5" s="812"/>
      <c r="UZS5" s="812"/>
      <c r="UZT5" s="812"/>
      <c r="UZU5" s="812"/>
      <c r="UZV5" s="812"/>
      <c r="UZW5" s="812"/>
      <c r="UZX5" s="812"/>
      <c r="UZY5" s="812"/>
      <c r="UZZ5" s="812"/>
      <c r="VAA5" s="812"/>
      <c r="VAB5" s="812"/>
      <c r="VAC5" s="811"/>
      <c r="VAD5" s="812"/>
      <c r="VAE5" s="812"/>
      <c r="VAF5" s="812"/>
      <c r="VAG5" s="812"/>
      <c r="VAH5" s="812"/>
      <c r="VAI5" s="812"/>
      <c r="VAJ5" s="812"/>
      <c r="VAK5" s="812"/>
      <c r="VAL5" s="812"/>
      <c r="VAM5" s="812"/>
      <c r="VAN5" s="812"/>
      <c r="VAO5" s="812"/>
      <c r="VAP5" s="812"/>
      <c r="VAQ5" s="812"/>
      <c r="VAR5" s="812"/>
      <c r="VAS5" s="812"/>
      <c r="VAT5" s="812"/>
      <c r="VAU5" s="812"/>
      <c r="VAV5" s="812"/>
      <c r="VAW5" s="812"/>
      <c r="VAX5" s="812"/>
      <c r="VAY5" s="812"/>
      <c r="VAZ5" s="812"/>
      <c r="VBA5" s="812"/>
      <c r="VBB5" s="812"/>
      <c r="VBC5" s="812"/>
      <c r="VBD5" s="812"/>
      <c r="VBE5" s="812"/>
      <c r="VBF5" s="812"/>
      <c r="VBG5" s="812"/>
      <c r="VBH5" s="811"/>
      <c r="VBI5" s="812"/>
      <c r="VBJ5" s="812"/>
      <c r="VBK5" s="812"/>
      <c r="VBL5" s="812"/>
      <c r="VBM5" s="812"/>
      <c r="VBN5" s="812"/>
      <c r="VBO5" s="812"/>
      <c r="VBP5" s="812"/>
      <c r="VBQ5" s="812"/>
      <c r="VBR5" s="812"/>
      <c r="VBS5" s="812"/>
      <c r="VBT5" s="812"/>
      <c r="VBU5" s="812"/>
      <c r="VBV5" s="812"/>
      <c r="VBW5" s="812"/>
      <c r="VBX5" s="812"/>
      <c r="VBY5" s="812"/>
      <c r="VBZ5" s="812"/>
      <c r="VCA5" s="812"/>
      <c r="VCB5" s="812"/>
      <c r="VCC5" s="812"/>
      <c r="VCD5" s="812"/>
      <c r="VCE5" s="812"/>
      <c r="VCF5" s="812"/>
      <c r="VCG5" s="812"/>
      <c r="VCH5" s="812"/>
      <c r="VCI5" s="812"/>
      <c r="VCJ5" s="812"/>
      <c r="VCK5" s="812"/>
      <c r="VCL5" s="812"/>
      <c r="VCM5" s="811"/>
      <c r="VCN5" s="812"/>
      <c r="VCO5" s="812"/>
      <c r="VCP5" s="812"/>
      <c r="VCQ5" s="812"/>
      <c r="VCR5" s="812"/>
      <c r="VCS5" s="812"/>
      <c r="VCT5" s="812"/>
      <c r="VCU5" s="812"/>
      <c r="VCV5" s="812"/>
      <c r="VCW5" s="812"/>
      <c r="VCX5" s="812"/>
      <c r="VCY5" s="812"/>
      <c r="VCZ5" s="812"/>
      <c r="VDA5" s="812"/>
      <c r="VDB5" s="812"/>
      <c r="VDC5" s="812"/>
      <c r="VDD5" s="812"/>
      <c r="VDE5" s="812"/>
      <c r="VDF5" s="812"/>
      <c r="VDG5" s="812"/>
      <c r="VDH5" s="812"/>
      <c r="VDI5" s="812"/>
      <c r="VDJ5" s="812"/>
      <c r="VDK5" s="812"/>
      <c r="VDL5" s="812"/>
      <c r="VDM5" s="812"/>
      <c r="VDN5" s="812"/>
      <c r="VDO5" s="812"/>
      <c r="VDP5" s="812"/>
      <c r="VDQ5" s="812"/>
      <c r="VDR5" s="811"/>
      <c r="VDS5" s="812"/>
      <c r="VDT5" s="812"/>
      <c r="VDU5" s="812"/>
      <c r="VDV5" s="812"/>
      <c r="VDW5" s="812"/>
      <c r="VDX5" s="812"/>
      <c r="VDY5" s="812"/>
      <c r="VDZ5" s="812"/>
      <c r="VEA5" s="812"/>
      <c r="VEB5" s="812"/>
      <c r="VEC5" s="812"/>
      <c r="VED5" s="812"/>
      <c r="VEE5" s="812"/>
      <c r="VEF5" s="812"/>
      <c r="VEG5" s="812"/>
      <c r="VEH5" s="812"/>
      <c r="VEI5" s="812"/>
      <c r="VEJ5" s="812"/>
      <c r="VEK5" s="812"/>
      <c r="VEL5" s="812"/>
      <c r="VEM5" s="812"/>
      <c r="VEN5" s="812"/>
      <c r="VEO5" s="812"/>
      <c r="VEP5" s="812"/>
      <c r="VEQ5" s="812"/>
      <c r="VER5" s="812"/>
      <c r="VES5" s="812"/>
      <c r="VET5" s="812"/>
      <c r="VEU5" s="812"/>
      <c r="VEV5" s="812"/>
      <c r="VEW5" s="811"/>
      <c r="VEX5" s="812"/>
      <c r="VEY5" s="812"/>
      <c r="VEZ5" s="812"/>
      <c r="VFA5" s="812"/>
      <c r="VFB5" s="812"/>
      <c r="VFC5" s="812"/>
      <c r="VFD5" s="812"/>
      <c r="VFE5" s="812"/>
      <c r="VFF5" s="812"/>
      <c r="VFG5" s="812"/>
      <c r="VFH5" s="812"/>
      <c r="VFI5" s="812"/>
      <c r="VFJ5" s="812"/>
      <c r="VFK5" s="812"/>
      <c r="VFL5" s="812"/>
      <c r="VFM5" s="812"/>
      <c r="VFN5" s="812"/>
      <c r="VFO5" s="812"/>
      <c r="VFP5" s="812"/>
      <c r="VFQ5" s="812"/>
      <c r="VFR5" s="812"/>
      <c r="VFS5" s="812"/>
      <c r="VFT5" s="812"/>
      <c r="VFU5" s="812"/>
      <c r="VFV5" s="812"/>
      <c r="VFW5" s="812"/>
      <c r="VFX5" s="812"/>
      <c r="VFY5" s="812"/>
      <c r="VFZ5" s="812"/>
      <c r="VGA5" s="812"/>
      <c r="VGB5" s="811"/>
      <c r="VGC5" s="812"/>
      <c r="VGD5" s="812"/>
      <c r="VGE5" s="812"/>
      <c r="VGF5" s="812"/>
      <c r="VGG5" s="812"/>
      <c r="VGH5" s="812"/>
      <c r="VGI5" s="812"/>
      <c r="VGJ5" s="812"/>
      <c r="VGK5" s="812"/>
      <c r="VGL5" s="812"/>
      <c r="VGM5" s="812"/>
      <c r="VGN5" s="812"/>
      <c r="VGO5" s="812"/>
      <c r="VGP5" s="812"/>
      <c r="VGQ5" s="812"/>
      <c r="VGR5" s="812"/>
      <c r="VGS5" s="812"/>
      <c r="VGT5" s="812"/>
      <c r="VGU5" s="812"/>
      <c r="VGV5" s="812"/>
      <c r="VGW5" s="812"/>
      <c r="VGX5" s="812"/>
      <c r="VGY5" s="812"/>
      <c r="VGZ5" s="812"/>
      <c r="VHA5" s="812"/>
      <c r="VHB5" s="812"/>
      <c r="VHC5" s="812"/>
      <c r="VHD5" s="812"/>
      <c r="VHE5" s="812"/>
      <c r="VHF5" s="812"/>
      <c r="VHG5" s="811"/>
      <c r="VHH5" s="812"/>
      <c r="VHI5" s="812"/>
      <c r="VHJ5" s="812"/>
      <c r="VHK5" s="812"/>
      <c r="VHL5" s="812"/>
      <c r="VHM5" s="812"/>
      <c r="VHN5" s="812"/>
      <c r="VHO5" s="812"/>
      <c r="VHP5" s="812"/>
      <c r="VHQ5" s="812"/>
      <c r="VHR5" s="812"/>
      <c r="VHS5" s="812"/>
      <c r="VHT5" s="812"/>
      <c r="VHU5" s="812"/>
      <c r="VHV5" s="812"/>
      <c r="VHW5" s="812"/>
      <c r="VHX5" s="812"/>
      <c r="VHY5" s="812"/>
      <c r="VHZ5" s="812"/>
      <c r="VIA5" s="812"/>
      <c r="VIB5" s="812"/>
      <c r="VIC5" s="812"/>
      <c r="VID5" s="812"/>
      <c r="VIE5" s="812"/>
      <c r="VIF5" s="812"/>
      <c r="VIG5" s="812"/>
      <c r="VIH5" s="812"/>
      <c r="VII5" s="812"/>
      <c r="VIJ5" s="812"/>
      <c r="VIK5" s="812"/>
      <c r="VIL5" s="811"/>
      <c r="VIM5" s="812"/>
      <c r="VIN5" s="812"/>
      <c r="VIO5" s="812"/>
      <c r="VIP5" s="812"/>
      <c r="VIQ5" s="812"/>
      <c r="VIR5" s="812"/>
      <c r="VIS5" s="812"/>
      <c r="VIT5" s="812"/>
      <c r="VIU5" s="812"/>
      <c r="VIV5" s="812"/>
      <c r="VIW5" s="812"/>
      <c r="VIX5" s="812"/>
      <c r="VIY5" s="812"/>
      <c r="VIZ5" s="812"/>
      <c r="VJA5" s="812"/>
      <c r="VJB5" s="812"/>
      <c r="VJC5" s="812"/>
      <c r="VJD5" s="812"/>
      <c r="VJE5" s="812"/>
      <c r="VJF5" s="812"/>
      <c r="VJG5" s="812"/>
      <c r="VJH5" s="812"/>
      <c r="VJI5" s="812"/>
      <c r="VJJ5" s="812"/>
      <c r="VJK5" s="812"/>
      <c r="VJL5" s="812"/>
      <c r="VJM5" s="812"/>
      <c r="VJN5" s="812"/>
      <c r="VJO5" s="812"/>
      <c r="VJP5" s="812"/>
      <c r="VJQ5" s="811"/>
      <c r="VJR5" s="812"/>
      <c r="VJS5" s="812"/>
      <c r="VJT5" s="812"/>
      <c r="VJU5" s="812"/>
      <c r="VJV5" s="812"/>
      <c r="VJW5" s="812"/>
      <c r="VJX5" s="812"/>
      <c r="VJY5" s="812"/>
      <c r="VJZ5" s="812"/>
      <c r="VKA5" s="812"/>
      <c r="VKB5" s="812"/>
      <c r="VKC5" s="812"/>
      <c r="VKD5" s="812"/>
      <c r="VKE5" s="812"/>
      <c r="VKF5" s="812"/>
      <c r="VKG5" s="812"/>
      <c r="VKH5" s="812"/>
      <c r="VKI5" s="812"/>
      <c r="VKJ5" s="812"/>
      <c r="VKK5" s="812"/>
      <c r="VKL5" s="812"/>
      <c r="VKM5" s="812"/>
      <c r="VKN5" s="812"/>
      <c r="VKO5" s="812"/>
      <c r="VKP5" s="812"/>
      <c r="VKQ5" s="812"/>
      <c r="VKR5" s="812"/>
      <c r="VKS5" s="812"/>
      <c r="VKT5" s="812"/>
      <c r="VKU5" s="812"/>
      <c r="VKV5" s="811"/>
      <c r="VKW5" s="812"/>
      <c r="VKX5" s="812"/>
      <c r="VKY5" s="812"/>
      <c r="VKZ5" s="812"/>
      <c r="VLA5" s="812"/>
      <c r="VLB5" s="812"/>
      <c r="VLC5" s="812"/>
      <c r="VLD5" s="812"/>
      <c r="VLE5" s="812"/>
      <c r="VLF5" s="812"/>
      <c r="VLG5" s="812"/>
      <c r="VLH5" s="812"/>
      <c r="VLI5" s="812"/>
      <c r="VLJ5" s="812"/>
      <c r="VLK5" s="812"/>
      <c r="VLL5" s="812"/>
      <c r="VLM5" s="812"/>
      <c r="VLN5" s="812"/>
      <c r="VLO5" s="812"/>
      <c r="VLP5" s="812"/>
      <c r="VLQ5" s="812"/>
      <c r="VLR5" s="812"/>
      <c r="VLS5" s="812"/>
      <c r="VLT5" s="812"/>
      <c r="VLU5" s="812"/>
      <c r="VLV5" s="812"/>
      <c r="VLW5" s="812"/>
      <c r="VLX5" s="812"/>
      <c r="VLY5" s="812"/>
      <c r="VLZ5" s="812"/>
      <c r="VMA5" s="811"/>
      <c r="VMB5" s="812"/>
      <c r="VMC5" s="812"/>
      <c r="VMD5" s="812"/>
      <c r="VME5" s="812"/>
      <c r="VMF5" s="812"/>
      <c r="VMG5" s="812"/>
      <c r="VMH5" s="812"/>
      <c r="VMI5" s="812"/>
      <c r="VMJ5" s="812"/>
      <c r="VMK5" s="812"/>
      <c r="VML5" s="812"/>
      <c r="VMM5" s="812"/>
      <c r="VMN5" s="812"/>
      <c r="VMO5" s="812"/>
      <c r="VMP5" s="812"/>
      <c r="VMQ5" s="812"/>
      <c r="VMR5" s="812"/>
      <c r="VMS5" s="812"/>
      <c r="VMT5" s="812"/>
      <c r="VMU5" s="812"/>
      <c r="VMV5" s="812"/>
      <c r="VMW5" s="812"/>
      <c r="VMX5" s="812"/>
      <c r="VMY5" s="812"/>
      <c r="VMZ5" s="812"/>
      <c r="VNA5" s="812"/>
      <c r="VNB5" s="812"/>
      <c r="VNC5" s="812"/>
      <c r="VND5" s="812"/>
      <c r="VNE5" s="812"/>
      <c r="VNF5" s="811"/>
      <c r="VNG5" s="812"/>
      <c r="VNH5" s="812"/>
      <c r="VNI5" s="812"/>
      <c r="VNJ5" s="812"/>
      <c r="VNK5" s="812"/>
      <c r="VNL5" s="812"/>
      <c r="VNM5" s="812"/>
      <c r="VNN5" s="812"/>
      <c r="VNO5" s="812"/>
      <c r="VNP5" s="812"/>
      <c r="VNQ5" s="812"/>
      <c r="VNR5" s="812"/>
      <c r="VNS5" s="812"/>
      <c r="VNT5" s="812"/>
      <c r="VNU5" s="812"/>
      <c r="VNV5" s="812"/>
      <c r="VNW5" s="812"/>
      <c r="VNX5" s="812"/>
      <c r="VNY5" s="812"/>
      <c r="VNZ5" s="812"/>
      <c r="VOA5" s="812"/>
      <c r="VOB5" s="812"/>
      <c r="VOC5" s="812"/>
      <c r="VOD5" s="812"/>
      <c r="VOE5" s="812"/>
      <c r="VOF5" s="812"/>
      <c r="VOG5" s="812"/>
      <c r="VOH5" s="812"/>
      <c r="VOI5" s="812"/>
      <c r="VOJ5" s="812"/>
      <c r="VOK5" s="811"/>
      <c r="VOL5" s="812"/>
      <c r="VOM5" s="812"/>
      <c r="VON5" s="812"/>
      <c r="VOO5" s="812"/>
      <c r="VOP5" s="812"/>
      <c r="VOQ5" s="812"/>
      <c r="VOR5" s="812"/>
      <c r="VOS5" s="812"/>
      <c r="VOT5" s="812"/>
      <c r="VOU5" s="812"/>
      <c r="VOV5" s="812"/>
      <c r="VOW5" s="812"/>
      <c r="VOX5" s="812"/>
      <c r="VOY5" s="812"/>
      <c r="VOZ5" s="812"/>
      <c r="VPA5" s="812"/>
      <c r="VPB5" s="812"/>
      <c r="VPC5" s="812"/>
      <c r="VPD5" s="812"/>
      <c r="VPE5" s="812"/>
      <c r="VPF5" s="812"/>
      <c r="VPG5" s="812"/>
      <c r="VPH5" s="812"/>
      <c r="VPI5" s="812"/>
      <c r="VPJ5" s="812"/>
      <c r="VPK5" s="812"/>
      <c r="VPL5" s="812"/>
      <c r="VPM5" s="812"/>
      <c r="VPN5" s="812"/>
      <c r="VPO5" s="812"/>
      <c r="VPP5" s="811"/>
      <c r="VPQ5" s="812"/>
      <c r="VPR5" s="812"/>
      <c r="VPS5" s="812"/>
      <c r="VPT5" s="812"/>
      <c r="VPU5" s="812"/>
      <c r="VPV5" s="812"/>
      <c r="VPW5" s="812"/>
      <c r="VPX5" s="812"/>
      <c r="VPY5" s="812"/>
      <c r="VPZ5" s="812"/>
      <c r="VQA5" s="812"/>
      <c r="VQB5" s="812"/>
      <c r="VQC5" s="812"/>
      <c r="VQD5" s="812"/>
      <c r="VQE5" s="812"/>
      <c r="VQF5" s="812"/>
      <c r="VQG5" s="812"/>
      <c r="VQH5" s="812"/>
      <c r="VQI5" s="812"/>
      <c r="VQJ5" s="812"/>
      <c r="VQK5" s="812"/>
      <c r="VQL5" s="812"/>
      <c r="VQM5" s="812"/>
      <c r="VQN5" s="812"/>
      <c r="VQO5" s="812"/>
      <c r="VQP5" s="812"/>
      <c r="VQQ5" s="812"/>
      <c r="VQR5" s="812"/>
      <c r="VQS5" s="812"/>
      <c r="VQT5" s="812"/>
      <c r="VQU5" s="811"/>
      <c r="VQV5" s="812"/>
      <c r="VQW5" s="812"/>
      <c r="VQX5" s="812"/>
      <c r="VQY5" s="812"/>
      <c r="VQZ5" s="812"/>
      <c r="VRA5" s="812"/>
      <c r="VRB5" s="812"/>
      <c r="VRC5" s="812"/>
      <c r="VRD5" s="812"/>
      <c r="VRE5" s="812"/>
      <c r="VRF5" s="812"/>
      <c r="VRG5" s="812"/>
      <c r="VRH5" s="812"/>
      <c r="VRI5" s="812"/>
      <c r="VRJ5" s="812"/>
      <c r="VRK5" s="812"/>
      <c r="VRL5" s="812"/>
      <c r="VRM5" s="812"/>
      <c r="VRN5" s="812"/>
      <c r="VRO5" s="812"/>
      <c r="VRP5" s="812"/>
      <c r="VRQ5" s="812"/>
      <c r="VRR5" s="812"/>
      <c r="VRS5" s="812"/>
      <c r="VRT5" s="812"/>
      <c r="VRU5" s="812"/>
      <c r="VRV5" s="812"/>
      <c r="VRW5" s="812"/>
      <c r="VRX5" s="812"/>
      <c r="VRY5" s="812"/>
      <c r="VRZ5" s="811"/>
      <c r="VSA5" s="812"/>
      <c r="VSB5" s="812"/>
      <c r="VSC5" s="812"/>
      <c r="VSD5" s="812"/>
      <c r="VSE5" s="812"/>
      <c r="VSF5" s="812"/>
      <c r="VSG5" s="812"/>
      <c r="VSH5" s="812"/>
      <c r="VSI5" s="812"/>
      <c r="VSJ5" s="812"/>
      <c r="VSK5" s="812"/>
      <c r="VSL5" s="812"/>
      <c r="VSM5" s="812"/>
      <c r="VSN5" s="812"/>
      <c r="VSO5" s="812"/>
      <c r="VSP5" s="812"/>
      <c r="VSQ5" s="812"/>
      <c r="VSR5" s="812"/>
      <c r="VSS5" s="812"/>
      <c r="VST5" s="812"/>
      <c r="VSU5" s="812"/>
      <c r="VSV5" s="812"/>
      <c r="VSW5" s="812"/>
      <c r="VSX5" s="812"/>
      <c r="VSY5" s="812"/>
      <c r="VSZ5" s="812"/>
      <c r="VTA5" s="812"/>
      <c r="VTB5" s="812"/>
      <c r="VTC5" s="812"/>
      <c r="VTD5" s="812"/>
      <c r="VTE5" s="811"/>
      <c r="VTF5" s="812"/>
      <c r="VTG5" s="812"/>
      <c r="VTH5" s="812"/>
      <c r="VTI5" s="812"/>
      <c r="VTJ5" s="812"/>
      <c r="VTK5" s="812"/>
      <c r="VTL5" s="812"/>
      <c r="VTM5" s="812"/>
      <c r="VTN5" s="812"/>
      <c r="VTO5" s="812"/>
      <c r="VTP5" s="812"/>
      <c r="VTQ5" s="812"/>
      <c r="VTR5" s="812"/>
      <c r="VTS5" s="812"/>
      <c r="VTT5" s="812"/>
      <c r="VTU5" s="812"/>
      <c r="VTV5" s="812"/>
      <c r="VTW5" s="812"/>
      <c r="VTX5" s="812"/>
      <c r="VTY5" s="812"/>
      <c r="VTZ5" s="812"/>
      <c r="VUA5" s="812"/>
      <c r="VUB5" s="812"/>
      <c r="VUC5" s="812"/>
      <c r="VUD5" s="812"/>
      <c r="VUE5" s="812"/>
      <c r="VUF5" s="812"/>
      <c r="VUG5" s="812"/>
      <c r="VUH5" s="812"/>
      <c r="VUI5" s="812"/>
      <c r="VUJ5" s="811"/>
      <c r="VUK5" s="812"/>
      <c r="VUL5" s="812"/>
      <c r="VUM5" s="812"/>
      <c r="VUN5" s="812"/>
      <c r="VUO5" s="812"/>
      <c r="VUP5" s="812"/>
      <c r="VUQ5" s="812"/>
      <c r="VUR5" s="812"/>
      <c r="VUS5" s="812"/>
      <c r="VUT5" s="812"/>
      <c r="VUU5" s="812"/>
      <c r="VUV5" s="812"/>
      <c r="VUW5" s="812"/>
      <c r="VUX5" s="812"/>
      <c r="VUY5" s="812"/>
      <c r="VUZ5" s="812"/>
      <c r="VVA5" s="812"/>
      <c r="VVB5" s="812"/>
      <c r="VVC5" s="812"/>
      <c r="VVD5" s="812"/>
      <c r="VVE5" s="812"/>
      <c r="VVF5" s="812"/>
      <c r="VVG5" s="812"/>
      <c r="VVH5" s="812"/>
      <c r="VVI5" s="812"/>
      <c r="VVJ5" s="812"/>
      <c r="VVK5" s="812"/>
      <c r="VVL5" s="812"/>
      <c r="VVM5" s="812"/>
      <c r="VVN5" s="812"/>
      <c r="VVO5" s="811"/>
      <c r="VVP5" s="812"/>
      <c r="VVQ5" s="812"/>
      <c r="VVR5" s="812"/>
      <c r="VVS5" s="812"/>
      <c r="VVT5" s="812"/>
      <c r="VVU5" s="812"/>
      <c r="VVV5" s="812"/>
      <c r="VVW5" s="812"/>
      <c r="VVX5" s="812"/>
      <c r="VVY5" s="812"/>
      <c r="VVZ5" s="812"/>
      <c r="VWA5" s="812"/>
      <c r="VWB5" s="812"/>
      <c r="VWC5" s="812"/>
      <c r="VWD5" s="812"/>
      <c r="VWE5" s="812"/>
      <c r="VWF5" s="812"/>
      <c r="VWG5" s="812"/>
      <c r="VWH5" s="812"/>
      <c r="VWI5" s="812"/>
      <c r="VWJ5" s="812"/>
      <c r="VWK5" s="812"/>
      <c r="VWL5" s="812"/>
      <c r="VWM5" s="812"/>
      <c r="VWN5" s="812"/>
      <c r="VWO5" s="812"/>
      <c r="VWP5" s="812"/>
      <c r="VWQ5" s="812"/>
      <c r="VWR5" s="812"/>
      <c r="VWS5" s="812"/>
      <c r="VWT5" s="811"/>
      <c r="VWU5" s="812"/>
      <c r="VWV5" s="812"/>
      <c r="VWW5" s="812"/>
      <c r="VWX5" s="812"/>
      <c r="VWY5" s="812"/>
      <c r="VWZ5" s="812"/>
      <c r="VXA5" s="812"/>
      <c r="VXB5" s="812"/>
      <c r="VXC5" s="812"/>
      <c r="VXD5" s="812"/>
      <c r="VXE5" s="812"/>
      <c r="VXF5" s="812"/>
      <c r="VXG5" s="812"/>
      <c r="VXH5" s="812"/>
      <c r="VXI5" s="812"/>
      <c r="VXJ5" s="812"/>
      <c r="VXK5" s="812"/>
      <c r="VXL5" s="812"/>
      <c r="VXM5" s="812"/>
      <c r="VXN5" s="812"/>
      <c r="VXO5" s="812"/>
      <c r="VXP5" s="812"/>
      <c r="VXQ5" s="812"/>
      <c r="VXR5" s="812"/>
      <c r="VXS5" s="812"/>
      <c r="VXT5" s="812"/>
      <c r="VXU5" s="812"/>
      <c r="VXV5" s="812"/>
      <c r="VXW5" s="812"/>
      <c r="VXX5" s="812"/>
      <c r="VXY5" s="811"/>
      <c r="VXZ5" s="812"/>
      <c r="VYA5" s="812"/>
      <c r="VYB5" s="812"/>
      <c r="VYC5" s="812"/>
      <c r="VYD5" s="812"/>
      <c r="VYE5" s="812"/>
      <c r="VYF5" s="812"/>
      <c r="VYG5" s="812"/>
      <c r="VYH5" s="812"/>
      <c r="VYI5" s="812"/>
      <c r="VYJ5" s="812"/>
      <c r="VYK5" s="812"/>
      <c r="VYL5" s="812"/>
      <c r="VYM5" s="812"/>
      <c r="VYN5" s="812"/>
      <c r="VYO5" s="812"/>
      <c r="VYP5" s="812"/>
      <c r="VYQ5" s="812"/>
      <c r="VYR5" s="812"/>
      <c r="VYS5" s="812"/>
      <c r="VYT5" s="812"/>
      <c r="VYU5" s="812"/>
      <c r="VYV5" s="812"/>
      <c r="VYW5" s="812"/>
      <c r="VYX5" s="812"/>
      <c r="VYY5" s="812"/>
      <c r="VYZ5" s="812"/>
      <c r="VZA5" s="812"/>
      <c r="VZB5" s="812"/>
      <c r="VZC5" s="812"/>
      <c r="VZD5" s="811"/>
      <c r="VZE5" s="812"/>
      <c r="VZF5" s="812"/>
      <c r="VZG5" s="812"/>
      <c r="VZH5" s="812"/>
      <c r="VZI5" s="812"/>
      <c r="VZJ5" s="812"/>
      <c r="VZK5" s="812"/>
      <c r="VZL5" s="812"/>
      <c r="VZM5" s="812"/>
      <c r="VZN5" s="812"/>
      <c r="VZO5" s="812"/>
      <c r="VZP5" s="812"/>
      <c r="VZQ5" s="812"/>
      <c r="VZR5" s="812"/>
      <c r="VZS5" s="812"/>
      <c r="VZT5" s="812"/>
      <c r="VZU5" s="812"/>
      <c r="VZV5" s="812"/>
      <c r="VZW5" s="812"/>
      <c r="VZX5" s="812"/>
      <c r="VZY5" s="812"/>
      <c r="VZZ5" s="812"/>
      <c r="WAA5" s="812"/>
      <c r="WAB5" s="812"/>
      <c r="WAC5" s="812"/>
      <c r="WAD5" s="812"/>
      <c r="WAE5" s="812"/>
      <c r="WAF5" s="812"/>
      <c r="WAG5" s="812"/>
      <c r="WAH5" s="812"/>
      <c r="WAI5" s="811"/>
      <c r="WAJ5" s="812"/>
      <c r="WAK5" s="812"/>
      <c r="WAL5" s="812"/>
      <c r="WAM5" s="812"/>
      <c r="WAN5" s="812"/>
      <c r="WAO5" s="812"/>
      <c r="WAP5" s="812"/>
      <c r="WAQ5" s="812"/>
      <c r="WAR5" s="812"/>
      <c r="WAS5" s="812"/>
      <c r="WAT5" s="812"/>
      <c r="WAU5" s="812"/>
      <c r="WAV5" s="812"/>
      <c r="WAW5" s="812"/>
      <c r="WAX5" s="812"/>
      <c r="WAY5" s="812"/>
      <c r="WAZ5" s="812"/>
      <c r="WBA5" s="812"/>
      <c r="WBB5" s="812"/>
      <c r="WBC5" s="812"/>
      <c r="WBD5" s="812"/>
      <c r="WBE5" s="812"/>
      <c r="WBF5" s="812"/>
      <c r="WBG5" s="812"/>
      <c r="WBH5" s="812"/>
      <c r="WBI5" s="812"/>
      <c r="WBJ5" s="812"/>
      <c r="WBK5" s="812"/>
      <c r="WBL5" s="812"/>
      <c r="WBM5" s="812"/>
      <c r="WBN5" s="811"/>
      <c r="WBO5" s="812"/>
      <c r="WBP5" s="812"/>
      <c r="WBQ5" s="812"/>
      <c r="WBR5" s="812"/>
      <c r="WBS5" s="812"/>
      <c r="WBT5" s="812"/>
      <c r="WBU5" s="812"/>
      <c r="WBV5" s="812"/>
      <c r="WBW5" s="812"/>
      <c r="WBX5" s="812"/>
      <c r="WBY5" s="812"/>
      <c r="WBZ5" s="812"/>
      <c r="WCA5" s="812"/>
      <c r="WCB5" s="812"/>
      <c r="WCC5" s="812"/>
      <c r="WCD5" s="812"/>
      <c r="WCE5" s="812"/>
      <c r="WCF5" s="812"/>
      <c r="WCG5" s="812"/>
      <c r="WCH5" s="812"/>
      <c r="WCI5" s="812"/>
      <c r="WCJ5" s="812"/>
      <c r="WCK5" s="812"/>
      <c r="WCL5" s="812"/>
      <c r="WCM5" s="812"/>
      <c r="WCN5" s="812"/>
      <c r="WCO5" s="812"/>
      <c r="WCP5" s="812"/>
      <c r="WCQ5" s="812"/>
      <c r="WCR5" s="812"/>
      <c r="WCS5" s="811"/>
      <c r="WCT5" s="812"/>
      <c r="WCU5" s="812"/>
      <c r="WCV5" s="812"/>
      <c r="WCW5" s="812"/>
      <c r="WCX5" s="812"/>
      <c r="WCY5" s="812"/>
      <c r="WCZ5" s="812"/>
      <c r="WDA5" s="812"/>
      <c r="WDB5" s="812"/>
      <c r="WDC5" s="812"/>
      <c r="WDD5" s="812"/>
      <c r="WDE5" s="812"/>
      <c r="WDF5" s="812"/>
      <c r="WDG5" s="812"/>
      <c r="WDH5" s="812"/>
      <c r="WDI5" s="812"/>
      <c r="WDJ5" s="812"/>
      <c r="WDK5" s="812"/>
      <c r="WDL5" s="812"/>
      <c r="WDM5" s="812"/>
      <c r="WDN5" s="812"/>
      <c r="WDO5" s="812"/>
      <c r="WDP5" s="812"/>
      <c r="WDQ5" s="812"/>
      <c r="WDR5" s="812"/>
      <c r="WDS5" s="812"/>
      <c r="WDT5" s="812"/>
      <c r="WDU5" s="812"/>
      <c r="WDV5" s="812"/>
      <c r="WDW5" s="812"/>
      <c r="WDX5" s="811"/>
      <c r="WDY5" s="812"/>
      <c r="WDZ5" s="812"/>
      <c r="WEA5" s="812"/>
      <c r="WEB5" s="812"/>
      <c r="WEC5" s="812"/>
      <c r="WED5" s="812"/>
      <c r="WEE5" s="812"/>
      <c r="WEF5" s="812"/>
      <c r="WEG5" s="812"/>
      <c r="WEH5" s="812"/>
      <c r="WEI5" s="812"/>
      <c r="WEJ5" s="812"/>
      <c r="WEK5" s="812"/>
      <c r="WEL5" s="812"/>
      <c r="WEM5" s="812"/>
      <c r="WEN5" s="812"/>
      <c r="WEO5" s="812"/>
      <c r="WEP5" s="812"/>
      <c r="WEQ5" s="812"/>
      <c r="WER5" s="812"/>
      <c r="WES5" s="812"/>
      <c r="WET5" s="812"/>
      <c r="WEU5" s="812"/>
      <c r="WEV5" s="812"/>
      <c r="WEW5" s="812"/>
      <c r="WEX5" s="812"/>
      <c r="WEY5" s="812"/>
      <c r="WEZ5" s="812"/>
      <c r="WFA5" s="812"/>
      <c r="WFB5" s="812"/>
      <c r="WFC5" s="811"/>
      <c r="WFD5" s="812"/>
      <c r="WFE5" s="812"/>
      <c r="WFF5" s="812"/>
      <c r="WFG5" s="812"/>
      <c r="WFH5" s="812"/>
      <c r="WFI5" s="812"/>
      <c r="WFJ5" s="812"/>
      <c r="WFK5" s="812"/>
      <c r="WFL5" s="812"/>
      <c r="WFM5" s="812"/>
      <c r="WFN5" s="812"/>
      <c r="WFO5" s="812"/>
      <c r="WFP5" s="812"/>
      <c r="WFQ5" s="812"/>
      <c r="WFR5" s="812"/>
      <c r="WFS5" s="812"/>
      <c r="WFT5" s="812"/>
      <c r="WFU5" s="812"/>
      <c r="WFV5" s="812"/>
      <c r="WFW5" s="812"/>
      <c r="WFX5" s="812"/>
      <c r="WFY5" s="812"/>
      <c r="WFZ5" s="812"/>
      <c r="WGA5" s="812"/>
      <c r="WGB5" s="812"/>
      <c r="WGC5" s="812"/>
      <c r="WGD5" s="812"/>
      <c r="WGE5" s="812"/>
      <c r="WGF5" s="812"/>
      <c r="WGG5" s="812"/>
      <c r="WGH5" s="811"/>
      <c r="WGI5" s="812"/>
      <c r="WGJ5" s="812"/>
      <c r="WGK5" s="812"/>
      <c r="WGL5" s="812"/>
      <c r="WGM5" s="812"/>
      <c r="WGN5" s="812"/>
      <c r="WGO5" s="812"/>
      <c r="WGP5" s="812"/>
      <c r="WGQ5" s="812"/>
      <c r="WGR5" s="812"/>
      <c r="WGS5" s="812"/>
      <c r="WGT5" s="812"/>
      <c r="WGU5" s="812"/>
      <c r="WGV5" s="812"/>
      <c r="WGW5" s="812"/>
      <c r="WGX5" s="812"/>
      <c r="WGY5" s="812"/>
      <c r="WGZ5" s="812"/>
      <c r="WHA5" s="812"/>
      <c r="WHB5" s="812"/>
      <c r="WHC5" s="812"/>
      <c r="WHD5" s="812"/>
      <c r="WHE5" s="812"/>
      <c r="WHF5" s="812"/>
      <c r="WHG5" s="812"/>
      <c r="WHH5" s="812"/>
      <c r="WHI5" s="812"/>
      <c r="WHJ5" s="812"/>
      <c r="WHK5" s="812"/>
      <c r="WHL5" s="812"/>
      <c r="WHM5" s="811"/>
      <c r="WHN5" s="812"/>
      <c r="WHO5" s="812"/>
      <c r="WHP5" s="812"/>
      <c r="WHQ5" s="812"/>
      <c r="WHR5" s="812"/>
      <c r="WHS5" s="812"/>
      <c r="WHT5" s="812"/>
      <c r="WHU5" s="812"/>
      <c r="WHV5" s="812"/>
      <c r="WHW5" s="812"/>
      <c r="WHX5" s="812"/>
      <c r="WHY5" s="812"/>
      <c r="WHZ5" s="812"/>
      <c r="WIA5" s="812"/>
      <c r="WIB5" s="812"/>
      <c r="WIC5" s="812"/>
      <c r="WID5" s="812"/>
      <c r="WIE5" s="812"/>
      <c r="WIF5" s="812"/>
      <c r="WIG5" s="812"/>
      <c r="WIH5" s="812"/>
      <c r="WII5" s="812"/>
      <c r="WIJ5" s="812"/>
      <c r="WIK5" s="812"/>
      <c r="WIL5" s="812"/>
      <c r="WIM5" s="812"/>
      <c r="WIN5" s="812"/>
      <c r="WIO5" s="812"/>
      <c r="WIP5" s="812"/>
      <c r="WIQ5" s="812"/>
      <c r="WIR5" s="811"/>
      <c r="WIS5" s="812"/>
      <c r="WIT5" s="812"/>
      <c r="WIU5" s="812"/>
      <c r="WIV5" s="812"/>
      <c r="WIW5" s="812"/>
      <c r="WIX5" s="812"/>
      <c r="WIY5" s="812"/>
      <c r="WIZ5" s="812"/>
      <c r="WJA5" s="812"/>
      <c r="WJB5" s="812"/>
      <c r="WJC5" s="812"/>
      <c r="WJD5" s="812"/>
      <c r="WJE5" s="812"/>
      <c r="WJF5" s="812"/>
      <c r="WJG5" s="812"/>
      <c r="WJH5" s="812"/>
      <c r="WJI5" s="812"/>
      <c r="WJJ5" s="812"/>
      <c r="WJK5" s="812"/>
      <c r="WJL5" s="812"/>
      <c r="WJM5" s="812"/>
      <c r="WJN5" s="812"/>
      <c r="WJO5" s="812"/>
      <c r="WJP5" s="812"/>
      <c r="WJQ5" s="812"/>
      <c r="WJR5" s="812"/>
      <c r="WJS5" s="812"/>
      <c r="WJT5" s="812"/>
      <c r="WJU5" s="812"/>
      <c r="WJV5" s="812"/>
      <c r="WJW5" s="811"/>
      <c r="WJX5" s="812"/>
      <c r="WJY5" s="812"/>
      <c r="WJZ5" s="812"/>
      <c r="WKA5" s="812"/>
      <c r="WKB5" s="812"/>
      <c r="WKC5" s="812"/>
      <c r="WKD5" s="812"/>
      <c r="WKE5" s="812"/>
      <c r="WKF5" s="812"/>
      <c r="WKG5" s="812"/>
      <c r="WKH5" s="812"/>
      <c r="WKI5" s="812"/>
      <c r="WKJ5" s="812"/>
      <c r="WKK5" s="812"/>
      <c r="WKL5" s="812"/>
      <c r="WKM5" s="812"/>
      <c r="WKN5" s="812"/>
      <c r="WKO5" s="812"/>
      <c r="WKP5" s="812"/>
      <c r="WKQ5" s="812"/>
      <c r="WKR5" s="812"/>
      <c r="WKS5" s="812"/>
      <c r="WKT5" s="812"/>
      <c r="WKU5" s="812"/>
      <c r="WKV5" s="812"/>
      <c r="WKW5" s="812"/>
      <c r="WKX5" s="812"/>
      <c r="WKY5" s="812"/>
      <c r="WKZ5" s="812"/>
      <c r="WLA5" s="812"/>
      <c r="WLB5" s="811"/>
      <c r="WLC5" s="812"/>
      <c r="WLD5" s="812"/>
      <c r="WLE5" s="812"/>
      <c r="WLF5" s="812"/>
      <c r="WLG5" s="812"/>
      <c r="WLH5" s="812"/>
      <c r="WLI5" s="812"/>
      <c r="WLJ5" s="812"/>
      <c r="WLK5" s="812"/>
      <c r="WLL5" s="812"/>
      <c r="WLM5" s="812"/>
      <c r="WLN5" s="812"/>
      <c r="WLO5" s="812"/>
      <c r="WLP5" s="812"/>
      <c r="WLQ5" s="812"/>
      <c r="WLR5" s="812"/>
      <c r="WLS5" s="812"/>
      <c r="WLT5" s="812"/>
      <c r="WLU5" s="812"/>
      <c r="WLV5" s="812"/>
      <c r="WLW5" s="812"/>
      <c r="WLX5" s="812"/>
      <c r="WLY5" s="812"/>
      <c r="WLZ5" s="812"/>
      <c r="WMA5" s="812"/>
      <c r="WMB5" s="812"/>
      <c r="WMC5" s="812"/>
      <c r="WMD5" s="812"/>
      <c r="WME5" s="812"/>
      <c r="WMF5" s="812"/>
      <c r="WMG5" s="811"/>
      <c r="WMH5" s="812"/>
      <c r="WMI5" s="812"/>
      <c r="WMJ5" s="812"/>
      <c r="WMK5" s="812"/>
      <c r="WML5" s="812"/>
      <c r="WMM5" s="812"/>
      <c r="WMN5" s="812"/>
      <c r="WMO5" s="812"/>
      <c r="WMP5" s="812"/>
      <c r="WMQ5" s="812"/>
      <c r="WMR5" s="812"/>
      <c r="WMS5" s="812"/>
      <c r="WMT5" s="812"/>
      <c r="WMU5" s="812"/>
      <c r="WMV5" s="812"/>
      <c r="WMW5" s="812"/>
      <c r="WMX5" s="812"/>
      <c r="WMY5" s="812"/>
      <c r="WMZ5" s="812"/>
      <c r="WNA5" s="812"/>
      <c r="WNB5" s="812"/>
      <c r="WNC5" s="812"/>
      <c r="WND5" s="812"/>
      <c r="WNE5" s="812"/>
      <c r="WNF5" s="812"/>
      <c r="WNG5" s="812"/>
      <c r="WNH5" s="812"/>
      <c r="WNI5" s="812"/>
      <c r="WNJ5" s="812"/>
      <c r="WNK5" s="812"/>
      <c r="WNL5" s="811"/>
      <c r="WNM5" s="812"/>
      <c r="WNN5" s="812"/>
      <c r="WNO5" s="812"/>
      <c r="WNP5" s="812"/>
      <c r="WNQ5" s="812"/>
      <c r="WNR5" s="812"/>
      <c r="WNS5" s="812"/>
      <c r="WNT5" s="812"/>
      <c r="WNU5" s="812"/>
      <c r="WNV5" s="812"/>
      <c r="WNW5" s="812"/>
      <c r="WNX5" s="812"/>
      <c r="WNY5" s="812"/>
      <c r="WNZ5" s="812"/>
      <c r="WOA5" s="812"/>
      <c r="WOB5" s="812"/>
      <c r="WOC5" s="812"/>
      <c r="WOD5" s="812"/>
      <c r="WOE5" s="812"/>
      <c r="WOF5" s="812"/>
      <c r="WOG5" s="812"/>
      <c r="WOH5" s="812"/>
      <c r="WOI5" s="812"/>
      <c r="WOJ5" s="812"/>
      <c r="WOK5" s="812"/>
      <c r="WOL5" s="812"/>
      <c r="WOM5" s="812"/>
      <c r="WON5" s="812"/>
      <c r="WOO5" s="812"/>
      <c r="WOP5" s="812"/>
      <c r="WOQ5" s="811"/>
      <c r="WOR5" s="812"/>
      <c r="WOS5" s="812"/>
      <c r="WOT5" s="812"/>
      <c r="WOU5" s="812"/>
      <c r="WOV5" s="812"/>
      <c r="WOW5" s="812"/>
      <c r="WOX5" s="812"/>
      <c r="WOY5" s="812"/>
      <c r="WOZ5" s="812"/>
      <c r="WPA5" s="812"/>
      <c r="WPB5" s="812"/>
      <c r="WPC5" s="812"/>
      <c r="WPD5" s="812"/>
      <c r="WPE5" s="812"/>
      <c r="WPF5" s="812"/>
      <c r="WPG5" s="812"/>
      <c r="WPH5" s="812"/>
      <c r="WPI5" s="812"/>
      <c r="WPJ5" s="812"/>
      <c r="WPK5" s="812"/>
      <c r="WPL5" s="812"/>
      <c r="WPM5" s="812"/>
      <c r="WPN5" s="812"/>
      <c r="WPO5" s="812"/>
      <c r="WPP5" s="812"/>
      <c r="WPQ5" s="812"/>
      <c r="WPR5" s="812"/>
      <c r="WPS5" s="812"/>
      <c r="WPT5" s="812"/>
      <c r="WPU5" s="812"/>
      <c r="WPV5" s="811"/>
      <c r="WPW5" s="812"/>
      <c r="WPX5" s="812"/>
      <c r="WPY5" s="812"/>
      <c r="WPZ5" s="812"/>
      <c r="WQA5" s="812"/>
      <c r="WQB5" s="812"/>
      <c r="WQC5" s="812"/>
      <c r="WQD5" s="812"/>
      <c r="WQE5" s="812"/>
      <c r="WQF5" s="812"/>
      <c r="WQG5" s="812"/>
      <c r="WQH5" s="812"/>
      <c r="WQI5" s="812"/>
      <c r="WQJ5" s="812"/>
      <c r="WQK5" s="812"/>
      <c r="WQL5" s="812"/>
      <c r="WQM5" s="812"/>
      <c r="WQN5" s="812"/>
      <c r="WQO5" s="812"/>
      <c r="WQP5" s="812"/>
      <c r="WQQ5" s="812"/>
      <c r="WQR5" s="812"/>
      <c r="WQS5" s="812"/>
      <c r="WQT5" s="812"/>
      <c r="WQU5" s="812"/>
      <c r="WQV5" s="812"/>
      <c r="WQW5" s="812"/>
      <c r="WQX5" s="812"/>
      <c r="WQY5" s="812"/>
      <c r="WQZ5" s="812"/>
      <c r="WRA5" s="811"/>
      <c r="WRB5" s="812"/>
      <c r="WRC5" s="812"/>
      <c r="WRD5" s="812"/>
      <c r="WRE5" s="812"/>
      <c r="WRF5" s="812"/>
      <c r="WRG5" s="812"/>
      <c r="WRH5" s="812"/>
      <c r="WRI5" s="812"/>
      <c r="WRJ5" s="812"/>
      <c r="WRK5" s="812"/>
      <c r="WRL5" s="812"/>
      <c r="WRM5" s="812"/>
      <c r="WRN5" s="812"/>
      <c r="WRO5" s="812"/>
      <c r="WRP5" s="812"/>
      <c r="WRQ5" s="812"/>
      <c r="WRR5" s="812"/>
      <c r="WRS5" s="812"/>
      <c r="WRT5" s="812"/>
      <c r="WRU5" s="812"/>
      <c r="WRV5" s="812"/>
      <c r="WRW5" s="812"/>
      <c r="WRX5" s="812"/>
      <c r="WRY5" s="812"/>
      <c r="WRZ5" s="812"/>
      <c r="WSA5" s="812"/>
      <c r="WSB5" s="812"/>
      <c r="WSC5" s="812"/>
      <c r="WSD5" s="812"/>
      <c r="WSE5" s="812"/>
      <c r="WSF5" s="811"/>
      <c r="WSG5" s="812"/>
      <c r="WSH5" s="812"/>
      <c r="WSI5" s="812"/>
      <c r="WSJ5" s="812"/>
      <c r="WSK5" s="812"/>
      <c r="WSL5" s="812"/>
      <c r="WSM5" s="812"/>
      <c r="WSN5" s="812"/>
      <c r="WSO5" s="812"/>
      <c r="WSP5" s="812"/>
      <c r="WSQ5" s="812"/>
      <c r="WSR5" s="812"/>
      <c r="WSS5" s="812"/>
      <c r="WST5" s="812"/>
      <c r="WSU5" s="812"/>
      <c r="WSV5" s="812"/>
      <c r="WSW5" s="812"/>
      <c r="WSX5" s="812"/>
      <c r="WSY5" s="812"/>
      <c r="WSZ5" s="812"/>
      <c r="WTA5" s="812"/>
      <c r="WTB5" s="812"/>
      <c r="WTC5" s="812"/>
      <c r="WTD5" s="812"/>
      <c r="WTE5" s="812"/>
      <c r="WTF5" s="812"/>
      <c r="WTG5" s="812"/>
      <c r="WTH5" s="812"/>
      <c r="WTI5" s="812"/>
      <c r="WTJ5" s="812"/>
      <c r="WTK5" s="811"/>
      <c r="WTL5" s="812"/>
      <c r="WTM5" s="812"/>
      <c r="WTN5" s="812"/>
      <c r="WTO5" s="812"/>
      <c r="WTP5" s="812"/>
      <c r="WTQ5" s="812"/>
      <c r="WTR5" s="812"/>
      <c r="WTS5" s="812"/>
      <c r="WTT5" s="812"/>
      <c r="WTU5" s="812"/>
      <c r="WTV5" s="812"/>
      <c r="WTW5" s="812"/>
      <c r="WTX5" s="812"/>
      <c r="WTY5" s="812"/>
      <c r="WTZ5" s="812"/>
      <c r="WUA5" s="812"/>
      <c r="WUB5" s="812"/>
      <c r="WUC5" s="812"/>
      <c r="WUD5" s="812"/>
      <c r="WUE5" s="812"/>
      <c r="WUF5" s="812"/>
      <c r="WUG5" s="812"/>
      <c r="WUH5" s="812"/>
      <c r="WUI5" s="812"/>
      <c r="WUJ5" s="812"/>
      <c r="WUK5" s="812"/>
      <c r="WUL5" s="812"/>
      <c r="WUM5" s="812"/>
      <c r="WUN5" s="812"/>
      <c r="WUO5" s="812"/>
      <c r="WUP5" s="811"/>
      <c r="WUQ5" s="812"/>
      <c r="WUR5" s="812"/>
      <c r="WUS5" s="812"/>
      <c r="WUT5" s="812"/>
      <c r="WUU5" s="812"/>
      <c r="WUV5" s="812"/>
      <c r="WUW5" s="812"/>
      <c r="WUX5" s="812"/>
      <c r="WUY5" s="812"/>
      <c r="WUZ5" s="812"/>
      <c r="WVA5" s="812"/>
      <c r="WVB5" s="812"/>
      <c r="WVC5" s="812"/>
      <c r="WVD5" s="812"/>
      <c r="WVE5" s="812"/>
      <c r="WVF5" s="812"/>
      <c r="WVG5" s="812"/>
      <c r="WVH5" s="812"/>
      <c r="WVI5" s="812"/>
      <c r="WVJ5" s="812"/>
      <c r="WVK5" s="812"/>
      <c r="WVL5" s="812"/>
      <c r="WVM5" s="812"/>
      <c r="WVN5" s="812"/>
      <c r="WVO5" s="812"/>
      <c r="WVP5" s="812"/>
      <c r="WVQ5" s="812"/>
      <c r="WVR5" s="812"/>
      <c r="WVS5" s="812"/>
      <c r="WVT5" s="812"/>
      <c r="WVU5" s="811"/>
      <c r="WVV5" s="812"/>
      <c r="WVW5" s="812"/>
      <c r="WVX5" s="812"/>
      <c r="WVY5" s="812"/>
      <c r="WVZ5" s="812"/>
      <c r="WWA5" s="812"/>
      <c r="WWB5" s="812"/>
      <c r="WWC5" s="812"/>
      <c r="WWD5" s="812"/>
      <c r="WWE5" s="812"/>
      <c r="WWF5" s="812"/>
      <c r="WWG5" s="812"/>
      <c r="WWH5" s="812"/>
      <c r="WWI5" s="812"/>
      <c r="WWJ5" s="812"/>
      <c r="WWK5" s="812"/>
      <c r="WWL5" s="812"/>
      <c r="WWM5" s="812"/>
      <c r="WWN5" s="812"/>
      <c r="WWO5" s="812"/>
      <c r="WWP5" s="812"/>
      <c r="WWQ5" s="812"/>
      <c r="WWR5" s="812"/>
      <c r="WWS5" s="812"/>
      <c r="WWT5" s="812"/>
      <c r="WWU5" s="812"/>
      <c r="WWV5" s="812"/>
      <c r="WWW5" s="812"/>
      <c r="WWX5" s="812"/>
      <c r="WWY5" s="812"/>
      <c r="WWZ5" s="811"/>
      <c r="WXA5" s="812"/>
      <c r="WXB5" s="812"/>
      <c r="WXC5" s="812"/>
      <c r="WXD5" s="812"/>
      <c r="WXE5" s="812"/>
      <c r="WXF5" s="812"/>
      <c r="WXG5" s="812"/>
      <c r="WXH5" s="812"/>
      <c r="WXI5" s="812"/>
      <c r="WXJ5" s="812"/>
      <c r="WXK5" s="812"/>
      <c r="WXL5" s="812"/>
      <c r="WXM5" s="812"/>
      <c r="WXN5" s="812"/>
      <c r="WXO5" s="812"/>
      <c r="WXP5" s="812"/>
      <c r="WXQ5" s="812"/>
      <c r="WXR5" s="812"/>
      <c r="WXS5" s="812"/>
      <c r="WXT5" s="812"/>
      <c r="WXU5" s="812"/>
      <c r="WXV5" s="812"/>
      <c r="WXW5" s="812"/>
      <c r="WXX5" s="812"/>
      <c r="WXY5" s="812"/>
      <c r="WXZ5" s="812"/>
      <c r="WYA5" s="812"/>
      <c r="WYB5" s="812"/>
      <c r="WYC5" s="812"/>
      <c r="WYD5" s="812"/>
      <c r="WYE5" s="811"/>
      <c r="WYF5" s="812"/>
      <c r="WYG5" s="812"/>
      <c r="WYH5" s="812"/>
      <c r="WYI5" s="812"/>
      <c r="WYJ5" s="812"/>
      <c r="WYK5" s="812"/>
      <c r="WYL5" s="812"/>
      <c r="WYM5" s="812"/>
      <c r="WYN5" s="812"/>
      <c r="WYO5" s="812"/>
      <c r="WYP5" s="812"/>
      <c r="WYQ5" s="812"/>
      <c r="WYR5" s="812"/>
      <c r="WYS5" s="812"/>
      <c r="WYT5" s="812"/>
    </row>
    <row r="6" spans="1:16218" s="17" customFormat="1" ht="36" customHeight="1" thickBot="1" x14ac:dyDescent="0.4">
      <c r="A6" s="545"/>
      <c r="E6" s="545"/>
      <c r="H6" s="815" t="s">
        <v>530</v>
      </c>
      <c r="I6" s="816"/>
      <c r="J6" s="815">
        <v>46089</v>
      </c>
      <c r="K6" s="816"/>
      <c r="L6" s="815" t="s">
        <v>588</v>
      </c>
      <c r="M6" s="816"/>
      <c r="N6" s="815">
        <v>46124</v>
      </c>
      <c r="O6" s="816"/>
      <c r="P6" s="815">
        <v>46138</v>
      </c>
      <c r="Q6" s="816"/>
      <c r="R6" s="815">
        <v>46152</v>
      </c>
      <c r="S6" s="816"/>
      <c r="T6" s="819">
        <v>46167</v>
      </c>
      <c r="U6" s="820"/>
      <c r="V6" s="819">
        <v>46187</v>
      </c>
      <c r="W6" s="820"/>
      <c r="X6" s="819"/>
      <c r="Y6" s="820"/>
      <c r="Z6" s="819"/>
      <c r="AA6" s="820"/>
      <c r="AB6" s="819"/>
      <c r="AC6" s="820"/>
      <c r="AD6" s="819"/>
      <c r="AE6" s="820"/>
      <c r="AF6" s="830"/>
      <c r="AG6" s="831"/>
      <c r="AH6" s="819"/>
      <c r="AI6" s="820"/>
      <c r="AJ6" s="819"/>
      <c r="AK6" s="820"/>
      <c r="AL6" s="830"/>
      <c r="AM6" s="831"/>
      <c r="AN6" s="545"/>
    </row>
    <row r="7" spans="1:16218" s="30" customFormat="1" ht="65" customHeight="1" thickBot="1" x14ac:dyDescent="0.4">
      <c r="A7" s="571"/>
      <c r="B7" s="835" t="s">
        <v>595</v>
      </c>
      <c r="C7" s="836"/>
      <c r="D7" s="836"/>
      <c r="E7" s="836"/>
      <c r="F7" s="836"/>
      <c r="G7" s="837"/>
      <c r="H7" s="813" t="s">
        <v>528</v>
      </c>
      <c r="I7" s="814"/>
      <c r="J7" s="813" t="s">
        <v>570</v>
      </c>
      <c r="K7" s="814"/>
      <c r="L7" s="813" t="s">
        <v>589</v>
      </c>
      <c r="M7" s="814"/>
      <c r="N7" s="813" t="s">
        <v>597</v>
      </c>
      <c r="O7" s="814"/>
      <c r="P7" s="813" t="s">
        <v>713</v>
      </c>
      <c r="Q7" s="814"/>
      <c r="R7" s="813" t="s">
        <v>714</v>
      </c>
      <c r="S7" s="814"/>
      <c r="T7" s="817" t="s">
        <v>733</v>
      </c>
      <c r="U7" s="818"/>
      <c r="V7" s="817" t="s">
        <v>759</v>
      </c>
      <c r="W7" s="818"/>
      <c r="X7" s="838"/>
      <c r="Y7" s="839"/>
      <c r="Z7" s="838"/>
      <c r="AA7" s="839"/>
      <c r="AB7" s="838"/>
      <c r="AC7" s="839"/>
      <c r="AD7" s="838"/>
      <c r="AE7" s="839"/>
      <c r="AF7" s="838"/>
      <c r="AG7" s="839"/>
      <c r="AH7" s="838"/>
      <c r="AI7" s="840"/>
      <c r="AJ7" s="838"/>
      <c r="AK7" s="839"/>
      <c r="AL7" s="838"/>
      <c r="AM7" s="839"/>
      <c r="AN7" s="551"/>
      <c r="AO7" s="824" t="s">
        <v>540</v>
      </c>
      <c r="AP7" s="804"/>
      <c r="AQ7" s="803" t="s">
        <v>541</v>
      </c>
      <c r="AR7" s="804"/>
      <c r="AS7" s="803" t="s">
        <v>543</v>
      </c>
      <c r="AT7" s="804"/>
      <c r="AU7" s="803" t="s">
        <v>542</v>
      </c>
      <c r="AV7" s="804"/>
      <c r="AW7" s="803" t="s">
        <v>587</v>
      </c>
      <c r="AX7" s="804"/>
    </row>
    <row r="8" spans="1:16218" s="17" customFormat="1" ht="39" customHeight="1" thickBot="1" x14ac:dyDescent="0.4">
      <c r="A8" s="551" t="s">
        <v>176</v>
      </c>
      <c r="B8" s="574" t="s">
        <v>2</v>
      </c>
      <c r="C8" s="551" t="s">
        <v>115</v>
      </c>
      <c r="D8" s="575" t="s">
        <v>3</v>
      </c>
      <c r="E8" s="555" t="s">
        <v>4</v>
      </c>
      <c r="F8" s="513" t="s">
        <v>559</v>
      </c>
      <c r="G8" s="512" t="s">
        <v>591</v>
      </c>
      <c r="H8" s="75" t="s">
        <v>5</v>
      </c>
      <c r="I8" s="153" t="s">
        <v>6</v>
      </c>
      <c r="J8" s="79" t="s">
        <v>5</v>
      </c>
      <c r="K8" s="153" t="s">
        <v>6</v>
      </c>
      <c r="L8" s="463" t="s">
        <v>5</v>
      </c>
      <c r="M8" s="153" t="s">
        <v>6</v>
      </c>
      <c r="N8" s="79" t="s">
        <v>5</v>
      </c>
      <c r="O8" s="153" t="s">
        <v>6</v>
      </c>
      <c r="P8" s="79" t="s">
        <v>5</v>
      </c>
      <c r="Q8" s="153" t="s">
        <v>6</v>
      </c>
      <c r="R8" s="79" t="s">
        <v>5</v>
      </c>
      <c r="S8" s="153" t="s">
        <v>6</v>
      </c>
      <c r="T8" s="79" t="s">
        <v>5</v>
      </c>
      <c r="U8" s="182" t="s">
        <v>6</v>
      </c>
      <c r="V8" s="75" t="s">
        <v>5</v>
      </c>
      <c r="W8" s="153" t="s">
        <v>6</v>
      </c>
      <c r="X8" s="79" t="s">
        <v>5</v>
      </c>
      <c r="Y8" s="153" t="s">
        <v>6</v>
      </c>
      <c r="Z8" s="79" t="s">
        <v>5</v>
      </c>
      <c r="AA8" s="153" t="s">
        <v>6</v>
      </c>
      <c r="AB8" s="79" t="s">
        <v>5</v>
      </c>
      <c r="AC8" s="153" t="s">
        <v>6</v>
      </c>
      <c r="AD8" s="79" t="s">
        <v>5</v>
      </c>
      <c r="AE8" s="153" t="s">
        <v>6</v>
      </c>
      <c r="AF8" s="79" t="s">
        <v>5</v>
      </c>
      <c r="AG8" s="153" t="s">
        <v>6</v>
      </c>
      <c r="AH8" s="79" t="s">
        <v>5</v>
      </c>
      <c r="AI8" s="153" t="s">
        <v>6</v>
      </c>
      <c r="AJ8" s="79" t="s">
        <v>5</v>
      </c>
      <c r="AK8" s="153" t="s">
        <v>6</v>
      </c>
      <c r="AL8" s="79" t="s">
        <v>5</v>
      </c>
      <c r="AM8" s="153" t="s">
        <v>6</v>
      </c>
      <c r="AN8" s="551" t="s">
        <v>176</v>
      </c>
      <c r="AO8" s="396" t="s">
        <v>217</v>
      </c>
      <c r="AP8" s="397" t="s">
        <v>217</v>
      </c>
      <c r="AQ8" s="398">
        <v>-0.4</v>
      </c>
      <c r="AR8" s="399" t="s">
        <v>189</v>
      </c>
      <c r="AS8" s="400">
        <v>0.3</v>
      </c>
      <c r="AT8" s="274" t="s">
        <v>189</v>
      </c>
      <c r="AU8" s="400">
        <v>0.6</v>
      </c>
      <c r="AV8" s="274" t="s">
        <v>189</v>
      </c>
      <c r="AW8" s="400">
        <v>0.6</v>
      </c>
      <c r="AX8" s="274" t="s">
        <v>189</v>
      </c>
    </row>
    <row r="9" spans="1:16218" s="17" customFormat="1" ht="20.25" customHeight="1" x14ac:dyDescent="0.35">
      <c r="A9" s="578">
        <v>1</v>
      </c>
      <c r="B9" s="494" t="s">
        <v>656</v>
      </c>
      <c r="C9" s="57">
        <v>2011</v>
      </c>
      <c r="D9" s="113" t="s">
        <v>33</v>
      </c>
      <c r="E9" s="581">
        <f>I9+K9+M9+O9+Q9+S9+U9+W9+Y9+AA9+AC9+AE9+AG9+AI9+AK9+AM9-S9</f>
        <v>699.3</v>
      </c>
      <c r="F9" s="448">
        <f t="shared" ref="F9:F30" si="0">(H9+J9+L9+N9+P9+R9+T9+V9+X9+Z9+AB9+AD9+AF9+AH9+AJ9+AL9)/G9</f>
        <v>74.818181818181813</v>
      </c>
      <c r="G9" s="735">
        <f t="shared" ref="G9:G25" si="1">COUNT(H9,J9,L9,N9,P9,R9,T9,V9,X9,Z9,AB9,AD9,AF9,AH9,AJ9,AL9)+3</f>
        <v>11</v>
      </c>
      <c r="H9" s="719">
        <v>152</v>
      </c>
      <c r="I9" s="163">
        <v>160</v>
      </c>
      <c r="J9" s="344">
        <v>73</v>
      </c>
      <c r="K9" s="267">
        <v>70</v>
      </c>
      <c r="L9" s="344">
        <v>213</v>
      </c>
      <c r="M9" s="163">
        <v>200</v>
      </c>
      <c r="N9" s="344">
        <v>75</v>
      </c>
      <c r="O9" s="470">
        <v>53.3</v>
      </c>
      <c r="P9" s="344">
        <v>77</v>
      </c>
      <c r="Q9" s="470">
        <v>60</v>
      </c>
      <c r="R9" s="344">
        <v>78</v>
      </c>
      <c r="S9" s="740">
        <v>40</v>
      </c>
      <c r="T9" s="344">
        <v>77</v>
      </c>
      <c r="U9" s="472">
        <v>78</v>
      </c>
      <c r="V9" s="344">
        <v>78</v>
      </c>
      <c r="W9" s="472">
        <v>78</v>
      </c>
      <c r="X9" s="344"/>
      <c r="Y9" s="267"/>
      <c r="Z9" s="344"/>
      <c r="AA9" s="267"/>
      <c r="AB9" s="344"/>
      <c r="AC9" s="267"/>
      <c r="AD9" s="344"/>
      <c r="AE9" s="267"/>
      <c r="AF9" s="344"/>
      <c r="AG9" s="267"/>
      <c r="AH9" s="344"/>
      <c r="AI9" s="267"/>
      <c r="AJ9" s="344"/>
      <c r="AK9" s="267"/>
      <c r="AL9" s="344"/>
      <c r="AM9" s="267"/>
      <c r="AN9" s="578">
        <v>1</v>
      </c>
      <c r="AO9" s="469">
        <v>1</v>
      </c>
      <c r="AP9" s="470">
        <v>100</v>
      </c>
      <c r="AQ9" s="471">
        <f>AP9*AQ8</f>
        <v>-40</v>
      </c>
      <c r="AR9" s="472">
        <f t="shared" ref="AR9:AR23" si="2">AP9+AQ9</f>
        <v>60</v>
      </c>
      <c r="AS9" s="473">
        <f>AP9*AS8</f>
        <v>30</v>
      </c>
      <c r="AT9" s="472">
        <v>130</v>
      </c>
      <c r="AU9" s="471">
        <f>AP9*AU8</f>
        <v>60</v>
      </c>
      <c r="AV9" s="472">
        <v>160</v>
      </c>
      <c r="AW9" s="471">
        <f>AT9*AW8</f>
        <v>78</v>
      </c>
      <c r="AX9" s="472">
        <v>200</v>
      </c>
    </row>
    <row r="10" spans="1:16218" s="17" customFormat="1" ht="20.25" customHeight="1" x14ac:dyDescent="0.35">
      <c r="A10" s="578">
        <v>2</v>
      </c>
      <c r="B10" s="494" t="s">
        <v>653</v>
      </c>
      <c r="C10" s="48">
        <v>2011</v>
      </c>
      <c r="D10" s="310" t="s">
        <v>110</v>
      </c>
      <c r="E10" s="581">
        <f>I10+K10+M10+O10+Q10+S10+U10+W10+Y10+AA10+AC10+AE10+AG10+AI10+AK10+AM10-Q10</f>
        <v>534.79999999999995</v>
      </c>
      <c r="F10" s="453">
        <f t="shared" si="0"/>
        <v>77.818181818181813</v>
      </c>
      <c r="G10" s="736">
        <f t="shared" si="1"/>
        <v>11</v>
      </c>
      <c r="H10" s="428">
        <v>155</v>
      </c>
      <c r="I10" s="163">
        <v>72</v>
      </c>
      <c r="J10" s="107">
        <v>72</v>
      </c>
      <c r="K10" s="176">
        <v>100</v>
      </c>
      <c r="L10" s="108">
        <v>232</v>
      </c>
      <c r="M10" s="112">
        <v>40</v>
      </c>
      <c r="N10" s="108">
        <v>71</v>
      </c>
      <c r="O10" s="176">
        <v>100</v>
      </c>
      <c r="P10" s="107">
        <v>90</v>
      </c>
      <c r="Q10" s="626">
        <v>4</v>
      </c>
      <c r="R10" s="107">
        <v>76</v>
      </c>
      <c r="S10" s="679">
        <v>85</v>
      </c>
      <c r="T10" s="107">
        <v>84</v>
      </c>
      <c r="U10" s="112">
        <v>7.8</v>
      </c>
      <c r="V10" s="107">
        <v>76</v>
      </c>
      <c r="W10" s="94">
        <v>130</v>
      </c>
      <c r="X10" s="107"/>
      <c r="Y10" s="176"/>
      <c r="Z10" s="107"/>
      <c r="AA10" s="176"/>
      <c r="AB10" s="107"/>
      <c r="AC10" s="176"/>
      <c r="AD10" s="107"/>
      <c r="AE10" s="176"/>
      <c r="AF10" s="107"/>
      <c r="AG10" s="176"/>
      <c r="AH10" s="107"/>
      <c r="AI10" s="176"/>
      <c r="AJ10" s="107"/>
      <c r="AK10" s="176"/>
      <c r="AL10" s="107"/>
      <c r="AM10" s="176"/>
      <c r="AN10" s="578">
        <f t="shared" ref="AN10:AN30" si="3">AN9+1</f>
        <v>2</v>
      </c>
      <c r="AO10" s="474">
        <v>2</v>
      </c>
      <c r="AP10" s="176">
        <v>70</v>
      </c>
      <c r="AQ10" s="269">
        <f>AP10*AQ8</f>
        <v>-28</v>
      </c>
      <c r="AR10" s="94">
        <f t="shared" si="2"/>
        <v>42</v>
      </c>
      <c r="AS10" s="171">
        <f>AP10*AS8</f>
        <v>21</v>
      </c>
      <c r="AT10" s="94">
        <v>91</v>
      </c>
      <c r="AU10" s="128">
        <f>AP10*AU8</f>
        <v>42</v>
      </c>
      <c r="AV10" s="94">
        <v>112</v>
      </c>
      <c r="AW10" s="128">
        <f>AT10*AW8</f>
        <v>54.6</v>
      </c>
      <c r="AX10" s="94">
        <v>140</v>
      </c>
    </row>
    <row r="11" spans="1:16218" s="17" customFormat="1" ht="20.25" customHeight="1" x14ac:dyDescent="0.35">
      <c r="A11" s="578">
        <f t="shared" ref="A11:A44" si="4">A10+1</f>
        <v>3</v>
      </c>
      <c r="B11" s="494" t="s">
        <v>659</v>
      </c>
      <c r="C11" s="48">
        <v>2011</v>
      </c>
      <c r="D11" s="167" t="s">
        <v>33</v>
      </c>
      <c r="E11" s="581">
        <f>I11+K11+M11+O11+Q11+S11+U11+W11+Y11+AA11+AC11+AE11+AG11+AI11+AK11+AM11-Q11</f>
        <v>474.66</v>
      </c>
      <c r="F11" s="453">
        <f t="shared" si="0"/>
        <v>78</v>
      </c>
      <c r="G11" s="736">
        <f t="shared" si="1"/>
        <v>11</v>
      </c>
      <c r="H11" s="99">
        <v>153</v>
      </c>
      <c r="I11" s="163">
        <v>112</v>
      </c>
      <c r="J11" s="107">
        <v>76</v>
      </c>
      <c r="K11" s="176">
        <v>40</v>
      </c>
      <c r="L11" s="107">
        <v>229</v>
      </c>
      <c r="M11" s="94">
        <v>120</v>
      </c>
      <c r="N11" s="107">
        <v>77</v>
      </c>
      <c r="O11" s="176">
        <v>21.66</v>
      </c>
      <c r="P11" s="107">
        <v>86</v>
      </c>
      <c r="Q11" s="626">
        <v>11</v>
      </c>
      <c r="R11" s="107">
        <v>79</v>
      </c>
      <c r="S11" s="94">
        <v>25</v>
      </c>
      <c r="T11" s="107">
        <v>75</v>
      </c>
      <c r="U11" s="94">
        <v>130</v>
      </c>
      <c r="V11" s="107">
        <v>83</v>
      </c>
      <c r="W11" s="112">
        <v>26</v>
      </c>
      <c r="X11" s="107"/>
      <c r="Y11" s="176"/>
      <c r="Z11" s="107"/>
      <c r="AA11" s="176"/>
      <c r="AB11" s="107"/>
      <c r="AC11" s="176"/>
      <c r="AD11" s="107"/>
      <c r="AE11" s="176"/>
      <c r="AF11" s="107"/>
      <c r="AG11" s="176"/>
      <c r="AH11" s="107"/>
      <c r="AI11" s="176"/>
      <c r="AJ11" s="107"/>
      <c r="AK11" s="176"/>
      <c r="AL11" s="107"/>
      <c r="AM11" s="176"/>
      <c r="AN11" s="578">
        <f t="shared" si="3"/>
        <v>3</v>
      </c>
      <c r="AO11" s="192">
        <v>3</v>
      </c>
      <c r="AP11" s="176">
        <v>50</v>
      </c>
      <c r="AQ11" s="269">
        <f>AP11*AQ8</f>
        <v>-20</v>
      </c>
      <c r="AR11" s="94">
        <f t="shared" si="2"/>
        <v>30</v>
      </c>
      <c r="AS11" s="171">
        <f>AP11*AS8</f>
        <v>15</v>
      </c>
      <c r="AT11" s="94">
        <v>65</v>
      </c>
      <c r="AU11" s="128">
        <f>AP11*AU8</f>
        <v>30</v>
      </c>
      <c r="AV11" s="94">
        <v>80</v>
      </c>
      <c r="AW11" s="128">
        <f>AT11*AW8</f>
        <v>39</v>
      </c>
      <c r="AX11" s="94">
        <v>100</v>
      </c>
    </row>
    <row r="12" spans="1:16218" s="17" customFormat="1" ht="20.25" customHeight="1" x14ac:dyDescent="0.35">
      <c r="A12" s="578">
        <f t="shared" si="4"/>
        <v>4</v>
      </c>
      <c r="B12" s="115" t="s">
        <v>244</v>
      </c>
      <c r="C12" s="57">
        <v>2011</v>
      </c>
      <c r="D12" s="113" t="s">
        <v>245</v>
      </c>
      <c r="E12" s="581">
        <f>I12+K12+M12+O12+Q12+S12+U12+W12+Y12+AA12+AC12+AE12+AG12+AI12+AK12+AM12</f>
        <v>411.1</v>
      </c>
      <c r="F12" s="453">
        <f t="shared" si="0"/>
        <v>77.900000000000006</v>
      </c>
      <c r="G12" s="736">
        <f t="shared" si="1"/>
        <v>10</v>
      </c>
      <c r="H12" s="99">
        <v>160</v>
      </c>
      <c r="I12" s="163">
        <v>17.600000000000001</v>
      </c>
      <c r="J12" s="93">
        <v>78</v>
      </c>
      <c r="K12" s="176">
        <v>25</v>
      </c>
      <c r="L12" s="93">
        <v>229</v>
      </c>
      <c r="M12" s="94">
        <v>120</v>
      </c>
      <c r="N12" s="93"/>
      <c r="O12" s="627"/>
      <c r="P12" s="107">
        <v>80</v>
      </c>
      <c r="Q12" s="176">
        <v>40</v>
      </c>
      <c r="R12" s="93">
        <v>76</v>
      </c>
      <c r="S12" s="94">
        <v>85</v>
      </c>
      <c r="T12" s="93">
        <v>77</v>
      </c>
      <c r="U12" s="94">
        <v>78</v>
      </c>
      <c r="V12" s="93">
        <v>79</v>
      </c>
      <c r="W12" s="94">
        <v>45.5</v>
      </c>
      <c r="X12" s="93"/>
      <c r="Y12" s="282"/>
      <c r="Z12" s="93"/>
      <c r="AA12" s="282"/>
      <c r="AB12" s="93"/>
      <c r="AC12" s="282"/>
      <c r="AD12" s="93"/>
      <c r="AE12" s="282"/>
      <c r="AF12" s="93"/>
      <c r="AG12" s="282"/>
      <c r="AH12" s="107"/>
      <c r="AI12" s="282"/>
      <c r="AJ12" s="107"/>
      <c r="AK12" s="282"/>
      <c r="AL12" s="93"/>
      <c r="AM12" s="282"/>
      <c r="AN12" s="578">
        <f t="shared" si="3"/>
        <v>4</v>
      </c>
      <c r="AO12" s="474">
        <v>4</v>
      </c>
      <c r="AP12" s="176">
        <v>40</v>
      </c>
      <c r="AQ12" s="269">
        <f>AP12*AQ8</f>
        <v>-16</v>
      </c>
      <c r="AR12" s="94">
        <f t="shared" si="2"/>
        <v>24</v>
      </c>
      <c r="AS12" s="171">
        <f>AP12*AS8</f>
        <v>12</v>
      </c>
      <c r="AT12" s="94">
        <v>52</v>
      </c>
      <c r="AU12" s="128">
        <f>AP12*AU8</f>
        <v>24</v>
      </c>
      <c r="AV12" s="94">
        <v>64</v>
      </c>
      <c r="AW12" s="128">
        <f>AT12*AW8</f>
        <v>31.2</v>
      </c>
      <c r="AX12" s="94">
        <v>80</v>
      </c>
    </row>
    <row r="13" spans="1:16218" s="17" customFormat="1" ht="20.25" customHeight="1" x14ac:dyDescent="0.35">
      <c r="A13" s="578">
        <f t="shared" si="4"/>
        <v>5</v>
      </c>
      <c r="B13" s="494" t="s">
        <v>654</v>
      </c>
      <c r="C13" s="48">
        <v>2011</v>
      </c>
      <c r="D13" s="72" t="s">
        <v>197</v>
      </c>
      <c r="E13" s="581">
        <f>I13+K13+M13+O13+Q13+S13+U13+W13+Y13+AA13+AC13+AE13+AG13+AI13+AK13+AM13-K13</f>
        <v>371.3</v>
      </c>
      <c r="F13" s="453">
        <f t="shared" si="0"/>
        <v>77.63636363636364</v>
      </c>
      <c r="G13" s="736">
        <f t="shared" si="1"/>
        <v>11</v>
      </c>
      <c r="H13" s="428">
        <v>157</v>
      </c>
      <c r="I13" s="163">
        <v>48</v>
      </c>
      <c r="J13" s="107">
        <v>78</v>
      </c>
      <c r="K13" s="626">
        <v>25</v>
      </c>
      <c r="L13" s="93">
        <v>234</v>
      </c>
      <c r="M13" s="94">
        <v>30</v>
      </c>
      <c r="N13" s="93">
        <v>75</v>
      </c>
      <c r="O13" s="176">
        <v>53.3</v>
      </c>
      <c r="P13" s="93">
        <v>77</v>
      </c>
      <c r="Q13" s="176">
        <v>60</v>
      </c>
      <c r="R13" s="107">
        <v>77</v>
      </c>
      <c r="S13" s="94">
        <v>50</v>
      </c>
      <c r="T13" s="107">
        <v>78</v>
      </c>
      <c r="U13" s="94">
        <v>52</v>
      </c>
      <c r="V13" s="107">
        <v>78</v>
      </c>
      <c r="W13" s="94">
        <v>78</v>
      </c>
      <c r="X13" s="107"/>
      <c r="Y13" s="282"/>
      <c r="Z13" s="107"/>
      <c r="AA13" s="282"/>
      <c r="AB13" s="107"/>
      <c r="AC13" s="282"/>
      <c r="AD13" s="107"/>
      <c r="AE13" s="282"/>
      <c r="AF13" s="107"/>
      <c r="AG13" s="282"/>
      <c r="AH13" s="107"/>
      <c r="AI13" s="282"/>
      <c r="AJ13" s="107"/>
      <c r="AK13" s="282"/>
      <c r="AL13" s="107"/>
      <c r="AM13" s="282"/>
      <c r="AN13" s="578">
        <f t="shared" si="3"/>
        <v>5</v>
      </c>
      <c r="AO13" s="192">
        <v>5</v>
      </c>
      <c r="AP13" s="176">
        <v>30</v>
      </c>
      <c r="AQ13" s="269">
        <f>AP13*AQ8</f>
        <v>-12</v>
      </c>
      <c r="AR13" s="94">
        <f t="shared" si="2"/>
        <v>18</v>
      </c>
      <c r="AS13" s="171">
        <f>AP13*AS8</f>
        <v>9</v>
      </c>
      <c r="AT13" s="94">
        <v>39</v>
      </c>
      <c r="AU13" s="128">
        <f>AP13*AU8</f>
        <v>18</v>
      </c>
      <c r="AV13" s="94">
        <v>48</v>
      </c>
      <c r="AW13" s="128">
        <f>AT13*AW8</f>
        <v>23.4</v>
      </c>
      <c r="AX13" s="94">
        <v>60</v>
      </c>
    </row>
    <row r="14" spans="1:16218" s="17" customFormat="1" ht="20.25" customHeight="1" x14ac:dyDescent="0.35">
      <c r="A14" s="578">
        <f t="shared" si="4"/>
        <v>6</v>
      </c>
      <c r="B14" s="494" t="s">
        <v>655</v>
      </c>
      <c r="C14" s="70">
        <v>2011</v>
      </c>
      <c r="D14" s="281" t="s">
        <v>37</v>
      </c>
      <c r="E14" s="581">
        <f>I14+K14+M14+O14+Q14+S14+U14+W14+Y14+AA14+AC14+AE14+AG14+AI14+AK14+AM14-K14</f>
        <v>244.55</v>
      </c>
      <c r="F14" s="453">
        <f t="shared" si="0"/>
        <v>79.7</v>
      </c>
      <c r="G14" s="736">
        <f t="shared" si="1"/>
        <v>10</v>
      </c>
      <c r="H14" s="428">
        <v>155</v>
      </c>
      <c r="I14" s="163">
        <v>72</v>
      </c>
      <c r="J14" s="93">
        <v>86</v>
      </c>
      <c r="K14" s="626">
        <v>1</v>
      </c>
      <c r="L14" s="107">
        <v>230</v>
      </c>
      <c r="M14" s="94">
        <v>80</v>
      </c>
      <c r="N14" s="107">
        <v>75</v>
      </c>
      <c r="O14" s="176">
        <v>53.3</v>
      </c>
      <c r="P14" s="93">
        <v>86</v>
      </c>
      <c r="Q14" s="176">
        <v>11</v>
      </c>
      <c r="R14" s="93">
        <v>79</v>
      </c>
      <c r="S14" s="282">
        <v>25</v>
      </c>
      <c r="T14" s="93">
        <v>86</v>
      </c>
      <c r="U14" s="94">
        <v>3.25</v>
      </c>
      <c r="V14" s="93"/>
      <c r="W14" s="94"/>
      <c r="X14" s="93"/>
      <c r="Y14" s="282"/>
      <c r="Z14" s="93"/>
      <c r="AA14" s="282"/>
      <c r="AB14" s="93"/>
      <c r="AC14" s="282"/>
      <c r="AD14" s="93"/>
      <c r="AE14" s="282"/>
      <c r="AF14" s="93"/>
      <c r="AG14" s="282"/>
      <c r="AH14" s="107"/>
      <c r="AI14" s="282"/>
      <c r="AJ14" s="107"/>
      <c r="AK14" s="282"/>
      <c r="AL14" s="93"/>
      <c r="AM14" s="282"/>
      <c r="AN14" s="578">
        <f t="shared" si="3"/>
        <v>6</v>
      </c>
      <c r="AO14" s="474">
        <v>6</v>
      </c>
      <c r="AP14" s="176">
        <v>20</v>
      </c>
      <c r="AQ14" s="269">
        <f>AP14*AQ8</f>
        <v>-8</v>
      </c>
      <c r="AR14" s="112">
        <f t="shared" si="2"/>
        <v>12</v>
      </c>
      <c r="AS14" s="171">
        <f>AP14*AS8</f>
        <v>6</v>
      </c>
      <c r="AT14" s="112">
        <v>26</v>
      </c>
      <c r="AU14" s="128">
        <f>AP14*AU8</f>
        <v>12</v>
      </c>
      <c r="AV14" s="112">
        <v>32</v>
      </c>
      <c r="AW14" s="128">
        <f>AT14*AW8</f>
        <v>15.6</v>
      </c>
      <c r="AX14" s="112">
        <v>40</v>
      </c>
    </row>
    <row r="15" spans="1:16218" s="17" customFormat="1" ht="20.25" customHeight="1" x14ac:dyDescent="0.35">
      <c r="A15" s="578">
        <f t="shared" si="4"/>
        <v>7</v>
      </c>
      <c r="B15" s="494" t="s">
        <v>660</v>
      </c>
      <c r="C15" s="48">
        <v>2011</v>
      </c>
      <c r="D15" s="280" t="s">
        <v>314</v>
      </c>
      <c r="E15" s="581">
        <f>I15+K15+M15+O15+Q15+S15+U15+W15+Y15+AA15+AC15+AE15+AG15+AI15+AK15+AM15-S15</f>
        <v>205.1</v>
      </c>
      <c r="F15" s="453">
        <f t="shared" si="0"/>
        <v>79.63636363636364</v>
      </c>
      <c r="G15" s="736">
        <f t="shared" si="1"/>
        <v>11</v>
      </c>
      <c r="H15" s="428">
        <v>160</v>
      </c>
      <c r="I15" s="163">
        <v>17.600000000000001</v>
      </c>
      <c r="J15" s="93">
        <v>74</v>
      </c>
      <c r="K15" s="176">
        <v>50</v>
      </c>
      <c r="L15" s="93">
        <v>231</v>
      </c>
      <c r="M15" s="94">
        <v>60</v>
      </c>
      <c r="N15" s="93">
        <v>78</v>
      </c>
      <c r="O15" s="176">
        <v>12</v>
      </c>
      <c r="P15" s="93">
        <v>83</v>
      </c>
      <c r="Q15" s="176">
        <v>20</v>
      </c>
      <c r="R15" s="93">
        <v>86</v>
      </c>
      <c r="S15" s="626">
        <v>7</v>
      </c>
      <c r="T15" s="93">
        <v>80</v>
      </c>
      <c r="U15" s="112">
        <v>26</v>
      </c>
      <c r="V15" s="93">
        <v>84</v>
      </c>
      <c r="W15" s="94">
        <v>19.5</v>
      </c>
      <c r="X15" s="93"/>
      <c r="Y15" s="282"/>
      <c r="Z15" s="93"/>
      <c r="AA15" s="282"/>
      <c r="AB15" s="93"/>
      <c r="AC15" s="282"/>
      <c r="AD15" s="93"/>
      <c r="AE15" s="282"/>
      <c r="AF15" s="93"/>
      <c r="AG15" s="282"/>
      <c r="AH15" s="107"/>
      <c r="AI15" s="282"/>
      <c r="AJ15" s="107"/>
      <c r="AK15" s="282"/>
      <c r="AL15" s="93"/>
      <c r="AM15" s="282"/>
      <c r="AN15" s="578">
        <f t="shared" si="3"/>
        <v>7</v>
      </c>
      <c r="AO15" s="192">
        <v>7</v>
      </c>
      <c r="AP15" s="176">
        <v>15</v>
      </c>
      <c r="AQ15" s="269">
        <f>AP15*AQ8</f>
        <v>-6</v>
      </c>
      <c r="AR15" s="94">
        <f t="shared" si="2"/>
        <v>9</v>
      </c>
      <c r="AS15" s="171">
        <f>AP15*AS8</f>
        <v>4.5</v>
      </c>
      <c r="AT15" s="94">
        <v>19.5</v>
      </c>
      <c r="AU15" s="128">
        <f>AP15*AU8</f>
        <v>9</v>
      </c>
      <c r="AV15" s="94">
        <v>24</v>
      </c>
      <c r="AW15" s="128">
        <f>AT15*AW8</f>
        <v>11.7</v>
      </c>
      <c r="AX15" s="94">
        <v>30</v>
      </c>
    </row>
    <row r="16" spans="1:16218" s="17" customFormat="1" ht="20.25" customHeight="1" x14ac:dyDescent="0.35">
      <c r="A16" s="578">
        <f t="shared" si="4"/>
        <v>8</v>
      </c>
      <c r="B16" s="115" t="s">
        <v>657</v>
      </c>
      <c r="C16" s="70">
        <v>2011</v>
      </c>
      <c r="D16" s="742" t="s">
        <v>59</v>
      </c>
      <c r="E16" s="581">
        <f>I16+K16+M16+O16+Q16+S16+U16+W16+Y16+AA16+AC16+AE16+AG16+AI16+AK16+AM16-S16</f>
        <v>192.46</v>
      </c>
      <c r="F16" s="453">
        <f t="shared" si="0"/>
        <v>79.7</v>
      </c>
      <c r="G16" s="736">
        <f t="shared" si="1"/>
        <v>10</v>
      </c>
      <c r="H16" s="99">
        <v>159</v>
      </c>
      <c r="I16" s="163">
        <v>24</v>
      </c>
      <c r="J16" s="93">
        <v>79</v>
      </c>
      <c r="K16" s="176">
        <v>15</v>
      </c>
      <c r="L16" s="93">
        <v>237</v>
      </c>
      <c r="M16" s="94">
        <v>24</v>
      </c>
      <c r="N16" s="93">
        <v>77</v>
      </c>
      <c r="O16" s="176">
        <v>21.66</v>
      </c>
      <c r="P16" s="93">
        <v>76</v>
      </c>
      <c r="Q16" s="176">
        <v>100</v>
      </c>
      <c r="R16" s="93">
        <v>82</v>
      </c>
      <c r="S16" s="628">
        <v>11</v>
      </c>
      <c r="T16" s="93"/>
      <c r="U16" s="94"/>
      <c r="V16" s="93">
        <v>87</v>
      </c>
      <c r="W16" s="112">
        <v>7.8</v>
      </c>
      <c r="X16" s="93"/>
      <c r="Y16" s="176"/>
      <c r="Z16" s="93"/>
      <c r="AA16" s="176"/>
      <c r="AB16" s="93"/>
      <c r="AC16" s="176"/>
      <c r="AD16" s="93"/>
      <c r="AE16" s="176"/>
      <c r="AF16" s="93"/>
      <c r="AG16" s="176"/>
      <c r="AH16" s="107"/>
      <c r="AI16" s="176"/>
      <c r="AJ16" s="107"/>
      <c r="AK16" s="176"/>
      <c r="AL16" s="93"/>
      <c r="AM16" s="176"/>
      <c r="AN16" s="578">
        <f t="shared" si="3"/>
        <v>8</v>
      </c>
      <c r="AO16" s="474">
        <v>8</v>
      </c>
      <c r="AP16" s="176">
        <v>12</v>
      </c>
      <c r="AQ16" s="269">
        <f>AP16*AQ8</f>
        <v>-4.8000000000000007</v>
      </c>
      <c r="AR16" s="94">
        <f t="shared" si="2"/>
        <v>7.1999999999999993</v>
      </c>
      <c r="AS16" s="134">
        <f>AP16*AS8</f>
        <v>3.5999999999999996</v>
      </c>
      <c r="AT16" s="94">
        <v>15.6</v>
      </c>
      <c r="AU16" s="128">
        <f>AP16*AU8</f>
        <v>7.1999999999999993</v>
      </c>
      <c r="AV16" s="94">
        <v>19.2</v>
      </c>
      <c r="AW16" s="128">
        <f>AT16*AW8</f>
        <v>9.36</v>
      </c>
      <c r="AX16" s="94">
        <v>24</v>
      </c>
    </row>
    <row r="17" spans="1:50" s="17" customFormat="1" ht="20.25" customHeight="1" x14ac:dyDescent="0.35">
      <c r="A17" s="578">
        <f t="shared" si="4"/>
        <v>9</v>
      </c>
      <c r="B17" s="494" t="s">
        <v>658</v>
      </c>
      <c r="C17" s="48">
        <v>2012</v>
      </c>
      <c r="D17" s="319" t="s">
        <v>404</v>
      </c>
      <c r="E17" s="581">
        <f>I17+K17+M17+O17+Q17+S17+U17+W17+Y17+AA17+AC17+AE17+AG17+AI17+AK17+AM17-Q17</f>
        <v>114.46</v>
      </c>
      <c r="F17" s="453">
        <f t="shared" si="0"/>
        <v>82.727272727272734</v>
      </c>
      <c r="G17" s="736">
        <f t="shared" si="1"/>
        <v>11</v>
      </c>
      <c r="H17" s="428">
        <v>168</v>
      </c>
      <c r="I17" s="163">
        <v>8</v>
      </c>
      <c r="J17" s="93">
        <v>80</v>
      </c>
      <c r="K17" s="176">
        <v>11</v>
      </c>
      <c r="L17" s="93">
        <v>247</v>
      </c>
      <c r="M17" s="112">
        <v>12</v>
      </c>
      <c r="N17" s="93">
        <v>77</v>
      </c>
      <c r="O17" s="176">
        <v>21.66</v>
      </c>
      <c r="P17" s="93">
        <v>91</v>
      </c>
      <c r="Q17" s="626">
        <v>3</v>
      </c>
      <c r="R17" s="93">
        <v>81</v>
      </c>
      <c r="S17" s="94">
        <v>15</v>
      </c>
      <c r="T17" s="93">
        <v>79</v>
      </c>
      <c r="U17" s="94">
        <v>39</v>
      </c>
      <c r="V17" s="93">
        <v>87</v>
      </c>
      <c r="W17" s="94">
        <v>7.8</v>
      </c>
      <c r="X17" s="93"/>
      <c r="Y17" s="282"/>
      <c r="Z17" s="93"/>
      <c r="AA17" s="282"/>
      <c r="AB17" s="93"/>
      <c r="AC17" s="282"/>
      <c r="AD17" s="93"/>
      <c r="AE17" s="282"/>
      <c r="AF17" s="93"/>
      <c r="AG17" s="282"/>
      <c r="AH17" s="107"/>
      <c r="AI17" s="282"/>
      <c r="AJ17" s="107"/>
      <c r="AK17" s="282"/>
      <c r="AL17" s="93"/>
      <c r="AM17" s="282"/>
      <c r="AN17" s="578">
        <f t="shared" si="3"/>
        <v>9</v>
      </c>
      <c r="AO17" s="192">
        <v>9</v>
      </c>
      <c r="AP17" s="176">
        <v>10</v>
      </c>
      <c r="AQ17" s="269">
        <f>AP17*AQ8</f>
        <v>-4</v>
      </c>
      <c r="AR17" s="94">
        <f t="shared" si="2"/>
        <v>6</v>
      </c>
      <c r="AS17" s="171">
        <f>AP17*AS8</f>
        <v>3</v>
      </c>
      <c r="AT17" s="94">
        <v>13</v>
      </c>
      <c r="AU17" s="128">
        <f>AP17*AU8</f>
        <v>6</v>
      </c>
      <c r="AV17" s="94">
        <v>16</v>
      </c>
      <c r="AW17" s="128">
        <f>AT17*AW8</f>
        <v>7.8</v>
      </c>
      <c r="AX17" s="94">
        <v>20</v>
      </c>
    </row>
    <row r="18" spans="1:50" s="17" customFormat="1" ht="20.25" customHeight="1" x14ac:dyDescent="0.35">
      <c r="A18" s="578">
        <f t="shared" si="4"/>
        <v>10</v>
      </c>
      <c r="B18" s="494" t="s">
        <v>668</v>
      </c>
      <c r="C18" s="48">
        <v>2012</v>
      </c>
      <c r="D18" s="280" t="s">
        <v>33</v>
      </c>
      <c r="E18" s="581">
        <f>I18+K18+M18+O18+Q18+S18+U18+W18+Y18+AA18+AC18+AE18+AG18+AI18+AK18+AM18</f>
        <v>87.25</v>
      </c>
      <c r="F18" s="453">
        <f t="shared" si="0"/>
        <v>83.6</v>
      </c>
      <c r="G18" s="736">
        <f t="shared" si="1"/>
        <v>10</v>
      </c>
      <c r="H18" s="428">
        <v>158</v>
      </c>
      <c r="I18" s="163">
        <v>32</v>
      </c>
      <c r="J18" s="93">
        <v>84</v>
      </c>
      <c r="K18" s="176">
        <v>3</v>
      </c>
      <c r="L18" s="93">
        <v>245</v>
      </c>
      <c r="M18" s="94">
        <v>18</v>
      </c>
      <c r="N18" s="93">
        <v>88</v>
      </c>
      <c r="O18" s="176">
        <v>1</v>
      </c>
      <c r="P18" s="93">
        <v>82</v>
      </c>
      <c r="Q18" s="176">
        <v>30</v>
      </c>
      <c r="R18" s="93"/>
      <c r="S18" s="628"/>
      <c r="T18" s="93">
        <v>86</v>
      </c>
      <c r="U18" s="94">
        <v>3.25</v>
      </c>
      <c r="V18" s="93">
        <v>93</v>
      </c>
      <c r="W18" s="94">
        <v>0</v>
      </c>
      <c r="X18" s="93"/>
      <c r="Y18" s="282"/>
      <c r="Z18" s="93"/>
      <c r="AA18" s="282"/>
      <c r="AB18" s="93"/>
      <c r="AC18" s="282"/>
      <c r="AD18" s="93"/>
      <c r="AE18" s="282"/>
      <c r="AF18" s="93"/>
      <c r="AG18" s="282"/>
      <c r="AH18" s="107"/>
      <c r="AI18" s="282"/>
      <c r="AJ18" s="107"/>
      <c r="AK18" s="282"/>
      <c r="AL18" s="93"/>
      <c r="AM18" s="282"/>
      <c r="AN18" s="578">
        <f t="shared" si="3"/>
        <v>10</v>
      </c>
      <c r="AO18" s="474">
        <v>10</v>
      </c>
      <c r="AP18" s="176">
        <v>8</v>
      </c>
      <c r="AQ18" s="269">
        <f>AP18*AQ8</f>
        <v>-3.2</v>
      </c>
      <c r="AR18" s="94">
        <f t="shared" si="2"/>
        <v>4.8</v>
      </c>
      <c r="AS18" s="171">
        <f>AP18*AS8</f>
        <v>2.4</v>
      </c>
      <c r="AT18" s="94">
        <v>10.4</v>
      </c>
      <c r="AU18" s="128">
        <f>AP18*AU8</f>
        <v>4.8</v>
      </c>
      <c r="AV18" s="94">
        <v>12.8</v>
      </c>
      <c r="AW18" s="128">
        <f>AT18*AW8</f>
        <v>6.24</v>
      </c>
      <c r="AX18" s="94">
        <v>16</v>
      </c>
    </row>
    <row r="19" spans="1:50" s="17" customFormat="1" ht="20.25" customHeight="1" x14ac:dyDescent="0.35">
      <c r="A19" s="578">
        <f t="shared" si="4"/>
        <v>11</v>
      </c>
      <c r="B19" s="494" t="s">
        <v>666</v>
      </c>
      <c r="C19" s="48">
        <v>2011</v>
      </c>
      <c r="D19" s="191" t="s">
        <v>26</v>
      </c>
      <c r="E19" s="581">
        <f>I19+K19+M19+O19+Q19+S19+U19+W19+Y19+AA19+AC19+AE19+AG19+AI19+AK19+AM19-O19</f>
        <v>79.150000000000006</v>
      </c>
      <c r="F19" s="453">
        <f t="shared" si="0"/>
        <v>85</v>
      </c>
      <c r="G19" s="736">
        <f t="shared" si="1"/>
        <v>11</v>
      </c>
      <c r="H19" s="99">
        <v>168</v>
      </c>
      <c r="I19" s="163">
        <v>8</v>
      </c>
      <c r="J19" s="93">
        <v>83</v>
      </c>
      <c r="K19" s="176">
        <v>4</v>
      </c>
      <c r="L19" s="93">
        <v>250</v>
      </c>
      <c r="M19" s="94">
        <v>8</v>
      </c>
      <c r="N19" s="93">
        <v>88</v>
      </c>
      <c r="O19" s="626">
        <v>1</v>
      </c>
      <c r="P19" s="93">
        <v>92</v>
      </c>
      <c r="Q19" s="176">
        <v>2</v>
      </c>
      <c r="R19" s="93">
        <v>82</v>
      </c>
      <c r="S19" s="112">
        <v>11</v>
      </c>
      <c r="T19" s="93">
        <v>93</v>
      </c>
      <c r="U19" s="112">
        <v>0.65</v>
      </c>
      <c r="V19" s="93">
        <v>79</v>
      </c>
      <c r="W19" s="94">
        <v>45.5</v>
      </c>
      <c r="X19" s="93"/>
      <c r="Y19" s="106"/>
      <c r="Z19" s="93"/>
      <c r="AA19" s="106"/>
      <c r="AB19" s="93"/>
      <c r="AC19" s="106"/>
      <c r="AD19" s="93"/>
      <c r="AE19" s="106"/>
      <c r="AF19" s="93"/>
      <c r="AG19" s="106"/>
      <c r="AH19" s="107"/>
      <c r="AI19" s="106"/>
      <c r="AJ19" s="107"/>
      <c r="AK19" s="106"/>
      <c r="AL19" s="93"/>
      <c r="AM19" s="106"/>
      <c r="AN19" s="578">
        <f t="shared" si="3"/>
        <v>11</v>
      </c>
      <c r="AO19" s="192">
        <v>11</v>
      </c>
      <c r="AP19" s="176">
        <v>6</v>
      </c>
      <c r="AQ19" s="269">
        <f>AP19*AQ8</f>
        <v>-2.4000000000000004</v>
      </c>
      <c r="AR19" s="112">
        <f t="shared" si="2"/>
        <v>3.5999999999999996</v>
      </c>
      <c r="AS19" s="171">
        <f>AP19*AS8</f>
        <v>1.7999999999999998</v>
      </c>
      <c r="AT19" s="112">
        <v>7.8</v>
      </c>
      <c r="AU19" s="128">
        <f>AP19*AU8</f>
        <v>3.5999999999999996</v>
      </c>
      <c r="AV19" s="112">
        <v>9.6</v>
      </c>
      <c r="AW19" s="128">
        <f>AT19*AW8</f>
        <v>4.68</v>
      </c>
      <c r="AX19" s="112">
        <v>12</v>
      </c>
    </row>
    <row r="20" spans="1:50" s="46" customFormat="1" ht="20.25" customHeight="1" x14ac:dyDescent="0.35">
      <c r="A20" s="578">
        <f t="shared" si="4"/>
        <v>12</v>
      </c>
      <c r="B20" s="494" t="s">
        <v>667</v>
      </c>
      <c r="C20" s="48">
        <v>2012</v>
      </c>
      <c r="D20" s="280" t="s">
        <v>61</v>
      </c>
      <c r="E20" s="581">
        <f>I20+K20+M20+O20+Q20+S20+U20+W20+Y20+AA20+AC20+AE20+AG20+AI20+AK20+AM20-S20</f>
        <v>42.1</v>
      </c>
      <c r="F20" s="453">
        <f t="shared" si="0"/>
        <v>86.4</v>
      </c>
      <c r="G20" s="736">
        <f t="shared" si="1"/>
        <v>10</v>
      </c>
      <c r="H20" s="99">
        <v>176</v>
      </c>
      <c r="I20" s="163">
        <v>1.6</v>
      </c>
      <c r="J20" s="93">
        <v>80</v>
      </c>
      <c r="K20" s="176">
        <v>11</v>
      </c>
      <c r="L20" s="93">
        <v>256</v>
      </c>
      <c r="M20" s="112">
        <v>2</v>
      </c>
      <c r="N20" s="93">
        <v>88</v>
      </c>
      <c r="O20" s="679">
        <v>1</v>
      </c>
      <c r="P20" s="93">
        <v>89</v>
      </c>
      <c r="Q20" s="176">
        <v>7</v>
      </c>
      <c r="R20" s="93">
        <v>94</v>
      </c>
      <c r="S20" s="628">
        <v>1</v>
      </c>
      <c r="T20" s="93">
        <v>81</v>
      </c>
      <c r="U20" s="94">
        <v>19.5</v>
      </c>
      <c r="V20" s="93"/>
      <c r="W20" s="106"/>
      <c r="X20" s="93"/>
      <c r="Y20" s="106"/>
      <c r="Z20" s="93"/>
      <c r="AA20" s="106"/>
      <c r="AB20" s="93"/>
      <c r="AC20" s="106"/>
      <c r="AD20" s="93"/>
      <c r="AE20" s="106"/>
      <c r="AF20" s="93"/>
      <c r="AG20" s="106"/>
      <c r="AH20" s="107"/>
      <c r="AI20" s="106"/>
      <c r="AJ20" s="107"/>
      <c r="AK20" s="106"/>
      <c r="AL20" s="93"/>
      <c r="AM20" s="106"/>
      <c r="AN20" s="578">
        <f t="shared" si="3"/>
        <v>12</v>
      </c>
      <c r="AO20" s="474">
        <v>12</v>
      </c>
      <c r="AP20" s="176">
        <v>4</v>
      </c>
      <c r="AQ20" s="269">
        <f>AP20*AQ8</f>
        <v>-1.6</v>
      </c>
      <c r="AR20" s="94">
        <f t="shared" si="2"/>
        <v>2.4</v>
      </c>
      <c r="AS20" s="171">
        <f>AP20*AS8</f>
        <v>1.2</v>
      </c>
      <c r="AT20" s="94">
        <v>5.2</v>
      </c>
      <c r="AU20" s="128">
        <f>AP20*AU8</f>
        <v>2.4</v>
      </c>
      <c r="AV20" s="94">
        <v>6.4</v>
      </c>
      <c r="AW20" s="128">
        <f>AT20*AW8</f>
        <v>3.12</v>
      </c>
      <c r="AX20" s="94">
        <v>8</v>
      </c>
    </row>
    <row r="21" spans="1:50" s="46" customFormat="1" ht="18.75" customHeight="1" x14ac:dyDescent="0.35">
      <c r="A21" s="578">
        <f t="shared" si="4"/>
        <v>13</v>
      </c>
      <c r="B21" s="494" t="s">
        <v>665</v>
      </c>
      <c r="C21" s="48">
        <v>2011</v>
      </c>
      <c r="D21" s="175" t="s">
        <v>60</v>
      </c>
      <c r="E21" s="581">
        <f t="shared" ref="E21:E52" si="5">I21+K21+M21+O21+Q21+S21+U21+W21+Y21+AA21+AC21+AE21+AG21+AI21+AK21+AM21</f>
        <v>37.700000000000003</v>
      </c>
      <c r="F21" s="453">
        <f t="shared" si="0"/>
        <v>86.111111111111114</v>
      </c>
      <c r="G21" s="736">
        <f t="shared" si="1"/>
        <v>9</v>
      </c>
      <c r="H21" s="99">
        <v>174</v>
      </c>
      <c r="I21" s="163">
        <v>4.8</v>
      </c>
      <c r="J21" s="93">
        <v>89</v>
      </c>
      <c r="K21" s="627">
        <v>0</v>
      </c>
      <c r="L21" s="93">
        <v>258</v>
      </c>
      <c r="M21" s="106">
        <v>0</v>
      </c>
      <c r="N21" s="93">
        <v>86</v>
      </c>
      <c r="O21" s="176">
        <v>3</v>
      </c>
      <c r="P21" s="93"/>
      <c r="Q21" s="176"/>
      <c r="R21" s="93"/>
      <c r="S21" s="94"/>
      <c r="T21" s="93">
        <v>82</v>
      </c>
      <c r="U21" s="94">
        <v>15.6</v>
      </c>
      <c r="V21" s="93">
        <v>86</v>
      </c>
      <c r="W21" s="94">
        <v>14.3</v>
      </c>
      <c r="X21" s="93"/>
      <c r="Y21" s="106"/>
      <c r="Z21" s="93"/>
      <c r="AA21" s="106"/>
      <c r="AB21" s="93"/>
      <c r="AC21" s="106"/>
      <c r="AD21" s="93"/>
      <c r="AE21" s="106"/>
      <c r="AF21" s="93"/>
      <c r="AG21" s="106"/>
      <c r="AH21" s="107"/>
      <c r="AI21" s="106"/>
      <c r="AJ21" s="107"/>
      <c r="AK21" s="106"/>
      <c r="AL21" s="93"/>
      <c r="AM21" s="106"/>
      <c r="AN21" s="578">
        <f t="shared" si="3"/>
        <v>13</v>
      </c>
      <c r="AO21" s="192">
        <v>13</v>
      </c>
      <c r="AP21" s="176">
        <v>3</v>
      </c>
      <c r="AQ21" s="269">
        <f>AP21*AQ8</f>
        <v>-1.2000000000000002</v>
      </c>
      <c r="AR21" s="94">
        <f t="shared" si="2"/>
        <v>1.7999999999999998</v>
      </c>
      <c r="AS21" s="171">
        <f>AP21*AS8</f>
        <v>0.89999999999999991</v>
      </c>
      <c r="AT21" s="94">
        <v>3.9</v>
      </c>
      <c r="AU21" s="128">
        <f>AP21*AU8</f>
        <v>1.7999999999999998</v>
      </c>
      <c r="AV21" s="94">
        <v>4.8</v>
      </c>
      <c r="AW21" s="128">
        <f>AT21*AW8</f>
        <v>2.34</v>
      </c>
      <c r="AX21" s="94">
        <v>6</v>
      </c>
    </row>
    <row r="22" spans="1:50" s="46" customFormat="1" ht="20.25" customHeight="1" x14ac:dyDescent="0.35">
      <c r="A22" s="578">
        <f t="shared" si="4"/>
        <v>14</v>
      </c>
      <c r="B22" s="494" t="s">
        <v>674</v>
      </c>
      <c r="C22" s="48">
        <v>2011</v>
      </c>
      <c r="D22" s="187" t="s">
        <v>17</v>
      </c>
      <c r="E22" s="581">
        <f t="shared" si="5"/>
        <v>36.900000000000006</v>
      </c>
      <c r="F22" s="453">
        <f t="shared" si="0"/>
        <v>85.625</v>
      </c>
      <c r="G22" s="736">
        <f t="shared" si="1"/>
        <v>8</v>
      </c>
      <c r="H22" s="428">
        <v>176</v>
      </c>
      <c r="I22" s="163">
        <v>1.6</v>
      </c>
      <c r="J22" s="93">
        <v>87</v>
      </c>
      <c r="K22" s="627">
        <v>0</v>
      </c>
      <c r="L22" s="108">
        <v>251</v>
      </c>
      <c r="M22" s="94">
        <v>6</v>
      </c>
      <c r="N22" s="108"/>
      <c r="O22" s="282"/>
      <c r="P22" s="108">
        <v>85</v>
      </c>
      <c r="Q22" s="176">
        <v>15</v>
      </c>
      <c r="R22" s="93"/>
      <c r="S22" s="686"/>
      <c r="T22" s="93"/>
      <c r="U22" s="106"/>
      <c r="V22" s="93">
        <v>86</v>
      </c>
      <c r="W22" s="94">
        <v>14.3</v>
      </c>
      <c r="X22" s="93"/>
      <c r="Y22" s="106"/>
      <c r="Z22" s="93"/>
      <c r="AA22" s="106"/>
      <c r="AB22" s="93"/>
      <c r="AC22" s="106"/>
      <c r="AD22" s="93"/>
      <c r="AE22" s="106"/>
      <c r="AF22" s="93"/>
      <c r="AG22" s="106"/>
      <c r="AH22" s="107"/>
      <c r="AI22" s="106"/>
      <c r="AJ22" s="107"/>
      <c r="AK22" s="106"/>
      <c r="AL22" s="93"/>
      <c r="AM22" s="106"/>
      <c r="AN22" s="578">
        <f t="shared" si="3"/>
        <v>14</v>
      </c>
      <c r="AO22" s="474">
        <v>14</v>
      </c>
      <c r="AP22" s="176">
        <v>2</v>
      </c>
      <c r="AQ22" s="269">
        <f>AP22*AQ8</f>
        <v>-0.8</v>
      </c>
      <c r="AR22" s="94">
        <f t="shared" si="2"/>
        <v>1.2</v>
      </c>
      <c r="AS22" s="171">
        <f>AP22*AS8</f>
        <v>0.6</v>
      </c>
      <c r="AT22" s="94">
        <v>2.6</v>
      </c>
      <c r="AU22" s="128">
        <f>AP22*AU8</f>
        <v>1.2</v>
      </c>
      <c r="AV22" s="94">
        <v>3.2</v>
      </c>
      <c r="AW22" s="128">
        <f>AT22*AW8</f>
        <v>1.56</v>
      </c>
      <c r="AX22" s="94">
        <v>4</v>
      </c>
    </row>
    <row r="23" spans="1:50" s="46" customFormat="1" ht="20.25" customHeight="1" x14ac:dyDescent="0.35">
      <c r="A23" s="578">
        <f t="shared" si="4"/>
        <v>15</v>
      </c>
      <c r="B23" s="494" t="s">
        <v>683</v>
      </c>
      <c r="C23" s="48">
        <v>2011</v>
      </c>
      <c r="D23" s="212" t="s">
        <v>20</v>
      </c>
      <c r="E23" s="581">
        <f t="shared" si="5"/>
        <v>36.099999999999994</v>
      </c>
      <c r="F23" s="453">
        <f t="shared" si="0"/>
        <v>85.666666666666671</v>
      </c>
      <c r="G23" s="736">
        <f t="shared" si="1"/>
        <v>9</v>
      </c>
      <c r="H23" s="111">
        <v>178</v>
      </c>
      <c r="I23" s="630">
        <v>0</v>
      </c>
      <c r="J23" s="108">
        <v>82</v>
      </c>
      <c r="K23" s="106">
        <v>7</v>
      </c>
      <c r="L23" s="93">
        <v>245</v>
      </c>
      <c r="M23" s="94">
        <v>18</v>
      </c>
      <c r="N23" s="93"/>
      <c r="O23" s="94"/>
      <c r="P23" s="93"/>
      <c r="Q23" s="106"/>
      <c r="R23" s="93">
        <v>92</v>
      </c>
      <c r="S23" s="112">
        <v>2</v>
      </c>
      <c r="T23" s="93">
        <v>84</v>
      </c>
      <c r="U23" s="112">
        <v>7.8</v>
      </c>
      <c r="V23" s="93">
        <v>90</v>
      </c>
      <c r="W23" s="112">
        <v>1.3</v>
      </c>
      <c r="X23" s="93"/>
      <c r="Y23" s="106"/>
      <c r="Z23" s="93"/>
      <c r="AA23" s="106"/>
      <c r="AB23" s="93"/>
      <c r="AC23" s="106"/>
      <c r="AD23" s="93"/>
      <c r="AE23" s="106"/>
      <c r="AF23" s="93"/>
      <c r="AG23" s="106"/>
      <c r="AH23" s="107"/>
      <c r="AI23" s="106"/>
      <c r="AJ23" s="107"/>
      <c r="AK23" s="106"/>
      <c r="AL23" s="93"/>
      <c r="AM23" s="106"/>
      <c r="AN23" s="578">
        <f t="shared" si="3"/>
        <v>15</v>
      </c>
      <c r="AO23" s="192">
        <v>15</v>
      </c>
      <c r="AP23" s="176">
        <v>1</v>
      </c>
      <c r="AQ23" s="269">
        <f>AP23*AQ8</f>
        <v>-0.4</v>
      </c>
      <c r="AR23" s="112">
        <f t="shared" si="2"/>
        <v>0.6</v>
      </c>
      <c r="AS23" s="171">
        <f>AP23*AS8</f>
        <v>0.3</v>
      </c>
      <c r="AT23" s="112">
        <v>1.3</v>
      </c>
      <c r="AU23" s="128">
        <f>AP23*AU8</f>
        <v>0.6</v>
      </c>
      <c r="AV23" s="112">
        <v>1.6</v>
      </c>
      <c r="AW23" s="128">
        <f>AT23*AW8</f>
        <v>0.78</v>
      </c>
      <c r="AX23" s="112">
        <v>2</v>
      </c>
    </row>
    <row r="24" spans="1:50" s="46" customFormat="1" ht="20.25" customHeight="1" thickBot="1" x14ac:dyDescent="0.4">
      <c r="A24" s="578">
        <f t="shared" si="4"/>
        <v>16</v>
      </c>
      <c r="B24" s="494" t="s">
        <v>662</v>
      </c>
      <c r="C24" s="48">
        <v>2011</v>
      </c>
      <c r="D24" s="212" t="s">
        <v>33</v>
      </c>
      <c r="E24" s="581">
        <f t="shared" si="5"/>
        <v>26.8</v>
      </c>
      <c r="F24" s="453">
        <f t="shared" si="0"/>
        <v>86.25</v>
      </c>
      <c r="G24" s="736">
        <f t="shared" si="1"/>
        <v>8</v>
      </c>
      <c r="H24" s="99">
        <v>181</v>
      </c>
      <c r="I24" s="630">
        <v>0</v>
      </c>
      <c r="J24" s="93"/>
      <c r="K24" s="106"/>
      <c r="L24" s="107">
        <v>255</v>
      </c>
      <c r="M24" s="94">
        <v>4</v>
      </c>
      <c r="N24" s="107">
        <v>81</v>
      </c>
      <c r="O24" s="106">
        <v>8</v>
      </c>
      <c r="P24" s="93"/>
      <c r="Q24" s="106"/>
      <c r="R24" s="93">
        <v>86</v>
      </c>
      <c r="S24" s="106">
        <v>7</v>
      </c>
      <c r="T24" s="93"/>
      <c r="U24" s="106"/>
      <c r="V24" s="93">
        <v>87</v>
      </c>
      <c r="W24" s="112">
        <v>7.8</v>
      </c>
      <c r="X24" s="93"/>
      <c r="Y24" s="106"/>
      <c r="Z24" s="93"/>
      <c r="AA24" s="106"/>
      <c r="AB24" s="93"/>
      <c r="AC24" s="106"/>
      <c r="AD24" s="93"/>
      <c r="AE24" s="106"/>
      <c r="AF24" s="93"/>
      <c r="AG24" s="106"/>
      <c r="AH24" s="107"/>
      <c r="AI24" s="106"/>
      <c r="AJ24" s="107"/>
      <c r="AK24" s="106"/>
      <c r="AL24" s="93"/>
      <c r="AM24" s="106"/>
      <c r="AN24" s="578">
        <f t="shared" si="3"/>
        <v>16</v>
      </c>
      <c r="AO24" s="194"/>
      <c r="AP24" s="195">
        <f>SUM(AP9:AP23)</f>
        <v>371</v>
      </c>
      <c r="AQ24" s="253"/>
      <c r="AR24" s="252">
        <f>SUM(AR9:AR23)</f>
        <v>222.6</v>
      </c>
      <c r="AS24" s="251"/>
      <c r="AT24" s="252">
        <f>SUM(AT9:AT23)</f>
        <v>482.3</v>
      </c>
      <c r="AU24" s="253"/>
      <c r="AV24" s="252">
        <f>SUM(AV9:AV23)</f>
        <v>593.6</v>
      </c>
      <c r="AW24" s="458"/>
      <c r="AX24" s="254">
        <f>SUM(AX9:AX23)</f>
        <v>742</v>
      </c>
    </row>
    <row r="25" spans="1:50" s="46" customFormat="1" ht="20.25" customHeight="1" x14ac:dyDescent="0.35">
      <c r="A25" s="578">
        <f t="shared" si="4"/>
        <v>17</v>
      </c>
      <c r="B25" s="494" t="s">
        <v>661</v>
      </c>
      <c r="C25" s="48">
        <v>2011</v>
      </c>
      <c r="D25" s="511" t="s">
        <v>24</v>
      </c>
      <c r="E25" s="581">
        <f t="shared" si="5"/>
        <v>26.8</v>
      </c>
      <c r="F25" s="453">
        <f t="shared" si="0"/>
        <v>85.375</v>
      </c>
      <c r="G25" s="736">
        <f t="shared" si="1"/>
        <v>8</v>
      </c>
      <c r="H25" s="111">
        <v>166</v>
      </c>
      <c r="I25" s="163">
        <v>12.8</v>
      </c>
      <c r="J25" s="93"/>
      <c r="K25" s="637"/>
      <c r="L25" s="93">
        <v>257</v>
      </c>
      <c r="M25" s="106">
        <v>0</v>
      </c>
      <c r="N25" s="93">
        <v>79</v>
      </c>
      <c r="O25" s="106">
        <v>10</v>
      </c>
      <c r="P25" s="93"/>
      <c r="Q25" s="106"/>
      <c r="R25" s="93">
        <v>87</v>
      </c>
      <c r="S25" s="106">
        <v>4</v>
      </c>
      <c r="T25" s="93"/>
      <c r="U25" s="106"/>
      <c r="V25" s="93">
        <v>94</v>
      </c>
      <c r="W25" s="94">
        <v>0</v>
      </c>
      <c r="X25" s="93"/>
      <c r="Y25" s="106"/>
      <c r="Z25" s="93"/>
      <c r="AA25" s="106"/>
      <c r="AB25" s="93"/>
      <c r="AC25" s="106"/>
      <c r="AD25" s="93"/>
      <c r="AE25" s="106"/>
      <c r="AF25" s="93"/>
      <c r="AG25" s="106"/>
      <c r="AH25" s="107"/>
      <c r="AI25" s="106"/>
      <c r="AJ25" s="107"/>
      <c r="AK25" s="106"/>
      <c r="AL25" s="93"/>
      <c r="AM25" s="106"/>
      <c r="AN25" s="578">
        <f t="shared" si="3"/>
        <v>17</v>
      </c>
      <c r="AO25" s="129"/>
      <c r="AP25" s="17"/>
      <c r="AQ25" s="17"/>
      <c r="AR25" s="17"/>
      <c r="AS25" s="17"/>
    </row>
    <row r="26" spans="1:50" s="46" customFormat="1" ht="20.25" customHeight="1" x14ac:dyDescent="0.35">
      <c r="A26" s="578">
        <f t="shared" si="4"/>
        <v>18</v>
      </c>
      <c r="B26" s="115" t="s">
        <v>731</v>
      </c>
      <c r="C26" s="57">
        <v>2012</v>
      </c>
      <c r="D26" s="521" t="s">
        <v>77</v>
      </c>
      <c r="E26" s="581">
        <f t="shared" si="5"/>
        <v>14.8</v>
      </c>
      <c r="F26" s="453">
        <f t="shared" si="0"/>
        <v>86.5</v>
      </c>
      <c r="G26" s="737">
        <f>COUNT(H26,J26,L26,N26,P26,R26,T26,V26,X26,Z26,AB26,AD26,AF26,AH26,AJ26,AL26)</f>
        <v>2</v>
      </c>
      <c r="H26" s="99"/>
      <c r="I26" s="630"/>
      <c r="J26" s="93"/>
      <c r="K26" s="94"/>
      <c r="L26" s="93"/>
      <c r="M26" s="94"/>
      <c r="N26" s="93"/>
      <c r="O26" s="94"/>
      <c r="P26" s="108">
        <v>89</v>
      </c>
      <c r="Q26" s="106">
        <v>7</v>
      </c>
      <c r="R26" s="93"/>
      <c r="S26" s="112"/>
      <c r="T26" s="93">
        <v>84</v>
      </c>
      <c r="U26" s="112">
        <v>7.8</v>
      </c>
      <c r="V26" s="93"/>
      <c r="W26" s="106"/>
      <c r="X26" s="108"/>
      <c r="Y26" s="106"/>
      <c r="Z26" s="108"/>
      <c r="AA26" s="106"/>
      <c r="AB26" s="108"/>
      <c r="AC26" s="106"/>
      <c r="AD26" s="108"/>
      <c r="AE26" s="106"/>
      <c r="AF26" s="108"/>
      <c r="AG26" s="106"/>
      <c r="AH26" s="107"/>
      <c r="AI26" s="106"/>
      <c r="AJ26" s="107"/>
      <c r="AK26" s="106"/>
      <c r="AL26" s="93"/>
      <c r="AM26" s="106"/>
      <c r="AN26" s="578">
        <f t="shared" si="3"/>
        <v>18</v>
      </c>
      <c r="AO26" s="129"/>
      <c r="AP26" s="17"/>
      <c r="AQ26" s="17"/>
      <c r="AR26" s="17"/>
      <c r="AS26" s="17"/>
    </row>
    <row r="27" spans="1:50" s="46" customFormat="1" ht="20.25" customHeight="1" x14ac:dyDescent="0.35">
      <c r="A27" s="578">
        <f t="shared" si="4"/>
        <v>19</v>
      </c>
      <c r="B27" s="223" t="s">
        <v>394</v>
      </c>
      <c r="C27" s="48">
        <v>2011</v>
      </c>
      <c r="D27" s="224" t="s">
        <v>7</v>
      </c>
      <c r="E27" s="581">
        <f t="shared" si="5"/>
        <v>13</v>
      </c>
      <c r="F27" s="453">
        <f t="shared" si="0"/>
        <v>83</v>
      </c>
      <c r="G27" s="737">
        <f>COUNT(H27,J27,L27,N27,P27,R27,T27,V27,X27,Z27,AB27,AD27,AF27,AH27,AJ27,AL27)</f>
        <v>1</v>
      </c>
      <c r="H27" s="99"/>
      <c r="I27" s="629"/>
      <c r="J27" s="93"/>
      <c r="K27" s="94"/>
      <c r="L27" s="93"/>
      <c r="M27" s="94"/>
      <c r="N27" s="93"/>
      <c r="O27" s="94"/>
      <c r="P27" s="108"/>
      <c r="Q27" s="94"/>
      <c r="R27" s="93"/>
      <c r="S27" s="94"/>
      <c r="T27" s="93">
        <v>83</v>
      </c>
      <c r="U27" s="94">
        <v>13</v>
      </c>
      <c r="V27" s="93"/>
      <c r="W27" s="106"/>
      <c r="X27" s="108"/>
      <c r="Y27" s="106"/>
      <c r="Z27" s="93"/>
      <c r="AA27" s="106"/>
      <c r="AB27" s="93"/>
      <c r="AC27" s="106"/>
      <c r="AD27" s="93"/>
      <c r="AE27" s="106"/>
      <c r="AF27" s="93"/>
      <c r="AG27" s="106"/>
      <c r="AH27" s="107"/>
      <c r="AI27" s="106"/>
      <c r="AJ27" s="107"/>
      <c r="AK27" s="106"/>
      <c r="AL27" s="93"/>
      <c r="AM27" s="106"/>
      <c r="AN27" s="578">
        <f t="shared" si="3"/>
        <v>19</v>
      </c>
      <c r="AO27" s="129"/>
      <c r="AP27" s="17"/>
      <c r="AQ27" s="17"/>
      <c r="AR27" s="17"/>
      <c r="AS27" s="17"/>
    </row>
    <row r="28" spans="1:50" ht="20" customHeight="1" x14ac:dyDescent="0.35">
      <c r="A28" s="578">
        <f t="shared" si="4"/>
        <v>20</v>
      </c>
      <c r="B28" s="494" t="s">
        <v>664</v>
      </c>
      <c r="C28" s="48">
        <v>2012</v>
      </c>
      <c r="D28" s="294" t="s">
        <v>7</v>
      </c>
      <c r="E28" s="581">
        <f t="shared" si="5"/>
        <v>12</v>
      </c>
      <c r="F28" s="453">
        <f t="shared" si="0"/>
        <v>89.142857142857139</v>
      </c>
      <c r="G28" s="736">
        <f>COUNT(H28,J28,L28,N28,P28,R28,T28,V28,X28,Z28,AB28,AD28,AF28,AH28,AJ28,AL28)+3</f>
        <v>7</v>
      </c>
      <c r="H28" s="99">
        <v>195</v>
      </c>
      <c r="I28" s="630">
        <v>0</v>
      </c>
      <c r="J28" s="93">
        <v>82</v>
      </c>
      <c r="K28" s="106">
        <v>7</v>
      </c>
      <c r="L28" s="93">
        <v>262</v>
      </c>
      <c r="M28" s="106">
        <v>0</v>
      </c>
      <c r="N28" s="93">
        <v>85</v>
      </c>
      <c r="O28" s="106">
        <v>5</v>
      </c>
      <c r="P28" s="93"/>
      <c r="Q28" s="106"/>
      <c r="R28" s="93"/>
      <c r="S28" s="106"/>
      <c r="T28" s="93"/>
      <c r="U28" s="106"/>
      <c r="V28" s="93"/>
      <c r="W28" s="106"/>
      <c r="X28" s="108"/>
      <c r="Y28" s="106"/>
      <c r="Z28" s="93"/>
      <c r="AA28" s="106"/>
      <c r="AB28" s="93"/>
      <c r="AC28" s="106"/>
      <c r="AD28" s="93"/>
      <c r="AE28" s="106"/>
      <c r="AF28" s="93"/>
      <c r="AG28" s="106"/>
      <c r="AH28" s="107"/>
      <c r="AI28" s="106"/>
      <c r="AJ28" s="107"/>
      <c r="AK28" s="106"/>
      <c r="AL28" s="93"/>
      <c r="AM28" s="106"/>
      <c r="AN28" s="578">
        <f t="shared" si="3"/>
        <v>20</v>
      </c>
    </row>
    <row r="29" spans="1:50" ht="20" customHeight="1" x14ac:dyDescent="0.35">
      <c r="A29" s="578">
        <f t="shared" si="4"/>
        <v>21</v>
      </c>
      <c r="B29" s="494" t="s">
        <v>663</v>
      </c>
      <c r="C29" s="48">
        <v>2012</v>
      </c>
      <c r="D29" s="430" t="s">
        <v>106</v>
      </c>
      <c r="E29" s="581">
        <f t="shared" si="5"/>
        <v>5</v>
      </c>
      <c r="F29" s="453">
        <f t="shared" si="0"/>
        <v>87</v>
      </c>
      <c r="G29" s="737">
        <f>COUNT(H29,J29,L29,N29,P29,R29,T29,V29,X29,Z29,AB29,AD29,AF29,AH29,AJ29,AL29)</f>
        <v>2</v>
      </c>
      <c r="H29" s="99"/>
      <c r="I29" s="630"/>
      <c r="J29" s="93">
        <v>89</v>
      </c>
      <c r="K29" s="94">
        <v>0</v>
      </c>
      <c r="L29" s="93"/>
      <c r="M29" s="106"/>
      <c r="N29" s="93">
        <v>85</v>
      </c>
      <c r="O29" s="106">
        <v>5</v>
      </c>
      <c r="P29" s="108"/>
      <c r="Q29" s="106"/>
      <c r="R29" s="93"/>
      <c r="S29" s="106"/>
      <c r="T29" s="93"/>
      <c r="U29" s="106"/>
      <c r="V29" s="93"/>
      <c r="W29" s="106"/>
      <c r="X29" s="108"/>
      <c r="Y29" s="106"/>
      <c r="Z29" s="93"/>
      <c r="AA29" s="106"/>
      <c r="AB29" s="93"/>
      <c r="AC29" s="106"/>
      <c r="AD29" s="93"/>
      <c r="AE29" s="106"/>
      <c r="AF29" s="93"/>
      <c r="AG29" s="106"/>
      <c r="AH29" s="107"/>
      <c r="AI29" s="106"/>
      <c r="AJ29" s="107"/>
      <c r="AK29" s="106"/>
      <c r="AL29" s="93"/>
      <c r="AM29" s="106"/>
      <c r="AN29" s="578">
        <f t="shared" si="3"/>
        <v>21</v>
      </c>
    </row>
    <row r="30" spans="1:50" s="17" customFormat="1" ht="20" customHeight="1" x14ac:dyDescent="0.35">
      <c r="A30" s="578">
        <f t="shared" si="4"/>
        <v>22</v>
      </c>
      <c r="B30" s="494" t="s">
        <v>682</v>
      </c>
      <c r="C30" s="48">
        <v>2011</v>
      </c>
      <c r="D30" s="285" t="s">
        <v>446</v>
      </c>
      <c r="E30" s="581">
        <f t="shared" si="5"/>
        <v>4.8499999999999996</v>
      </c>
      <c r="F30" s="453">
        <f t="shared" si="0"/>
        <v>91.166666666666671</v>
      </c>
      <c r="G30" s="454">
        <f>COUNT(H30,J30,L30,N30,P30,R30,T30,V30,X30,Z30,AB30,AD30,AF30,AH30,AJ30,AL30)+1</f>
        <v>6</v>
      </c>
      <c r="H30" s="99">
        <v>176</v>
      </c>
      <c r="I30" s="163">
        <v>1.6</v>
      </c>
      <c r="J30" s="93">
        <v>90</v>
      </c>
      <c r="K30" s="637">
        <v>0</v>
      </c>
      <c r="L30" s="93"/>
      <c r="M30" s="106"/>
      <c r="N30" s="93"/>
      <c r="O30" s="106"/>
      <c r="P30" s="108"/>
      <c r="Q30" s="106"/>
      <c r="R30" s="93">
        <v>95</v>
      </c>
      <c r="S30" s="94">
        <v>0</v>
      </c>
      <c r="T30" s="93">
        <v>98</v>
      </c>
      <c r="U30" s="94">
        <v>0</v>
      </c>
      <c r="V30" s="93">
        <v>88</v>
      </c>
      <c r="W30" s="94">
        <v>3.25</v>
      </c>
      <c r="X30" s="108"/>
      <c r="Y30" s="94"/>
      <c r="Z30" s="93"/>
      <c r="AA30" s="94"/>
      <c r="AB30" s="93"/>
      <c r="AC30" s="94"/>
      <c r="AD30" s="93"/>
      <c r="AE30" s="94"/>
      <c r="AF30" s="93"/>
      <c r="AG30" s="94"/>
      <c r="AH30" s="107"/>
      <c r="AI30" s="94"/>
      <c r="AJ30" s="107"/>
      <c r="AK30" s="94"/>
      <c r="AL30" s="93"/>
      <c r="AM30" s="94"/>
      <c r="AN30" s="578">
        <f t="shared" si="3"/>
        <v>22</v>
      </c>
    </row>
    <row r="31" spans="1:50" s="17" customFormat="1" ht="20" customHeight="1" x14ac:dyDescent="0.35">
      <c r="A31" s="578">
        <f t="shared" si="4"/>
        <v>23</v>
      </c>
      <c r="B31" s="745" t="s">
        <v>671</v>
      </c>
      <c r="C31" s="57">
        <v>2011</v>
      </c>
      <c r="D31" s="676" t="s">
        <v>21</v>
      </c>
      <c r="E31" s="581">
        <f t="shared" si="5"/>
        <v>3.25</v>
      </c>
      <c r="F31" s="453">
        <f>(H31+J31+L31+N31+P31+R31+T32+V32+X32+Z32+AB32+AD32+AF32+AH32+AJ32+AL32)/G31</f>
        <v>192</v>
      </c>
      <c r="G31" s="454">
        <f>COUNT(H31,J31,L31,N31,P31,R31,T31,#REF!,X31,Z31,AB31,AD31,AF31,AH31,AJ31,AL31)</f>
        <v>1</v>
      </c>
      <c r="H31" s="99"/>
      <c r="I31" s="630"/>
      <c r="J31" s="93"/>
      <c r="K31" s="94"/>
      <c r="L31" s="93"/>
      <c r="M31" s="94"/>
      <c r="N31" s="93">
        <v>94</v>
      </c>
      <c r="O31" s="94">
        <v>0</v>
      </c>
      <c r="P31" s="108"/>
      <c r="Q31" s="94"/>
      <c r="R31" s="93"/>
      <c r="S31" s="94"/>
      <c r="T31" s="93"/>
      <c r="U31" s="94"/>
      <c r="V31" s="93">
        <v>88</v>
      </c>
      <c r="W31" s="94">
        <v>3.25</v>
      </c>
      <c r="X31" s="108"/>
      <c r="Y31" s="94"/>
      <c r="Z31" s="93"/>
      <c r="AA31" s="94"/>
      <c r="AB31" s="93"/>
      <c r="AC31" s="94"/>
      <c r="AD31" s="93"/>
      <c r="AE31" s="94"/>
      <c r="AF31" s="93"/>
      <c r="AG31" s="94"/>
      <c r="AH31" s="107"/>
      <c r="AI31" s="94"/>
      <c r="AJ31" s="107"/>
      <c r="AK31" s="94"/>
      <c r="AL31" s="93"/>
      <c r="AM31" s="94"/>
      <c r="AN31" s="578">
        <f t="shared" ref="AN31:AN77" si="6">AN30+1</f>
        <v>23</v>
      </c>
    </row>
    <row r="32" spans="1:50" s="17" customFormat="1" ht="20" customHeight="1" x14ac:dyDescent="0.35">
      <c r="A32" s="578">
        <f t="shared" si="4"/>
        <v>24</v>
      </c>
      <c r="B32" s="494" t="s">
        <v>575</v>
      </c>
      <c r="C32" s="48">
        <v>2011</v>
      </c>
      <c r="D32" s="430" t="s">
        <v>15</v>
      </c>
      <c r="E32" s="581">
        <f t="shared" si="5"/>
        <v>3</v>
      </c>
      <c r="F32" s="453">
        <f>(H32+J32+L32+N32+P32+R32+T32+V32+X32+Z32+AB32+AD32+AF32+AH32+AJ32+AL32)/G32</f>
        <v>92.666666666666671</v>
      </c>
      <c r="G32" s="737">
        <f>COUNT(H32,J32,L32,N32,P32,R32,T32,V32,X32,Z32,AB32,AD32,AF32,AH32,AJ32,AL32)</f>
        <v>3</v>
      </c>
      <c r="H32" s="99"/>
      <c r="I32" s="630"/>
      <c r="J32" s="93">
        <v>92</v>
      </c>
      <c r="K32" s="94">
        <v>0</v>
      </c>
      <c r="L32" s="93"/>
      <c r="M32" s="106"/>
      <c r="N32" s="93"/>
      <c r="O32" s="106"/>
      <c r="P32" s="93"/>
      <c r="Q32" s="106"/>
      <c r="R32" s="93">
        <v>88</v>
      </c>
      <c r="S32" s="106">
        <v>3</v>
      </c>
      <c r="T32" s="93"/>
      <c r="U32" s="106"/>
      <c r="V32" s="93">
        <v>98</v>
      </c>
      <c r="W32" s="94">
        <v>0</v>
      </c>
      <c r="X32" s="108"/>
      <c r="Y32" s="94"/>
      <c r="Z32" s="93"/>
      <c r="AA32" s="94"/>
      <c r="AB32" s="93"/>
      <c r="AC32" s="94"/>
      <c r="AD32" s="93"/>
      <c r="AE32" s="94"/>
      <c r="AF32" s="93"/>
      <c r="AG32" s="94"/>
      <c r="AH32" s="107"/>
      <c r="AI32" s="94"/>
      <c r="AJ32" s="107"/>
      <c r="AK32" s="94"/>
      <c r="AL32" s="93"/>
      <c r="AM32" s="94"/>
      <c r="AN32" s="578">
        <f t="shared" si="6"/>
        <v>24</v>
      </c>
    </row>
    <row r="33" spans="1:49" s="17" customFormat="1" ht="20" customHeight="1" x14ac:dyDescent="0.35">
      <c r="A33" s="578">
        <f t="shared" si="4"/>
        <v>25</v>
      </c>
      <c r="B33" s="744" t="s">
        <v>679</v>
      </c>
      <c r="C33" s="48">
        <v>2012</v>
      </c>
      <c r="D33" s="340" t="s">
        <v>33</v>
      </c>
      <c r="E33" s="581">
        <f t="shared" si="5"/>
        <v>2</v>
      </c>
      <c r="F33" s="453">
        <f>(H33+J33+L33+N33+P33+R33+T33+V33+X33+Z33+AB33+AD33+AF33+AH33+AJ33+AL33)/G33</f>
        <v>89.75</v>
      </c>
      <c r="G33" s="454">
        <f>COUNT(H33,J33,L33,N33,P33,R33,T33,V33,X33,Z33,AB33,AD33,AF33,AH33,AJ33,AL33)+1</f>
        <v>4</v>
      </c>
      <c r="H33" s="99">
        <v>179</v>
      </c>
      <c r="I33" s="630">
        <v>0</v>
      </c>
      <c r="J33" s="93">
        <v>85</v>
      </c>
      <c r="K33" s="106">
        <v>2</v>
      </c>
      <c r="L33" s="93"/>
      <c r="M33" s="106"/>
      <c r="N33" s="93"/>
      <c r="O33" s="106"/>
      <c r="P33" s="108"/>
      <c r="Q33" s="106"/>
      <c r="R33" s="93"/>
      <c r="S33" s="94"/>
      <c r="T33" s="93"/>
      <c r="U33" s="94"/>
      <c r="V33" s="93">
        <v>95</v>
      </c>
      <c r="W33" s="94">
        <v>0</v>
      </c>
      <c r="X33" s="108"/>
      <c r="Y33" s="106"/>
      <c r="Z33" s="93"/>
      <c r="AA33" s="106"/>
      <c r="AB33" s="93"/>
      <c r="AC33" s="106"/>
      <c r="AD33" s="93"/>
      <c r="AE33" s="106"/>
      <c r="AF33" s="93"/>
      <c r="AG33" s="106"/>
      <c r="AH33" s="107"/>
      <c r="AI33" s="106"/>
      <c r="AJ33" s="107"/>
      <c r="AK33" s="106"/>
      <c r="AL33" s="93"/>
      <c r="AM33" s="106"/>
      <c r="AN33" s="578">
        <f t="shared" si="6"/>
        <v>25</v>
      </c>
    </row>
    <row r="34" spans="1:49" s="17" customFormat="1" ht="20" customHeight="1" x14ac:dyDescent="0.35">
      <c r="A34" s="578">
        <f t="shared" si="4"/>
        <v>26</v>
      </c>
      <c r="B34" s="494" t="s">
        <v>672</v>
      </c>
      <c r="C34" s="48">
        <v>2012</v>
      </c>
      <c r="D34" s="285" t="s">
        <v>32</v>
      </c>
      <c r="E34" s="581">
        <f t="shared" si="5"/>
        <v>1</v>
      </c>
      <c r="F34" s="453">
        <f>(H34+J34+L34+N34+P34+R34+T34+V34+X34+Z34+AB34+AD34+AF34+AH34+AJ34+AL34)/G34</f>
        <v>103.875</v>
      </c>
      <c r="G34" s="454">
        <f>COUNT(H34,J34,L34,N34,P34,R34,T34,V34,X34,Z34,AB34,AD34,AF34,AH34,AJ34,AL34)+1</f>
        <v>8</v>
      </c>
      <c r="H34" s="99">
        <v>198</v>
      </c>
      <c r="I34" s="630">
        <v>0</v>
      </c>
      <c r="J34" s="93">
        <v>100</v>
      </c>
      <c r="K34" s="94">
        <v>0</v>
      </c>
      <c r="L34" s="93"/>
      <c r="M34" s="94"/>
      <c r="N34" s="93">
        <v>110</v>
      </c>
      <c r="O34" s="94">
        <v>0</v>
      </c>
      <c r="P34" s="108">
        <v>99</v>
      </c>
      <c r="Q34" s="106">
        <v>1</v>
      </c>
      <c r="R34" s="93">
        <v>109</v>
      </c>
      <c r="S34" s="94">
        <v>0</v>
      </c>
      <c r="T34" s="93">
        <v>101</v>
      </c>
      <c r="U34" s="94">
        <v>0</v>
      </c>
      <c r="V34" s="93">
        <v>114</v>
      </c>
      <c r="W34" s="94">
        <v>0</v>
      </c>
      <c r="X34" s="108"/>
      <c r="Y34" s="94"/>
      <c r="Z34" s="93"/>
      <c r="AA34" s="94"/>
      <c r="AB34" s="93"/>
      <c r="AC34" s="94"/>
      <c r="AD34" s="93"/>
      <c r="AE34" s="94"/>
      <c r="AF34" s="93"/>
      <c r="AG34" s="94"/>
      <c r="AH34" s="107"/>
      <c r="AI34" s="94"/>
      <c r="AJ34" s="107"/>
      <c r="AK34" s="94"/>
      <c r="AL34" s="93"/>
      <c r="AM34" s="94"/>
      <c r="AN34" s="578">
        <f t="shared" si="6"/>
        <v>26</v>
      </c>
    </row>
    <row r="35" spans="1:49" s="17" customFormat="1" ht="20" customHeight="1" x14ac:dyDescent="0.35">
      <c r="A35" s="578">
        <f t="shared" si="4"/>
        <v>27</v>
      </c>
      <c r="B35" s="309" t="s">
        <v>495</v>
      </c>
      <c r="C35" s="48">
        <v>2012</v>
      </c>
      <c r="D35" s="310" t="s">
        <v>414</v>
      </c>
      <c r="E35" s="581">
        <f t="shared" si="5"/>
        <v>0.65</v>
      </c>
      <c r="F35" s="453">
        <f>(H35+J35+L35+N35+P35+R35+T35+V35+X35+Z35+AB35+AD35+AF35+AH35+AJ35+AL35)/G35</f>
        <v>93</v>
      </c>
      <c r="G35" s="737">
        <f t="shared" ref="G35:G40" si="7">COUNT(H35,J35,L35,N35,P35,R35,T35,V35,X35,Z35,AB35,AD35,AF35,AH35,AJ35,AL35)</f>
        <v>1</v>
      </c>
      <c r="H35" s="99"/>
      <c r="I35" s="629"/>
      <c r="J35" s="93"/>
      <c r="K35" s="94"/>
      <c r="L35" s="93"/>
      <c r="M35" s="94"/>
      <c r="N35" s="93"/>
      <c r="O35" s="94"/>
      <c r="P35" s="108"/>
      <c r="Q35" s="94"/>
      <c r="R35" s="93"/>
      <c r="S35" s="112"/>
      <c r="T35" s="93">
        <v>93</v>
      </c>
      <c r="U35" s="112">
        <v>0.65</v>
      </c>
      <c r="V35" s="93"/>
      <c r="W35" s="106"/>
      <c r="X35" s="108"/>
      <c r="Y35" s="94"/>
      <c r="Z35" s="93"/>
      <c r="AA35" s="94"/>
      <c r="AB35" s="93"/>
      <c r="AC35" s="94"/>
      <c r="AD35" s="93"/>
      <c r="AE35" s="94"/>
      <c r="AF35" s="93"/>
      <c r="AG35" s="94"/>
      <c r="AH35" s="107"/>
      <c r="AI35" s="94"/>
      <c r="AJ35" s="107"/>
      <c r="AK35" s="94"/>
      <c r="AL35" s="93"/>
      <c r="AM35" s="94"/>
      <c r="AN35" s="578">
        <f t="shared" si="6"/>
        <v>27</v>
      </c>
    </row>
    <row r="36" spans="1:49" s="17" customFormat="1" ht="20" customHeight="1" x14ac:dyDescent="0.35">
      <c r="A36" s="578">
        <f t="shared" si="4"/>
        <v>28</v>
      </c>
      <c r="B36" s="494" t="s">
        <v>669</v>
      </c>
      <c r="C36" s="48">
        <v>2012</v>
      </c>
      <c r="D36" s="430" t="s">
        <v>106</v>
      </c>
      <c r="E36" s="581">
        <f t="shared" si="5"/>
        <v>0</v>
      </c>
      <c r="F36" s="453">
        <f>(H36+J36+L36+N36+P36+R36+T37+V37+X37+Z37+AB37+AD37+AF37+AH37+AJ37+AL37)/G36</f>
        <v>132.33333333333334</v>
      </c>
      <c r="G36" s="454">
        <f t="shared" si="7"/>
        <v>3</v>
      </c>
      <c r="H36" s="99"/>
      <c r="I36" s="630"/>
      <c r="J36" s="93">
        <v>100</v>
      </c>
      <c r="K36" s="94">
        <v>0</v>
      </c>
      <c r="L36" s="93"/>
      <c r="M36" s="94"/>
      <c r="N36" s="93">
        <v>89</v>
      </c>
      <c r="O36" s="94">
        <v>0</v>
      </c>
      <c r="P36" s="108"/>
      <c r="Q36" s="94"/>
      <c r="R36" s="93"/>
      <c r="S36" s="94"/>
      <c r="T36" s="93"/>
      <c r="U36" s="94"/>
      <c r="V36" s="93">
        <v>92</v>
      </c>
      <c r="W36" s="94">
        <v>0</v>
      </c>
      <c r="X36" s="108"/>
      <c r="Y36" s="94"/>
      <c r="Z36" s="93"/>
      <c r="AA36" s="94"/>
      <c r="AB36" s="93"/>
      <c r="AC36" s="94"/>
      <c r="AD36" s="93"/>
      <c r="AE36" s="94"/>
      <c r="AF36" s="93"/>
      <c r="AG36" s="94"/>
      <c r="AH36" s="107"/>
      <c r="AI36" s="94"/>
      <c r="AJ36" s="107"/>
      <c r="AK36" s="94"/>
      <c r="AL36" s="93"/>
      <c r="AM36" s="94"/>
      <c r="AN36" s="578">
        <f t="shared" si="6"/>
        <v>28</v>
      </c>
    </row>
    <row r="37" spans="1:49" s="17" customFormat="1" ht="20" customHeight="1" x14ac:dyDescent="0.35">
      <c r="A37" s="578">
        <f t="shared" si="4"/>
        <v>29</v>
      </c>
      <c r="B37" s="494" t="s">
        <v>739</v>
      </c>
      <c r="C37" s="48">
        <v>2011</v>
      </c>
      <c r="D37" s="280" t="s">
        <v>32</v>
      </c>
      <c r="E37" s="581">
        <f t="shared" si="5"/>
        <v>0</v>
      </c>
      <c r="F37" s="453">
        <f>(H37+J37+L37+N37+P37+R37+T37+V37+X37+Z37+AB37+AD37+AF37+AH37+AJ37+AL37)/G37</f>
        <v>104</v>
      </c>
      <c r="G37" s="737">
        <f t="shared" si="7"/>
        <v>2</v>
      </c>
      <c r="H37" s="99"/>
      <c r="I37" s="630"/>
      <c r="J37" s="93"/>
      <c r="K37" s="94"/>
      <c r="L37" s="93"/>
      <c r="M37" s="94"/>
      <c r="N37" s="93"/>
      <c r="O37" s="94"/>
      <c r="P37" s="108"/>
      <c r="Q37" s="94"/>
      <c r="R37" s="93"/>
      <c r="S37" s="94"/>
      <c r="T37" s="93">
        <v>107</v>
      </c>
      <c r="U37" s="94">
        <v>0</v>
      </c>
      <c r="V37" s="93">
        <v>101</v>
      </c>
      <c r="W37" s="94">
        <v>0</v>
      </c>
      <c r="X37" s="108"/>
      <c r="Y37" s="94"/>
      <c r="Z37" s="93"/>
      <c r="AA37" s="94"/>
      <c r="AB37" s="93"/>
      <c r="AC37" s="94"/>
      <c r="AD37" s="93"/>
      <c r="AE37" s="94"/>
      <c r="AF37" s="93"/>
      <c r="AG37" s="94"/>
      <c r="AH37" s="107"/>
      <c r="AI37" s="94"/>
      <c r="AJ37" s="107"/>
      <c r="AK37" s="94"/>
      <c r="AL37" s="93"/>
      <c r="AM37" s="94"/>
      <c r="AN37" s="578">
        <f t="shared" si="6"/>
        <v>29</v>
      </c>
    </row>
    <row r="38" spans="1:49" s="17" customFormat="1" ht="20" customHeight="1" x14ac:dyDescent="0.35">
      <c r="A38" s="578">
        <f t="shared" si="4"/>
        <v>30</v>
      </c>
      <c r="B38" s="745" t="s">
        <v>721</v>
      </c>
      <c r="C38" s="57">
        <v>2011</v>
      </c>
      <c r="D38" s="285" t="s">
        <v>85</v>
      </c>
      <c r="E38" s="581">
        <f t="shared" si="5"/>
        <v>0</v>
      </c>
      <c r="F38" s="453">
        <f>(H38+J38+L38+N38+P38+R38+T39+V40+X39+Z39+AB39+AD39+AF39+AH39+AJ39+AL39)/G38</f>
        <v>108.5</v>
      </c>
      <c r="G38" s="454">
        <f t="shared" si="7"/>
        <v>2</v>
      </c>
      <c r="H38" s="99"/>
      <c r="I38" s="630"/>
      <c r="J38" s="93"/>
      <c r="K38" s="94"/>
      <c r="L38" s="93"/>
      <c r="M38" s="94"/>
      <c r="N38" s="93"/>
      <c r="O38" s="94"/>
      <c r="P38" s="108"/>
      <c r="Q38" s="94"/>
      <c r="R38" s="93">
        <v>108</v>
      </c>
      <c r="S38" s="94">
        <v>0</v>
      </c>
      <c r="T38" s="93"/>
      <c r="U38" s="94"/>
      <c r="V38" s="93">
        <v>115</v>
      </c>
      <c r="W38" s="94">
        <v>0</v>
      </c>
      <c r="X38" s="108"/>
      <c r="Y38" s="94"/>
      <c r="Z38" s="93"/>
      <c r="AA38" s="94"/>
      <c r="AB38" s="93"/>
      <c r="AC38" s="94"/>
      <c r="AD38" s="93"/>
      <c r="AE38" s="94"/>
      <c r="AF38" s="93"/>
      <c r="AG38" s="94"/>
      <c r="AH38" s="107"/>
      <c r="AI38" s="94"/>
      <c r="AJ38" s="107"/>
      <c r="AK38" s="94"/>
      <c r="AL38" s="93"/>
      <c r="AM38" s="94"/>
      <c r="AN38" s="578">
        <f t="shared" si="6"/>
        <v>30</v>
      </c>
    </row>
    <row r="39" spans="1:49" s="17" customFormat="1" ht="20" customHeight="1" x14ac:dyDescent="0.35">
      <c r="A39" s="578">
        <f t="shared" si="4"/>
        <v>31</v>
      </c>
      <c r="B39" s="432" t="s">
        <v>678</v>
      </c>
      <c r="C39" s="433">
        <v>2012</v>
      </c>
      <c r="D39" s="796" t="s">
        <v>18</v>
      </c>
      <c r="E39" s="581">
        <f t="shared" si="5"/>
        <v>0</v>
      </c>
      <c r="F39" s="453">
        <f t="shared" ref="F39:F44" si="8">(H39+J39+L39+N39+P39+R39+T39+V39+X39+Z39+AB39+AD39+AF39+AH39+AJ39+AL39)/G39</f>
        <v>118.2</v>
      </c>
      <c r="G39" s="737">
        <f t="shared" si="7"/>
        <v>5</v>
      </c>
      <c r="H39" s="99"/>
      <c r="I39" s="630"/>
      <c r="J39" s="93">
        <v>118</v>
      </c>
      <c r="K39" s="96">
        <v>0</v>
      </c>
      <c r="L39" s="93"/>
      <c r="M39" s="96"/>
      <c r="N39" s="93"/>
      <c r="O39" s="96"/>
      <c r="P39" s="108">
        <v>128</v>
      </c>
      <c r="Q39" s="96">
        <v>0</v>
      </c>
      <c r="R39" s="93">
        <v>119</v>
      </c>
      <c r="S39" s="96">
        <v>0</v>
      </c>
      <c r="T39" s="93">
        <v>109</v>
      </c>
      <c r="U39" s="96">
        <v>0</v>
      </c>
      <c r="V39" s="93">
        <v>117</v>
      </c>
      <c r="W39" s="96">
        <v>0</v>
      </c>
      <c r="X39" s="108"/>
      <c r="Y39" s="96"/>
      <c r="Z39" s="93"/>
      <c r="AA39" s="96"/>
      <c r="AB39" s="93"/>
      <c r="AC39" s="96"/>
      <c r="AD39" s="93"/>
      <c r="AE39" s="96"/>
      <c r="AF39" s="93"/>
      <c r="AG39" s="96"/>
      <c r="AH39" s="107"/>
      <c r="AI39" s="96"/>
      <c r="AJ39" s="107"/>
      <c r="AK39" s="96"/>
      <c r="AL39" s="93"/>
      <c r="AM39" s="96"/>
      <c r="AN39" s="578">
        <f t="shared" si="6"/>
        <v>31</v>
      </c>
    </row>
    <row r="40" spans="1:49" s="17" customFormat="1" ht="20" customHeight="1" x14ac:dyDescent="0.35">
      <c r="A40" s="578">
        <f t="shared" si="4"/>
        <v>32</v>
      </c>
      <c r="B40" s="746" t="s">
        <v>737</v>
      </c>
      <c r="C40" s="48">
        <v>2012</v>
      </c>
      <c r="D40" s="285" t="s">
        <v>19</v>
      </c>
      <c r="E40" s="581">
        <f t="shared" si="5"/>
        <v>0</v>
      </c>
      <c r="F40" s="453">
        <f t="shared" si="8"/>
        <v>101.5</v>
      </c>
      <c r="G40" s="737">
        <f t="shared" si="7"/>
        <v>2</v>
      </c>
      <c r="H40" s="99"/>
      <c r="I40" s="638"/>
      <c r="J40" s="93"/>
      <c r="K40" s="96"/>
      <c r="L40" s="93"/>
      <c r="M40" s="96"/>
      <c r="N40" s="93"/>
      <c r="O40" s="96"/>
      <c r="P40" s="108"/>
      <c r="Q40" s="96"/>
      <c r="R40" s="93">
        <v>103</v>
      </c>
      <c r="S40" s="96">
        <v>0</v>
      </c>
      <c r="T40" s="93">
        <v>100</v>
      </c>
      <c r="U40" s="96">
        <v>0</v>
      </c>
      <c r="V40" s="93"/>
      <c r="W40" s="96"/>
      <c r="X40" s="108"/>
      <c r="Y40" s="96"/>
      <c r="Z40" s="93"/>
      <c r="AA40" s="96"/>
      <c r="AB40" s="93"/>
      <c r="AC40" s="96"/>
      <c r="AD40" s="93"/>
      <c r="AE40" s="96"/>
      <c r="AF40" s="93"/>
      <c r="AG40" s="96"/>
      <c r="AH40" s="107"/>
      <c r="AI40" s="96"/>
      <c r="AJ40" s="107"/>
      <c r="AK40" s="96"/>
      <c r="AL40" s="93"/>
      <c r="AM40" s="96"/>
      <c r="AN40" s="578">
        <f t="shared" si="6"/>
        <v>32</v>
      </c>
      <c r="AW40" s="46"/>
    </row>
    <row r="41" spans="1:49" s="17" customFormat="1" ht="20" customHeight="1" x14ac:dyDescent="0.35">
      <c r="A41" s="578">
        <f t="shared" si="4"/>
        <v>33</v>
      </c>
      <c r="B41" s="494" t="s">
        <v>675</v>
      </c>
      <c r="C41" s="48">
        <v>2012</v>
      </c>
      <c r="D41" s="310" t="s">
        <v>387</v>
      </c>
      <c r="E41" s="581">
        <f t="shared" si="5"/>
        <v>0</v>
      </c>
      <c r="F41" s="453">
        <f t="shared" si="8"/>
        <v>91.333333333333329</v>
      </c>
      <c r="G41" s="454">
        <f>COUNT(H41,J41,L41,N41,P41,R41,T41,V41,X41,Z41,AB41,AD41,AF41,AH41,AJ41,AL41)+1</f>
        <v>3</v>
      </c>
      <c r="H41" s="99">
        <v>177</v>
      </c>
      <c r="I41" s="638">
        <v>0</v>
      </c>
      <c r="J41" s="93"/>
      <c r="K41" s="407"/>
      <c r="L41" s="93"/>
      <c r="M41" s="96"/>
      <c r="N41" s="93"/>
      <c r="O41" s="96"/>
      <c r="P41" s="108"/>
      <c r="Q41" s="96"/>
      <c r="R41" s="93"/>
      <c r="S41" s="96"/>
      <c r="T41" s="93">
        <v>97</v>
      </c>
      <c r="U41" s="96">
        <v>0</v>
      </c>
      <c r="V41" s="93"/>
      <c r="W41" s="96"/>
      <c r="X41" s="108"/>
      <c r="Y41" s="96"/>
      <c r="Z41" s="93"/>
      <c r="AA41" s="96"/>
      <c r="AB41" s="93"/>
      <c r="AC41" s="96"/>
      <c r="AD41" s="93"/>
      <c r="AE41" s="96"/>
      <c r="AF41" s="93"/>
      <c r="AG41" s="96"/>
      <c r="AH41" s="107"/>
      <c r="AI41" s="96"/>
      <c r="AJ41" s="107"/>
      <c r="AK41" s="96"/>
      <c r="AL41" s="93"/>
      <c r="AM41" s="96"/>
      <c r="AN41" s="578">
        <f t="shared" si="6"/>
        <v>33</v>
      </c>
      <c r="AW41" s="46"/>
    </row>
    <row r="42" spans="1:49" s="17" customFormat="1" ht="20" customHeight="1" x14ac:dyDescent="0.35">
      <c r="A42" s="578">
        <f t="shared" si="4"/>
        <v>34</v>
      </c>
      <c r="B42" s="494" t="s">
        <v>684</v>
      </c>
      <c r="C42" s="48">
        <v>2011</v>
      </c>
      <c r="D42" s="310" t="s">
        <v>27</v>
      </c>
      <c r="E42" s="581">
        <f t="shared" si="5"/>
        <v>0</v>
      </c>
      <c r="F42" s="453">
        <f t="shared" si="8"/>
        <v>90.5</v>
      </c>
      <c r="G42" s="736">
        <f>COUNT(H42,J42,L42,N42,P42,R42,T42,V42,X42,Z42,AB42,AD42,AF42,AH42,AJ42,AL42)+3</f>
        <v>6</v>
      </c>
      <c r="H42" s="99">
        <v>179</v>
      </c>
      <c r="I42" s="638">
        <v>0</v>
      </c>
      <c r="J42" s="93"/>
      <c r="K42" s="96"/>
      <c r="L42" s="93">
        <v>270</v>
      </c>
      <c r="M42" s="96">
        <v>0</v>
      </c>
      <c r="N42" s="93"/>
      <c r="O42" s="96"/>
      <c r="P42" s="108"/>
      <c r="Q42" s="96"/>
      <c r="R42" s="93"/>
      <c r="S42" s="96"/>
      <c r="T42" s="93">
        <v>94</v>
      </c>
      <c r="U42" s="96">
        <v>0</v>
      </c>
      <c r="V42" s="93"/>
      <c r="W42" s="96"/>
      <c r="X42" s="108"/>
      <c r="Y42" s="96"/>
      <c r="Z42" s="93"/>
      <c r="AA42" s="96"/>
      <c r="AB42" s="93"/>
      <c r="AC42" s="96"/>
      <c r="AD42" s="93"/>
      <c r="AE42" s="96"/>
      <c r="AF42" s="93"/>
      <c r="AG42" s="96"/>
      <c r="AH42" s="107"/>
      <c r="AI42" s="96"/>
      <c r="AJ42" s="107"/>
      <c r="AK42" s="96"/>
      <c r="AL42" s="93"/>
      <c r="AM42" s="96"/>
      <c r="AN42" s="578">
        <f t="shared" si="6"/>
        <v>34</v>
      </c>
      <c r="AW42" s="24"/>
    </row>
    <row r="43" spans="1:49" s="17" customFormat="1" ht="20" customHeight="1" x14ac:dyDescent="0.35">
      <c r="A43" s="578">
        <f t="shared" si="4"/>
        <v>35</v>
      </c>
      <c r="B43" s="115" t="s">
        <v>722</v>
      </c>
      <c r="C43" s="57">
        <v>2011</v>
      </c>
      <c r="D43" s="285" t="s">
        <v>19</v>
      </c>
      <c r="E43" s="581">
        <f t="shared" si="5"/>
        <v>0</v>
      </c>
      <c r="F43" s="453">
        <f t="shared" si="8"/>
        <v>97.5</v>
      </c>
      <c r="G43" s="737">
        <f>COUNT(H43,J43,L43,N43,P43,R43,T43,V43,X43,Z43,AB43,AD43,AF43,AH43,AJ43,AL43)</f>
        <v>2</v>
      </c>
      <c r="H43" s="99"/>
      <c r="I43" s="638"/>
      <c r="J43" s="93"/>
      <c r="K43" s="96"/>
      <c r="L43" s="93"/>
      <c r="M43" s="96"/>
      <c r="N43" s="93"/>
      <c r="O43" s="96"/>
      <c r="P43" s="108"/>
      <c r="Q43" s="96"/>
      <c r="R43" s="93">
        <v>100</v>
      </c>
      <c r="S43" s="96">
        <v>0</v>
      </c>
      <c r="T43" s="93">
        <v>95</v>
      </c>
      <c r="U43" s="96">
        <v>0</v>
      </c>
      <c r="V43" s="93"/>
      <c r="W43" s="96"/>
      <c r="X43" s="108"/>
      <c r="Y43" s="96"/>
      <c r="Z43" s="93"/>
      <c r="AA43" s="96"/>
      <c r="AB43" s="93"/>
      <c r="AC43" s="96"/>
      <c r="AD43" s="93"/>
      <c r="AE43" s="96"/>
      <c r="AF43" s="93"/>
      <c r="AG43" s="96"/>
      <c r="AH43" s="107"/>
      <c r="AI43" s="96"/>
      <c r="AJ43" s="107"/>
      <c r="AK43" s="96"/>
      <c r="AL43" s="93"/>
      <c r="AM43" s="96"/>
      <c r="AN43" s="578">
        <f t="shared" si="6"/>
        <v>35</v>
      </c>
    </row>
    <row r="44" spans="1:49" s="17" customFormat="1" ht="20" customHeight="1" x14ac:dyDescent="0.35">
      <c r="A44" s="578">
        <f t="shared" si="4"/>
        <v>36</v>
      </c>
      <c r="B44" s="115" t="s">
        <v>720</v>
      </c>
      <c r="C44" s="57">
        <v>2011</v>
      </c>
      <c r="D44" s="285" t="s">
        <v>19</v>
      </c>
      <c r="E44" s="581">
        <f t="shared" si="5"/>
        <v>0</v>
      </c>
      <c r="F44" s="453">
        <f t="shared" si="8"/>
        <v>103</v>
      </c>
      <c r="G44" s="737">
        <f>COUNT(H44,J44,L44,N44,P44,R44,T44,V44,X44,Z44,AB44,AD44,AF44,AH44,AJ44,AL44)</f>
        <v>1</v>
      </c>
      <c r="H44" s="99"/>
      <c r="I44" s="638"/>
      <c r="J44" s="93"/>
      <c r="K44" s="96"/>
      <c r="L44" s="93"/>
      <c r="M44" s="96"/>
      <c r="N44" s="93"/>
      <c r="O44" s="96"/>
      <c r="P44" s="108"/>
      <c r="Q44" s="96"/>
      <c r="R44" s="93">
        <v>103</v>
      </c>
      <c r="S44" s="96">
        <v>0</v>
      </c>
      <c r="T44" s="708"/>
      <c r="U44" s="741"/>
      <c r="V44" s="93"/>
      <c r="W44" s="96"/>
      <c r="X44" s="108"/>
      <c r="Y44" s="96"/>
      <c r="Z44" s="93"/>
      <c r="AA44" s="96"/>
      <c r="AB44" s="93"/>
      <c r="AC44" s="96"/>
      <c r="AD44" s="93"/>
      <c r="AE44" s="96"/>
      <c r="AF44" s="93"/>
      <c r="AG44" s="96"/>
      <c r="AH44" s="107"/>
      <c r="AI44" s="96"/>
      <c r="AJ44" s="107"/>
      <c r="AK44" s="96"/>
      <c r="AL44" s="93"/>
      <c r="AM44" s="96"/>
      <c r="AN44" s="578">
        <f t="shared" si="6"/>
        <v>36</v>
      </c>
    </row>
    <row r="45" spans="1:49" s="17" customFormat="1" ht="20" hidden="1" customHeight="1" x14ac:dyDescent="0.35">
      <c r="A45" s="578">
        <f>A44+1</f>
        <v>37</v>
      </c>
      <c r="B45" s="361" t="s">
        <v>382</v>
      </c>
      <c r="C45" s="48">
        <v>2012</v>
      </c>
      <c r="D45" s="191" t="s">
        <v>117</v>
      </c>
      <c r="E45" s="581">
        <f t="shared" si="5"/>
        <v>0</v>
      </c>
      <c r="F45" s="449"/>
      <c r="G45" s="457"/>
      <c r="H45" s="99"/>
      <c r="I45" s="638"/>
      <c r="J45" s="93"/>
      <c r="K45" s="96"/>
      <c r="L45" s="93"/>
      <c r="M45" s="96"/>
      <c r="N45" s="93" t="str">
        <f>IFERROR(VLOOKUP(B45,#REF!,2,FALSE),"")</f>
        <v/>
      </c>
      <c r="O45" s="96"/>
      <c r="P45" s="108"/>
      <c r="Q45" s="96"/>
      <c r="R45" s="93"/>
      <c r="S45" s="96"/>
      <c r="T45" s="93"/>
      <c r="U45" s="96"/>
      <c r="V45" s="93"/>
      <c r="W45" s="96"/>
      <c r="X45" s="108"/>
      <c r="Y45" s="96"/>
      <c r="Z45" s="93"/>
      <c r="AA45" s="96"/>
      <c r="AB45" s="93"/>
      <c r="AC45" s="96"/>
      <c r="AD45" s="93"/>
      <c r="AE45" s="96"/>
      <c r="AF45" s="93"/>
      <c r="AG45" s="96"/>
      <c r="AH45" s="107"/>
      <c r="AI45" s="96"/>
      <c r="AJ45" s="107"/>
      <c r="AK45" s="96"/>
      <c r="AL45" s="93"/>
      <c r="AM45" s="96"/>
      <c r="AN45" s="578">
        <f t="shared" si="6"/>
        <v>37</v>
      </c>
    </row>
    <row r="46" spans="1:49" s="17" customFormat="1" ht="20" hidden="1" customHeight="1" x14ac:dyDescent="0.35">
      <c r="A46" s="578">
        <f>A45+1</f>
        <v>38</v>
      </c>
      <c r="B46" s="279" t="s">
        <v>418</v>
      </c>
      <c r="C46" s="48">
        <v>2012</v>
      </c>
      <c r="D46" s="280" t="s">
        <v>93</v>
      </c>
      <c r="E46" s="581">
        <f t="shared" si="5"/>
        <v>0</v>
      </c>
      <c r="F46" s="449"/>
      <c r="G46" s="457"/>
      <c r="H46" s="99"/>
      <c r="I46" s="638"/>
      <c r="J46" s="93"/>
      <c r="K46" s="96"/>
      <c r="L46" s="93"/>
      <c r="M46" s="96"/>
      <c r="N46" s="93" t="str">
        <f>IFERROR(VLOOKUP(B46,#REF!,2,FALSE),"")</f>
        <v/>
      </c>
      <c r="O46" s="96"/>
      <c r="P46" s="108"/>
      <c r="Q46" s="96"/>
      <c r="R46" s="93"/>
      <c r="S46" s="96"/>
      <c r="T46" s="93"/>
      <c r="U46" s="96"/>
      <c r="V46" s="93"/>
      <c r="W46" s="96"/>
      <c r="X46" s="108"/>
      <c r="Y46" s="96"/>
      <c r="Z46" s="93"/>
      <c r="AA46" s="96"/>
      <c r="AB46" s="93"/>
      <c r="AC46" s="96"/>
      <c r="AD46" s="93"/>
      <c r="AE46" s="96"/>
      <c r="AF46" s="93"/>
      <c r="AG46" s="96"/>
      <c r="AH46" s="107"/>
      <c r="AI46" s="96"/>
      <c r="AJ46" s="107"/>
      <c r="AK46" s="96"/>
      <c r="AL46" s="93"/>
      <c r="AM46" s="96"/>
      <c r="AN46" s="578">
        <f t="shared" si="6"/>
        <v>38</v>
      </c>
    </row>
    <row r="47" spans="1:49" s="17" customFormat="1" ht="20" hidden="1" customHeight="1" x14ac:dyDescent="0.35">
      <c r="A47" s="578">
        <v>34</v>
      </c>
      <c r="B47" s="104" t="s">
        <v>124</v>
      </c>
      <c r="C47" s="48">
        <v>2012</v>
      </c>
      <c r="D47" s="72" t="s">
        <v>125</v>
      </c>
      <c r="E47" s="581">
        <f t="shared" si="5"/>
        <v>0</v>
      </c>
      <c r="F47" s="449"/>
      <c r="G47" s="457"/>
      <c r="H47" s="99"/>
      <c r="I47" s="638"/>
      <c r="J47" s="93"/>
      <c r="K47" s="96"/>
      <c r="L47" s="93"/>
      <c r="M47" s="96"/>
      <c r="N47" s="93" t="str">
        <f>IFERROR(VLOOKUP(B47,#REF!,2,FALSE),"")</f>
        <v/>
      </c>
      <c r="O47" s="96"/>
      <c r="P47" s="108"/>
      <c r="Q47" s="96"/>
      <c r="R47" s="93"/>
      <c r="S47" s="96"/>
      <c r="T47" s="93"/>
      <c r="U47" s="96"/>
      <c r="V47" s="93"/>
      <c r="W47" s="96"/>
      <c r="X47" s="108"/>
      <c r="Y47" s="96"/>
      <c r="Z47" s="93"/>
      <c r="AA47" s="96"/>
      <c r="AB47" s="93"/>
      <c r="AC47" s="96"/>
      <c r="AD47" s="93"/>
      <c r="AE47" s="96"/>
      <c r="AF47" s="93"/>
      <c r="AG47" s="96"/>
      <c r="AH47" s="107"/>
      <c r="AI47" s="96"/>
      <c r="AJ47" s="107"/>
      <c r="AK47" s="96"/>
      <c r="AL47" s="93"/>
      <c r="AM47" s="96"/>
      <c r="AN47" s="578">
        <f t="shared" si="6"/>
        <v>39</v>
      </c>
    </row>
    <row r="48" spans="1:49" s="17" customFormat="1" ht="20" hidden="1" customHeight="1" x14ac:dyDescent="0.35">
      <c r="A48" s="578">
        <v>34</v>
      </c>
      <c r="B48" s="115" t="s">
        <v>488</v>
      </c>
      <c r="C48" s="57">
        <v>2012</v>
      </c>
      <c r="D48" s="362" t="s">
        <v>456</v>
      </c>
      <c r="E48" s="581">
        <f t="shared" si="5"/>
        <v>0</v>
      </c>
      <c r="F48" s="449"/>
      <c r="G48" s="457"/>
      <c r="H48" s="99"/>
      <c r="I48" s="638"/>
      <c r="J48" s="93"/>
      <c r="K48" s="96"/>
      <c r="L48" s="93"/>
      <c r="M48" s="96"/>
      <c r="N48" s="93" t="str">
        <f>IFERROR(VLOOKUP(B48,#REF!,2,FALSE),"")</f>
        <v/>
      </c>
      <c r="O48" s="96"/>
      <c r="P48" s="108"/>
      <c r="Q48" s="96"/>
      <c r="R48" s="93"/>
      <c r="S48" s="96"/>
      <c r="T48" s="93"/>
      <c r="U48" s="96"/>
      <c r="V48" s="93"/>
      <c r="W48" s="96"/>
      <c r="X48" s="108"/>
      <c r="Y48" s="96"/>
      <c r="Z48" s="93"/>
      <c r="AA48" s="96"/>
      <c r="AB48" s="93"/>
      <c r="AC48" s="96"/>
      <c r="AD48" s="93"/>
      <c r="AE48" s="96"/>
      <c r="AF48" s="93"/>
      <c r="AG48" s="96"/>
      <c r="AH48" s="107"/>
      <c r="AI48" s="96"/>
      <c r="AJ48" s="107"/>
      <c r="AK48" s="96"/>
      <c r="AL48" s="93"/>
      <c r="AM48" s="96"/>
      <c r="AN48" s="578">
        <f t="shared" si="6"/>
        <v>40</v>
      </c>
    </row>
    <row r="49" spans="1:40" s="17" customFormat="1" ht="20" hidden="1" customHeight="1" x14ac:dyDescent="0.35">
      <c r="A49" s="578">
        <v>34</v>
      </c>
      <c r="B49" s="115" t="s">
        <v>286</v>
      </c>
      <c r="C49" s="57">
        <v>2011</v>
      </c>
      <c r="D49" s="113" t="s">
        <v>287</v>
      </c>
      <c r="E49" s="581">
        <f t="shared" si="5"/>
        <v>0</v>
      </c>
      <c r="F49" s="453" t="e">
        <f t="shared" ref="F49:F65" si="9">(H49+J49+L49+N49+P49+R49+T50+V50+X50+Z50+AB50+AD50+AF50+AH50+AJ50+AL50)/G49</f>
        <v>#DIV/0!</v>
      </c>
      <c r="G49" s="457"/>
      <c r="H49" s="99"/>
      <c r="I49" s="638"/>
      <c r="J49" s="93"/>
      <c r="K49" s="96"/>
      <c r="L49" s="93"/>
      <c r="M49" s="96"/>
      <c r="N49" s="93"/>
      <c r="O49" s="96"/>
      <c r="P49" s="108"/>
      <c r="Q49" s="96"/>
      <c r="R49" s="93"/>
      <c r="S49" s="96"/>
      <c r="T49" s="93"/>
      <c r="U49" s="96"/>
      <c r="V49" s="93"/>
      <c r="W49" s="96"/>
      <c r="X49" s="108"/>
      <c r="Y49" s="96"/>
      <c r="Z49" s="93"/>
      <c r="AA49" s="96"/>
      <c r="AB49" s="93"/>
      <c r="AC49" s="96"/>
      <c r="AD49" s="93"/>
      <c r="AE49" s="96"/>
      <c r="AF49" s="93"/>
      <c r="AG49" s="96"/>
      <c r="AH49" s="107"/>
      <c r="AI49" s="96"/>
      <c r="AJ49" s="107"/>
      <c r="AK49" s="96"/>
      <c r="AL49" s="93"/>
      <c r="AM49" s="96"/>
      <c r="AN49" s="578">
        <f t="shared" si="6"/>
        <v>41</v>
      </c>
    </row>
    <row r="50" spans="1:40" s="17" customFormat="1" ht="20" hidden="1" customHeight="1" x14ac:dyDescent="0.35">
      <c r="A50" s="578">
        <v>34</v>
      </c>
      <c r="B50" s="104" t="s">
        <v>357</v>
      </c>
      <c r="C50" s="48">
        <v>2011</v>
      </c>
      <c r="D50" s="181" t="s">
        <v>37</v>
      </c>
      <c r="E50" s="581">
        <f t="shared" si="5"/>
        <v>0</v>
      </c>
      <c r="F50" s="453" t="e">
        <f t="shared" si="9"/>
        <v>#DIV/0!</v>
      </c>
      <c r="G50" s="457"/>
      <c r="H50" s="99"/>
      <c r="I50" s="638"/>
      <c r="J50" s="93"/>
      <c r="K50" s="96"/>
      <c r="L50" s="93"/>
      <c r="M50" s="96"/>
      <c r="N50" s="93"/>
      <c r="O50" s="96"/>
      <c r="P50" s="108"/>
      <c r="Q50" s="96"/>
      <c r="R50" s="93"/>
      <c r="S50" s="96"/>
      <c r="T50" s="93"/>
      <c r="U50" s="96"/>
      <c r="V50" s="93"/>
      <c r="W50" s="96"/>
      <c r="X50" s="108"/>
      <c r="Y50" s="96"/>
      <c r="Z50" s="93"/>
      <c r="AA50" s="96"/>
      <c r="AB50" s="93"/>
      <c r="AC50" s="96"/>
      <c r="AD50" s="93"/>
      <c r="AE50" s="96"/>
      <c r="AF50" s="93"/>
      <c r="AG50" s="96"/>
      <c r="AH50" s="107"/>
      <c r="AI50" s="96"/>
      <c r="AJ50" s="107"/>
      <c r="AK50" s="96"/>
      <c r="AL50" s="93"/>
      <c r="AM50" s="96"/>
      <c r="AN50" s="578">
        <f t="shared" si="6"/>
        <v>42</v>
      </c>
    </row>
    <row r="51" spans="1:40" s="17" customFormat="1" ht="20" hidden="1" customHeight="1" x14ac:dyDescent="0.35">
      <c r="A51" s="578">
        <v>34</v>
      </c>
      <c r="B51" s="115" t="s">
        <v>449</v>
      </c>
      <c r="C51" s="57">
        <v>2012</v>
      </c>
      <c r="D51" s="285" t="s">
        <v>97</v>
      </c>
      <c r="E51" s="581">
        <f t="shared" si="5"/>
        <v>0</v>
      </c>
      <c r="F51" s="453" t="e">
        <f t="shared" si="9"/>
        <v>#DIV/0!</v>
      </c>
      <c r="G51" s="457"/>
      <c r="H51" s="99"/>
      <c r="I51" s="638"/>
      <c r="J51" s="93"/>
      <c r="K51" s="96"/>
      <c r="L51" s="93"/>
      <c r="M51" s="96"/>
      <c r="N51" s="93"/>
      <c r="O51" s="96"/>
      <c r="P51" s="108"/>
      <c r="Q51" s="96"/>
      <c r="R51" s="93"/>
      <c r="S51" s="96"/>
      <c r="T51" s="93"/>
      <c r="U51" s="96"/>
      <c r="V51" s="93"/>
      <c r="W51" s="96"/>
      <c r="X51" s="108"/>
      <c r="Y51" s="96"/>
      <c r="Z51" s="93"/>
      <c r="AA51" s="96"/>
      <c r="AB51" s="93"/>
      <c r="AC51" s="96"/>
      <c r="AD51" s="93"/>
      <c r="AE51" s="96"/>
      <c r="AF51" s="93"/>
      <c r="AG51" s="96"/>
      <c r="AH51" s="107"/>
      <c r="AI51" s="96"/>
      <c r="AJ51" s="107"/>
      <c r="AK51" s="96"/>
      <c r="AL51" s="93"/>
      <c r="AM51" s="96"/>
      <c r="AN51" s="578">
        <f t="shared" si="6"/>
        <v>43</v>
      </c>
    </row>
    <row r="52" spans="1:40" s="17" customFormat="1" ht="20" hidden="1" customHeight="1" x14ac:dyDescent="0.35">
      <c r="A52" s="578">
        <v>34</v>
      </c>
      <c r="B52" s="115" t="s">
        <v>676</v>
      </c>
      <c r="C52" s="57">
        <v>2011</v>
      </c>
      <c r="D52" s="402" t="s">
        <v>8</v>
      </c>
      <c r="E52" s="581">
        <f t="shared" si="5"/>
        <v>0</v>
      </c>
      <c r="F52" s="453">
        <f t="shared" si="9"/>
        <v>94.5</v>
      </c>
      <c r="G52" s="454">
        <f>COUNT(H52,J52,L52,N52,P52,R52,T52,V52,X52,Z52,AB52,AD52,AF52,AH52,AJ52,AL52)+1</f>
        <v>2</v>
      </c>
      <c r="H52" s="99">
        <v>189</v>
      </c>
      <c r="I52" s="638">
        <v>0</v>
      </c>
      <c r="J52" s="93"/>
      <c r="K52" s="96"/>
      <c r="L52" s="93"/>
      <c r="M52" s="96"/>
      <c r="N52" s="93"/>
      <c r="O52" s="96"/>
      <c r="P52" s="108"/>
      <c r="Q52" s="96"/>
      <c r="R52" s="93"/>
      <c r="S52" s="96"/>
      <c r="T52" s="93"/>
      <c r="U52" s="96"/>
      <c r="V52" s="93"/>
      <c r="W52" s="96"/>
      <c r="X52" s="108"/>
      <c r="Y52" s="96"/>
      <c r="Z52" s="93"/>
      <c r="AA52" s="96"/>
      <c r="AB52" s="93"/>
      <c r="AC52" s="96"/>
      <c r="AD52" s="93"/>
      <c r="AE52" s="96"/>
      <c r="AF52" s="93"/>
      <c r="AG52" s="96"/>
      <c r="AH52" s="107"/>
      <c r="AI52" s="96"/>
      <c r="AJ52" s="107"/>
      <c r="AK52" s="96"/>
      <c r="AL52" s="93"/>
      <c r="AM52" s="96"/>
      <c r="AN52" s="578">
        <f t="shared" si="6"/>
        <v>44</v>
      </c>
    </row>
    <row r="53" spans="1:40" s="17" customFormat="1" ht="20" hidden="1" customHeight="1" x14ac:dyDescent="0.35">
      <c r="A53" s="578">
        <v>34</v>
      </c>
      <c r="B53" s="104" t="s">
        <v>192</v>
      </c>
      <c r="C53" s="48">
        <v>2012</v>
      </c>
      <c r="D53" s="72" t="s">
        <v>135</v>
      </c>
      <c r="E53" s="581">
        <f t="shared" ref="E53:E84" si="10">I53+K53+M53+O53+Q53+S53+U53+W53+Y53+AA53+AC53+AE53+AG53+AI53+AK53+AM53</f>
        <v>0</v>
      </c>
      <c r="F53" s="453" t="e">
        <f t="shared" si="9"/>
        <v>#DIV/0!</v>
      </c>
      <c r="G53" s="457"/>
      <c r="H53" s="99"/>
      <c r="I53" s="638"/>
      <c r="J53" s="93"/>
      <c r="K53" s="96"/>
      <c r="L53" s="93"/>
      <c r="M53" s="96"/>
      <c r="N53" s="93"/>
      <c r="O53" s="96"/>
      <c r="P53" s="108"/>
      <c r="Q53" s="96"/>
      <c r="R53" s="93"/>
      <c r="S53" s="96"/>
      <c r="T53" s="93"/>
      <c r="U53" s="96"/>
      <c r="V53" s="93"/>
      <c r="W53" s="96"/>
      <c r="X53" s="108"/>
      <c r="Y53" s="96"/>
      <c r="Z53" s="93"/>
      <c r="AA53" s="96"/>
      <c r="AB53" s="93"/>
      <c r="AC53" s="96"/>
      <c r="AD53" s="93"/>
      <c r="AE53" s="96"/>
      <c r="AF53" s="93"/>
      <c r="AG53" s="96"/>
      <c r="AH53" s="107"/>
      <c r="AI53" s="96"/>
      <c r="AJ53" s="107"/>
      <c r="AK53" s="96"/>
      <c r="AL53" s="93"/>
      <c r="AM53" s="96"/>
      <c r="AN53" s="578">
        <f t="shared" si="6"/>
        <v>45</v>
      </c>
    </row>
    <row r="54" spans="1:40" s="17" customFormat="1" ht="20" hidden="1" customHeight="1" x14ac:dyDescent="0.35">
      <c r="A54" s="578">
        <v>34</v>
      </c>
      <c r="B54" s="346" t="s">
        <v>452</v>
      </c>
      <c r="C54" s="68">
        <v>2011</v>
      </c>
      <c r="D54" s="290" t="s">
        <v>60</v>
      </c>
      <c r="E54" s="581">
        <f t="shared" si="10"/>
        <v>0</v>
      </c>
      <c r="F54" s="453" t="e">
        <f t="shared" si="9"/>
        <v>#DIV/0!</v>
      </c>
      <c r="G54" s="457"/>
      <c r="H54" s="99"/>
      <c r="I54" s="638"/>
      <c r="J54" s="93"/>
      <c r="K54" s="96"/>
      <c r="L54" s="93"/>
      <c r="M54" s="96"/>
      <c r="N54" s="93"/>
      <c r="O54" s="96"/>
      <c r="P54" s="108"/>
      <c r="Q54" s="96"/>
      <c r="R54" s="93"/>
      <c r="S54" s="96"/>
      <c r="T54" s="93"/>
      <c r="U54" s="96"/>
      <c r="V54" s="93"/>
      <c r="W54" s="96"/>
      <c r="X54" s="108"/>
      <c r="Y54" s="96"/>
      <c r="Z54" s="93"/>
      <c r="AA54" s="96"/>
      <c r="AB54" s="93"/>
      <c r="AC54" s="96"/>
      <c r="AD54" s="93"/>
      <c r="AE54" s="96"/>
      <c r="AF54" s="93"/>
      <c r="AG54" s="96"/>
      <c r="AH54" s="107"/>
      <c r="AI54" s="96"/>
      <c r="AJ54" s="107"/>
      <c r="AK54" s="96"/>
      <c r="AL54" s="93"/>
      <c r="AM54" s="96"/>
      <c r="AN54" s="578">
        <f t="shared" si="6"/>
        <v>46</v>
      </c>
    </row>
    <row r="55" spans="1:40" s="17" customFormat="1" ht="20" hidden="1" customHeight="1" x14ac:dyDescent="0.35">
      <c r="A55" s="578">
        <v>34</v>
      </c>
      <c r="B55" s="104" t="s">
        <v>134</v>
      </c>
      <c r="C55" s="48">
        <v>2012</v>
      </c>
      <c r="D55" s="72" t="s">
        <v>135</v>
      </c>
      <c r="E55" s="581">
        <f t="shared" si="10"/>
        <v>0</v>
      </c>
      <c r="F55" s="453" t="e">
        <f t="shared" si="9"/>
        <v>#DIV/0!</v>
      </c>
      <c r="G55" s="457"/>
      <c r="H55" s="99"/>
      <c r="I55" s="638"/>
      <c r="J55" s="93"/>
      <c r="K55" s="96"/>
      <c r="L55" s="93"/>
      <c r="M55" s="96"/>
      <c r="N55" s="93"/>
      <c r="O55" s="96"/>
      <c r="P55" s="108"/>
      <c r="Q55" s="96"/>
      <c r="R55" s="93"/>
      <c r="S55" s="96"/>
      <c r="T55" s="93"/>
      <c r="U55" s="96"/>
      <c r="V55" s="93"/>
      <c r="W55" s="96"/>
      <c r="X55" s="108"/>
      <c r="Y55" s="96"/>
      <c r="Z55" s="93"/>
      <c r="AA55" s="96"/>
      <c r="AB55" s="93"/>
      <c r="AC55" s="96"/>
      <c r="AD55" s="93"/>
      <c r="AE55" s="96"/>
      <c r="AF55" s="93"/>
      <c r="AG55" s="96"/>
      <c r="AH55" s="107"/>
      <c r="AI55" s="96"/>
      <c r="AJ55" s="107"/>
      <c r="AK55" s="96"/>
      <c r="AL55" s="93"/>
      <c r="AM55" s="96"/>
      <c r="AN55" s="578">
        <f t="shared" si="6"/>
        <v>47</v>
      </c>
    </row>
    <row r="56" spans="1:40" s="17" customFormat="1" ht="20" hidden="1" customHeight="1" x14ac:dyDescent="0.35">
      <c r="A56" s="578">
        <v>34</v>
      </c>
      <c r="B56" s="104" t="s">
        <v>207</v>
      </c>
      <c r="C56" s="48">
        <v>2012</v>
      </c>
      <c r="D56" s="72" t="s">
        <v>133</v>
      </c>
      <c r="E56" s="581">
        <f t="shared" si="10"/>
        <v>0</v>
      </c>
      <c r="F56" s="453" t="e">
        <f t="shared" si="9"/>
        <v>#DIV/0!</v>
      </c>
      <c r="G56" s="457"/>
      <c r="H56" s="99"/>
      <c r="I56" s="638"/>
      <c r="J56" s="93"/>
      <c r="K56" s="96"/>
      <c r="L56" s="93"/>
      <c r="M56" s="96"/>
      <c r="N56" s="93"/>
      <c r="O56" s="96"/>
      <c r="P56" s="108"/>
      <c r="Q56" s="96"/>
      <c r="R56" s="93"/>
      <c r="S56" s="96"/>
      <c r="T56" s="93"/>
      <c r="U56" s="96"/>
      <c r="V56" s="93"/>
      <c r="W56" s="96"/>
      <c r="X56" s="108"/>
      <c r="Y56" s="96"/>
      <c r="Z56" s="93"/>
      <c r="AA56" s="96"/>
      <c r="AB56" s="93"/>
      <c r="AC56" s="96"/>
      <c r="AD56" s="93"/>
      <c r="AE56" s="96"/>
      <c r="AF56" s="93"/>
      <c r="AG56" s="96"/>
      <c r="AH56" s="107"/>
      <c r="AI56" s="96"/>
      <c r="AJ56" s="107"/>
      <c r="AK56" s="96"/>
      <c r="AL56" s="93"/>
      <c r="AM56" s="96"/>
      <c r="AN56" s="578">
        <f t="shared" si="6"/>
        <v>48</v>
      </c>
    </row>
    <row r="57" spans="1:40" s="17" customFormat="1" ht="20" hidden="1" customHeight="1" x14ac:dyDescent="0.35">
      <c r="A57" s="578">
        <v>34</v>
      </c>
      <c r="B57" s="122" t="s">
        <v>196</v>
      </c>
      <c r="C57" s="68">
        <v>2011</v>
      </c>
      <c r="D57" s="114" t="s">
        <v>37</v>
      </c>
      <c r="E57" s="581">
        <f t="shared" si="10"/>
        <v>0</v>
      </c>
      <c r="F57" s="453" t="e">
        <f t="shared" si="9"/>
        <v>#DIV/0!</v>
      </c>
      <c r="G57" s="457"/>
      <c r="H57" s="99"/>
      <c r="I57" s="638"/>
      <c r="J57" s="93"/>
      <c r="K57" s="96"/>
      <c r="L57" s="93"/>
      <c r="M57" s="96"/>
      <c r="N57" s="93"/>
      <c r="O57" s="96"/>
      <c r="P57" s="108"/>
      <c r="Q57" s="96"/>
      <c r="R57" s="93"/>
      <c r="S57" s="96"/>
      <c r="T57" s="93"/>
      <c r="U57" s="96"/>
      <c r="V57" s="93"/>
      <c r="W57" s="96"/>
      <c r="X57" s="108"/>
      <c r="Y57" s="96"/>
      <c r="Z57" s="93"/>
      <c r="AA57" s="96"/>
      <c r="AB57" s="93"/>
      <c r="AC57" s="96"/>
      <c r="AD57" s="93"/>
      <c r="AE57" s="96"/>
      <c r="AF57" s="93"/>
      <c r="AG57" s="96"/>
      <c r="AH57" s="107"/>
      <c r="AI57" s="96"/>
      <c r="AJ57" s="107"/>
      <c r="AK57" s="96"/>
      <c r="AL57" s="93"/>
      <c r="AM57" s="96"/>
      <c r="AN57" s="578">
        <f t="shared" si="6"/>
        <v>49</v>
      </c>
    </row>
    <row r="58" spans="1:40" s="17" customFormat="1" ht="20" hidden="1" customHeight="1" x14ac:dyDescent="0.35">
      <c r="A58" s="578">
        <v>34</v>
      </c>
      <c r="B58" s="115" t="s">
        <v>318</v>
      </c>
      <c r="C58" s="57">
        <v>2012</v>
      </c>
      <c r="D58" s="113" t="s">
        <v>92</v>
      </c>
      <c r="E58" s="581">
        <f t="shared" si="10"/>
        <v>0</v>
      </c>
      <c r="F58" s="453" t="e">
        <f t="shared" si="9"/>
        <v>#DIV/0!</v>
      </c>
      <c r="G58" s="457"/>
      <c r="H58" s="99"/>
      <c r="I58" s="638"/>
      <c r="J58" s="93"/>
      <c r="K58" s="96"/>
      <c r="L58" s="93"/>
      <c r="M58" s="96"/>
      <c r="N58" s="93"/>
      <c r="O58" s="96"/>
      <c r="P58" s="108"/>
      <c r="Q58" s="96"/>
      <c r="R58" s="93"/>
      <c r="S58" s="96"/>
      <c r="T58" s="93"/>
      <c r="U58" s="96"/>
      <c r="V58" s="93"/>
      <c r="W58" s="96"/>
      <c r="X58" s="108"/>
      <c r="Y58" s="96"/>
      <c r="Z58" s="93"/>
      <c r="AA58" s="96"/>
      <c r="AB58" s="93"/>
      <c r="AC58" s="96"/>
      <c r="AD58" s="93"/>
      <c r="AE58" s="96"/>
      <c r="AF58" s="93"/>
      <c r="AG58" s="96"/>
      <c r="AH58" s="107"/>
      <c r="AI58" s="96"/>
      <c r="AJ58" s="107"/>
      <c r="AK58" s="96"/>
      <c r="AL58" s="93"/>
      <c r="AM58" s="96"/>
      <c r="AN58" s="578">
        <f t="shared" si="6"/>
        <v>50</v>
      </c>
    </row>
    <row r="59" spans="1:40" s="17" customFormat="1" ht="20" hidden="1" customHeight="1" x14ac:dyDescent="0.35">
      <c r="A59" s="578">
        <v>34</v>
      </c>
      <c r="B59" s="115" t="s">
        <v>677</v>
      </c>
      <c r="C59" s="57">
        <v>2011</v>
      </c>
      <c r="D59" s="402" t="s">
        <v>339</v>
      </c>
      <c r="E59" s="581">
        <f t="shared" si="10"/>
        <v>0</v>
      </c>
      <c r="F59" s="453">
        <f t="shared" si="9"/>
        <v>93</v>
      </c>
      <c r="G59" s="454">
        <f>COUNT(H59,J59,L59,N59,P59,R59,T59,V59,X59,Z59,AB59,AD59,AF59,AH59,AJ59,AL59)+1</f>
        <v>3</v>
      </c>
      <c r="H59" s="99">
        <v>184</v>
      </c>
      <c r="I59" s="638">
        <v>0</v>
      </c>
      <c r="J59" s="93">
        <v>95</v>
      </c>
      <c r="K59" s="96">
        <v>0</v>
      </c>
      <c r="L59" s="93"/>
      <c r="M59" s="96"/>
      <c r="N59" s="93"/>
      <c r="O59" s="96"/>
      <c r="P59" s="108"/>
      <c r="Q59" s="96"/>
      <c r="R59" s="93"/>
      <c r="S59" s="96"/>
      <c r="T59" s="93"/>
      <c r="U59" s="96"/>
      <c r="V59" s="93"/>
      <c r="W59" s="96"/>
      <c r="X59" s="108"/>
      <c r="Y59" s="96"/>
      <c r="Z59" s="93"/>
      <c r="AA59" s="96"/>
      <c r="AB59" s="93"/>
      <c r="AC59" s="96"/>
      <c r="AD59" s="93"/>
      <c r="AE59" s="96"/>
      <c r="AF59" s="93"/>
      <c r="AG59" s="96"/>
      <c r="AH59" s="107"/>
      <c r="AI59" s="96"/>
      <c r="AJ59" s="107"/>
      <c r="AK59" s="96"/>
      <c r="AL59" s="93"/>
      <c r="AM59" s="96"/>
      <c r="AN59" s="578">
        <f t="shared" si="6"/>
        <v>51</v>
      </c>
    </row>
    <row r="60" spans="1:40" s="17" customFormat="1" ht="20" hidden="1" customHeight="1" x14ac:dyDescent="0.35">
      <c r="A60" s="578">
        <v>34</v>
      </c>
      <c r="B60" s="172" t="s">
        <v>335</v>
      </c>
      <c r="C60" s="48">
        <v>2011</v>
      </c>
      <c r="D60" s="173" t="s">
        <v>61</v>
      </c>
      <c r="E60" s="581">
        <f t="shared" si="10"/>
        <v>0</v>
      </c>
      <c r="F60" s="453">
        <f t="shared" si="9"/>
        <v>99.5</v>
      </c>
      <c r="G60" s="454">
        <f>COUNT(H60,J60,L60,N60,P60,R60,T61,V61,X61,Z61,AB61,AD61,AF61,AH61,AJ61,AL61)</f>
        <v>2</v>
      </c>
      <c r="H60" s="99"/>
      <c r="I60" s="638"/>
      <c r="J60" s="93">
        <v>87</v>
      </c>
      <c r="K60" s="96">
        <v>0</v>
      </c>
      <c r="L60" s="93"/>
      <c r="M60" s="407"/>
      <c r="N60" s="93"/>
      <c r="O60" s="407"/>
      <c r="P60" s="108"/>
      <c r="Q60" s="96"/>
      <c r="R60" s="93">
        <v>112</v>
      </c>
      <c r="S60" s="96">
        <v>0</v>
      </c>
      <c r="T60" s="93"/>
      <c r="U60" s="96"/>
      <c r="V60" s="93"/>
      <c r="W60" s="96"/>
      <c r="X60" s="108"/>
      <c r="Y60" s="96"/>
      <c r="Z60" s="93"/>
      <c r="AA60" s="96"/>
      <c r="AB60" s="93"/>
      <c r="AC60" s="96"/>
      <c r="AD60" s="93"/>
      <c r="AE60" s="96"/>
      <c r="AF60" s="93"/>
      <c r="AG60" s="96"/>
      <c r="AH60" s="107"/>
      <c r="AI60" s="96"/>
      <c r="AJ60" s="107"/>
      <c r="AK60" s="96"/>
      <c r="AL60" s="93"/>
      <c r="AM60" s="96"/>
      <c r="AN60" s="578">
        <f t="shared" si="6"/>
        <v>52</v>
      </c>
    </row>
    <row r="61" spans="1:40" s="17" customFormat="1" ht="20" hidden="1" customHeight="1" x14ac:dyDescent="0.35">
      <c r="A61" s="578">
        <v>34</v>
      </c>
      <c r="B61" s="104" t="s">
        <v>151</v>
      </c>
      <c r="C61" s="48">
        <v>2012</v>
      </c>
      <c r="D61" s="72" t="s">
        <v>117</v>
      </c>
      <c r="E61" s="581">
        <f t="shared" si="10"/>
        <v>0</v>
      </c>
      <c r="F61" s="453" t="e">
        <f t="shared" si="9"/>
        <v>#DIV/0!</v>
      </c>
      <c r="G61" s="457"/>
      <c r="H61" s="99"/>
      <c r="I61" s="638"/>
      <c r="J61" s="93"/>
      <c r="K61" s="96"/>
      <c r="L61" s="93"/>
      <c r="M61" s="96"/>
      <c r="N61" s="93"/>
      <c r="O61" s="96"/>
      <c r="P61" s="108"/>
      <c r="Q61" s="96"/>
      <c r="R61" s="93"/>
      <c r="S61" s="96"/>
      <c r="T61" s="93"/>
      <c r="U61" s="96"/>
      <c r="V61" s="93"/>
      <c r="W61" s="96"/>
      <c r="X61" s="108"/>
      <c r="Y61" s="96"/>
      <c r="Z61" s="93"/>
      <c r="AA61" s="96"/>
      <c r="AB61" s="93"/>
      <c r="AC61" s="96"/>
      <c r="AD61" s="93"/>
      <c r="AE61" s="96"/>
      <c r="AF61" s="93"/>
      <c r="AG61" s="96"/>
      <c r="AH61" s="107"/>
      <c r="AI61" s="96"/>
      <c r="AJ61" s="107"/>
      <c r="AK61" s="96"/>
      <c r="AL61" s="93"/>
      <c r="AM61" s="96"/>
      <c r="AN61" s="578">
        <f t="shared" si="6"/>
        <v>53</v>
      </c>
    </row>
    <row r="62" spans="1:40" s="17" customFormat="1" ht="20" hidden="1" customHeight="1" x14ac:dyDescent="0.35">
      <c r="A62" s="578">
        <v>34</v>
      </c>
      <c r="B62" s="346" t="s">
        <v>451</v>
      </c>
      <c r="C62" s="68">
        <v>2011</v>
      </c>
      <c r="D62" s="290" t="s">
        <v>60</v>
      </c>
      <c r="E62" s="581">
        <f t="shared" si="10"/>
        <v>0</v>
      </c>
      <c r="F62" s="453" t="e">
        <f t="shared" si="9"/>
        <v>#DIV/0!</v>
      </c>
      <c r="G62" s="457"/>
      <c r="H62" s="99"/>
      <c r="I62" s="648"/>
      <c r="J62" s="93"/>
      <c r="K62" s="96"/>
      <c r="L62" s="93"/>
      <c r="M62" s="96"/>
      <c r="N62" s="93"/>
      <c r="O62" s="96"/>
      <c r="P62" s="108"/>
      <c r="Q62" s="96"/>
      <c r="R62" s="93"/>
      <c r="S62" s="96"/>
      <c r="T62" s="93"/>
      <c r="U62" s="96"/>
      <c r="V62" s="93"/>
      <c r="W62" s="96"/>
      <c r="X62" s="108"/>
      <c r="Y62" s="96"/>
      <c r="Z62" s="93"/>
      <c r="AA62" s="96"/>
      <c r="AB62" s="93"/>
      <c r="AC62" s="96"/>
      <c r="AD62" s="93"/>
      <c r="AE62" s="96"/>
      <c r="AF62" s="93"/>
      <c r="AG62" s="96"/>
      <c r="AH62" s="107"/>
      <c r="AI62" s="96"/>
      <c r="AJ62" s="107"/>
      <c r="AK62" s="96"/>
      <c r="AL62" s="93"/>
      <c r="AM62" s="96"/>
      <c r="AN62" s="578">
        <f t="shared" si="6"/>
        <v>54</v>
      </c>
    </row>
    <row r="63" spans="1:40" s="17" customFormat="1" ht="20" hidden="1" customHeight="1" x14ac:dyDescent="0.35">
      <c r="A63" s="578">
        <v>34</v>
      </c>
      <c r="B63" s="304" t="s">
        <v>484</v>
      </c>
      <c r="C63" s="48">
        <v>2012</v>
      </c>
      <c r="D63" s="305" t="s">
        <v>7</v>
      </c>
      <c r="E63" s="581">
        <f t="shared" si="10"/>
        <v>0</v>
      </c>
      <c r="F63" s="453" t="e">
        <f t="shared" si="9"/>
        <v>#DIV/0!</v>
      </c>
      <c r="G63" s="457"/>
      <c r="H63" s="99"/>
      <c r="I63" s="648"/>
      <c r="J63" s="93"/>
      <c r="K63" s="96"/>
      <c r="L63" s="93"/>
      <c r="M63" s="96"/>
      <c r="N63" s="93"/>
      <c r="O63" s="96"/>
      <c r="P63" s="108"/>
      <c r="Q63" s="96"/>
      <c r="R63" s="93"/>
      <c r="S63" s="96"/>
      <c r="T63" s="93"/>
      <c r="U63" s="96"/>
      <c r="V63" s="93"/>
      <c r="W63" s="96"/>
      <c r="X63" s="108"/>
      <c r="Y63" s="96"/>
      <c r="Z63" s="93"/>
      <c r="AA63" s="96"/>
      <c r="AB63" s="93"/>
      <c r="AC63" s="96"/>
      <c r="AD63" s="93"/>
      <c r="AE63" s="96"/>
      <c r="AF63" s="93"/>
      <c r="AG63" s="96"/>
      <c r="AH63" s="107"/>
      <c r="AI63" s="96"/>
      <c r="AJ63" s="107"/>
      <c r="AK63" s="96"/>
      <c r="AL63" s="93"/>
      <c r="AM63" s="96"/>
      <c r="AN63" s="578">
        <f t="shared" si="6"/>
        <v>55</v>
      </c>
    </row>
    <row r="64" spans="1:40" s="17" customFormat="1" ht="20" hidden="1" customHeight="1" x14ac:dyDescent="0.35">
      <c r="A64" s="578">
        <v>34</v>
      </c>
      <c r="B64" s="104" t="s">
        <v>289</v>
      </c>
      <c r="C64" s="48">
        <v>2012</v>
      </c>
      <c r="D64" s="72" t="s">
        <v>288</v>
      </c>
      <c r="E64" s="581">
        <f t="shared" si="10"/>
        <v>0</v>
      </c>
      <c r="F64" s="453" t="e">
        <f t="shared" si="9"/>
        <v>#DIV/0!</v>
      </c>
      <c r="G64" s="457"/>
      <c r="H64" s="99"/>
      <c r="I64" s="638"/>
      <c r="J64" s="93"/>
      <c r="K64" s="96"/>
      <c r="L64" s="93"/>
      <c r="M64" s="96"/>
      <c r="N64" s="93"/>
      <c r="O64" s="96"/>
      <c r="P64" s="108"/>
      <c r="Q64" s="96"/>
      <c r="R64" s="93"/>
      <c r="S64" s="96"/>
      <c r="T64" s="93"/>
      <c r="U64" s="96"/>
      <c r="V64" s="93"/>
      <c r="W64" s="96"/>
      <c r="X64" s="108"/>
      <c r="Y64" s="96"/>
      <c r="Z64" s="93"/>
      <c r="AA64" s="96"/>
      <c r="AB64" s="93"/>
      <c r="AC64" s="96"/>
      <c r="AD64" s="93"/>
      <c r="AE64" s="96"/>
      <c r="AF64" s="93"/>
      <c r="AG64" s="96"/>
      <c r="AH64" s="107"/>
      <c r="AI64" s="96"/>
      <c r="AJ64" s="107"/>
      <c r="AK64" s="96"/>
      <c r="AL64" s="93"/>
      <c r="AM64" s="96"/>
      <c r="AN64" s="578">
        <f t="shared" si="6"/>
        <v>56</v>
      </c>
    </row>
    <row r="65" spans="1:40" s="17" customFormat="1" ht="20" hidden="1" customHeight="1" x14ac:dyDescent="0.35">
      <c r="A65" s="578">
        <v>34</v>
      </c>
      <c r="B65" s="104" t="s">
        <v>164</v>
      </c>
      <c r="C65" s="48">
        <v>2012</v>
      </c>
      <c r="D65" s="72" t="s">
        <v>133</v>
      </c>
      <c r="E65" s="581">
        <f t="shared" si="10"/>
        <v>0</v>
      </c>
      <c r="F65" s="453" t="e">
        <f t="shared" si="9"/>
        <v>#DIV/0!</v>
      </c>
      <c r="G65" s="457"/>
      <c r="H65" s="99"/>
      <c r="I65" s="638"/>
      <c r="J65" s="93"/>
      <c r="K65" s="96"/>
      <c r="L65" s="93"/>
      <c r="M65" s="96"/>
      <c r="N65" s="93"/>
      <c r="O65" s="96"/>
      <c r="P65" s="108"/>
      <c r="Q65" s="96"/>
      <c r="R65" s="93"/>
      <c r="S65" s="96"/>
      <c r="T65" s="93"/>
      <c r="U65" s="96"/>
      <c r="V65" s="93"/>
      <c r="W65" s="96"/>
      <c r="X65" s="108"/>
      <c r="Y65" s="96"/>
      <c r="Z65" s="93"/>
      <c r="AA65" s="96"/>
      <c r="AB65" s="93"/>
      <c r="AC65" s="96"/>
      <c r="AD65" s="93"/>
      <c r="AE65" s="96"/>
      <c r="AF65" s="93"/>
      <c r="AG65" s="96"/>
      <c r="AH65" s="107"/>
      <c r="AI65" s="96"/>
      <c r="AJ65" s="107"/>
      <c r="AK65" s="96"/>
      <c r="AL65" s="93"/>
      <c r="AM65" s="96"/>
      <c r="AN65" s="578">
        <f t="shared" si="6"/>
        <v>57</v>
      </c>
    </row>
    <row r="66" spans="1:40" s="17" customFormat="1" ht="20" hidden="1" customHeight="1" x14ac:dyDescent="0.35">
      <c r="A66" s="578">
        <v>34</v>
      </c>
      <c r="B66" s="104" t="s">
        <v>236</v>
      </c>
      <c r="C66" s="48">
        <v>2012</v>
      </c>
      <c r="D66" s="72" t="s">
        <v>237</v>
      </c>
      <c r="E66" s="581">
        <f t="shared" si="10"/>
        <v>0</v>
      </c>
      <c r="F66" s="453" t="e">
        <f>(H66+J66+L66+N66+P66+R66+#REF!+#REF!+#REF!+#REF!+#REF!+#REF!+#REF!+#REF!+#REF!+#REF!)/G66</f>
        <v>#REF!</v>
      </c>
      <c r="G66" s="457"/>
      <c r="H66" s="99"/>
      <c r="I66" s="638"/>
      <c r="J66" s="93"/>
      <c r="K66" s="96"/>
      <c r="L66" s="93"/>
      <c r="M66" s="96"/>
      <c r="N66" s="93"/>
      <c r="O66" s="96"/>
      <c r="P66" s="108"/>
      <c r="Q66" s="96"/>
      <c r="R66" s="93"/>
      <c r="S66" s="96"/>
      <c r="T66" s="93"/>
      <c r="U66" s="96"/>
      <c r="V66" s="93"/>
      <c r="W66" s="96"/>
      <c r="X66" s="108"/>
      <c r="Y66" s="96"/>
      <c r="Z66" s="93"/>
      <c r="AA66" s="96"/>
      <c r="AB66" s="93"/>
      <c r="AC66" s="96"/>
      <c r="AD66" s="93"/>
      <c r="AE66" s="96"/>
      <c r="AF66" s="93"/>
      <c r="AG66" s="96"/>
      <c r="AH66" s="107"/>
      <c r="AI66" s="96"/>
      <c r="AJ66" s="107"/>
      <c r="AK66" s="96"/>
      <c r="AL66" s="93"/>
      <c r="AM66" s="96"/>
      <c r="AN66" s="578">
        <f t="shared" si="6"/>
        <v>58</v>
      </c>
    </row>
    <row r="67" spans="1:40" s="17" customFormat="1" ht="20" hidden="1" customHeight="1" x14ac:dyDescent="0.35">
      <c r="A67" s="578">
        <v>34</v>
      </c>
      <c r="B67" s="279" t="s">
        <v>419</v>
      </c>
      <c r="C67" s="48">
        <v>2012</v>
      </c>
      <c r="D67" s="280" t="s">
        <v>288</v>
      </c>
      <c r="E67" s="581">
        <f t="shared" si="10"/>
        <v>0</v>
      </c>
      <c r="F67" s="453" t="e">
        <f t="shared" ref="F67:F94" si="11">(H67+J67+L67+N67+P67+R67+T68+V68+X68+Z68+AB68+AD68+AF68+AH68+AJ68+AL68)/G67</f>
        <v>#DIV/0!</v>
      </c>
      <c r="G67" s="457"/>
      <c r="H67" s="99"/>
      <c r="I67" s="638"/>
      <c r="J67" s="93"/>
      <c r="K67" s="96"/>
      <c r="L67" s="93"/>
      <c r="M67" s="96"/>
      <c r="N67" s="93"/>
      <c r="O67" s="96"/>
      <c r="P67" s="108"/>
      <c r="Q67" s="96"/>
      <c r="R67" s="93"/>
      <c r="S67" s="96"/>
      <c r="T67" s="93"/>
      <c r="U67" s="96"/>
      <c r="V67" s="93"/>
      <c r="W67" s="96"/>
      <c r="X67" s="108"/>
      <c r="Y67" s="96"/>
      <c r="Z67" s="93"/>
      <c r="AA67" s="96"/>
      <c r="AB67" s="93"/>
      <c r="AC67" s="96"/>
      <c r="AD67" s="93"/>
      <c r="AE67" s="96"/>
      <c r="AF67" s="93"/>
      <c r="AG67" s="96"/>
      <c r="AH67" s="107"/>
      <c r="AI67" s="96"/>
      <c r="AJ67" s="107"/>
      <c r="AK67" s="96"/>
      <c r="AL67" s="93"/>
      <c r="AM67" s="96"/>
      <c r="AN67" s="578">
        <f t="shared" si="6"/>
        <v>59</v>
      </c>
    </row>
    <row r="68" spans="1:40" s="17" customFormat="1" ht="20" hidden="1" customHeight="1" x14ac:dyDescent="0.35">
      <c r="A68" s="578">
        <v>34</v>
      </c>
      <c r="B68" s="189" t="s">
        <v>373</v>
      </c>
      <c r="C68" s="48">
        <v>2012</v>
      </c>
      <c r="D68" s="187" t="s">
        <v>92</v>
      </c>
      <c r="E68" s="581">
        <f t="shared" si="10"/>
        <v>0</v>
      </c>
      <c r="F68" s="453" t="e">
        <f t="shared" si="11"/>
        <v>#DIV/0!</v>
      </c>
      <c r="G68" s="457"/>
      <c r="H68" s="99"/>
      <c r="I68" s="638"/>
      <c r="J68" s="93"/>
      <c r="K68" s="96"/>
      <c r="L68" s="93"/>
      <c r="M68" s="96"/>
      <c r="N68" s="93"/>
      <c r="O68" s="96"/>
      <c r="P68" s="108"/>
      <c r="Q68" s="96"/>
      <c r="R68" s="93"/>
      <c r="S68" s="96"/>
      <c r="T68" s="93"/>
      <c r="U68" s="96"/>
      <c r="V68" s="93"/>
      <c r="W68" s="96"/>
      <c r="X68" s="108"/>
      <c r="Y68" s="96"/>
      <c r="Z68" s="93"/>
      <c r="AA68" s="96"/>
      <c r="AB68" s="93"/>
      <c r="AC68" s="96"/>
      <c r="AD68" s="93"/>
      <c r="AE68" s="96"/>
      <c r="AF68" s="93"/>
      <c r="AG68" s="96"/>
      <c r="AH68" s="107"/>
      <c r="AI68" s="96"/>
      <c r="AJ68" s="107"/>
      <c r="AK68" s="96"/>
      <c r="AL68" s="93"/>
      <c r="AM68" s="96"/>
      <c r="AN68" s="578">
        <f t="shared" si="6"/>
        <v>60</v>
      </c>
    </row>
    <row r="69" spans="1:40" s="17" customFormat="1" ht="20" hidden="1" customHeight="1" x14ac:dyDescent="0.35">
      <c r="A69" s="578">
        <v>34</v>
      </c>
      <c r="B69" s="189" t="s">
        <v>131</v>
      </c>
      <c r="C69" s="48">
        <v>2012</v>
      </c>
      <c r="D69" s="187" t="s">
        <v>92</v>
      </c>
      <c r="E69" s="581">
        <f t="shared" si="10"/>
        <v>0</v>
      </c>
      <c r="F69" s="453" t="e">
        <f t="shared" si="11"/>
        <v>#DIV/0!</v>
      </c>
      <c r="G69" s="457"/>
      <c r="H69" s="99"/>
      <c r="I69" s="638"/>
      <c r="J69" s="93"/>
      <c r="K69" s="96"/>
      <c r="L69" s="93"/>
      <c r="M69" s="96"/>
      <c r="N69" s="93"/>
      <c r="O69" s="96"/>
      <c r="P69" s="108"/>
      <c r="Q69" s="96"/>
      <c r="R69" s="93"/>
      <c r="S69" s="96"/>
      <c r="T69" s="93"/>
      <c r="U69" s="96"/>
      <c r="V69" s="93"/>
      <c r="W69" s="96"/>
      <c r="X69" s="108"/>
      <c r="Y69" s="96"/>
      <c r="Z69" s="93"/>
      <c r="AA69" s="96"/>
      <c r="AB69" s="93"/>
      <c r="AC69" s="96"/>
      <c r="AD69" s="93"/>
      <c r="AE69" s="96"/>
      <c r="AF69" s="93"/>
      <c r="AG69" s="96"/>
      <c r="AH69" s="107"/>
      <c r="AI69" s="96"/>
      <c r="AJ69" s="107"/>
      <c r="AK69" s="96"/>
      <c r="AL69" s="93"/>
      <c r="AM69" s="96"/>
      <c r="AN69" s="578">
        <f t="shared" si="6"/>
        <v>61</v>
      </c>
    </row>
    <row r="70" spans="1:40" s="17" customFormat="1" ht="20" hidden="1" customHeight="1" x14ac:dyDescent="0.35">
      <c r="A70" s="578">
        <v>34</v>
      </c>
      <c r="B70" s="104" t="s">
        <v>99</v>
      </c>
      <c r="C70" s="48">
        <v>2012</v>
      </c>
      <c r="D70" s="72" t="s">
        <v>161</v>
      </c>
      <c r="E70" s="581">
        <f t="shared" si="10"/>
        <v>0</v>
      </c>
      <c r="F70" s="453" t="e">
        <f t="shared" si="11"/>
        <v>#DIV/0!</v>
      </c>
      <c r="G70" s="457"/>
      <c r="H70" s="99"/>
      <c r="I70" s="638"/>
      <c r="J70" s="93"/>
      <c r="K70" s="96"/>
      <c r="L70" s="93"/>
      <c r="M70" s="96"/>
      <c r="N70" s="93"/>
      <c r="O70" s="96"/>
      <c r="P70" s="108"/>
      <c r="Q70" s="96"/>
      <c r="R70" s="93"/>
      <c r="S70" s="96"/>
      <c r="T70" s="93"/>
      <c r="U70" s="96"/>
      <c r="V70" s="93"/>
      <c r="W70" s="96"/>
      <c r="X70" s="108"/>
      <c r="Y70" s="96"/>
      <c r="Z70" s="93"/>
      <c r="AA70" s="96"/>
      <c r="AB70" s="93"/>
      <c r="AC70" s="96"/>
      <c r="AD70" s="93"/>
      <c r="AE70" s="96"/>
      <c r="AF70" s="93"/>
      <c r="AG70" s="96"/>
      <c r="AH70" s="107"/>
      <c r="AI70" s="96"/>
      <c r="AJ70" s="107"/>
      <c r="AK70" s="96"/>
      <c r="AL70" s="93"/>
      <c r="AM70" s="96"/>
      <c r="AN70" s="578">
        <f t="shared" si="6"/>
        <v>62</v>
      </c>
    </row>
    <row r="71" spans="1:40" s="17" customFormat="1" ht="20" hidden="1" customHeight="1" x14ac:dyDescent="0.35">
      <c r="A71" s="578">
        <v>34</v>
      </c>
      <c r="B71" s="115" t="s">
        <v>680</v>
      </c>
      <c r="C71" s="57">
        <v>2012</v>
      </c>
      <c r="D71" s="402" t="s">
        <v>8</v>
      </c>
      <c r="E71" s="581">
        <f t="shared" si="10"/>
        <v>0</v>
      </c>
      <c r="F71" s="453">
        <f t="shared" si="11"/>
        <v>93.5</v>
      </c>
      <c r="G71" s="454">
        <f>COUNT(H71,J71,L71,N71,P71,R71,T71,V71,X71,Z71,AB71,AD71,AF71,AH71,AJ71,AL71)+1</f>
        <v>2</v>
      </c>
      <c r="H71" s="99">
        <v>187</v>
      </c>
      <c r="I71" s="638">
        <v>0</v>
      </c>
      <c r="J71" s="93"/>
      <c r="K71" s="96"/>
      <c r="L71" s="93"/>
      <c r="M71" s="96"/>
      <c r="N71" s="93"/>
      <c r="O71" s="96"/>
      <c r="P71" s="108"/>
      <c r="Q71" s="96"/>
      <c r="R71" s="93"/>
      <c r="S71" s="96"/>
      <c r="T71" s="93"/>
      <c r="U71" s="96"/>
      <c r="V71" s="93"/>
      <c r="W71" s="96"/>
      <c r="X71" s="108"/>
      <c r="Y71" s="96"/>
      <c r="Z71" s="93"/>
      <c r="AA71" s="96"/>
      <c r="AB71" s="93"/>
      <c r="AC71" s="96"/>
      <c r="AD71" s="93"/>
      <c r="AE71" s="96"/>
      <c r="AF71" s="93"/>
      <c r="AG71" s="96"/>
      <c r="AH71" s="107"/>
      <c r="AI71" s="96"/>
      <c r="AJ71" s="107"/>
      <c r="AK71" s="96"/>
      <c r="AL71" s="93"/>
      <c r="AM71" s="96"/>
      <c r="AN71" s="578">
        <f t="shared" si="6"/>
        <v>63</v>
      </c>
    </row>
    <row r="72" spans="1:40" s="17" customFormat="1" ht="20" hidden="1" customHeight="1" x14ac:dyDescent="0.35">
      <c r="A72" s="578">
        <v>34</v>
      </c>
      <c r="B72" s="115" t="s">
        <v>681</v>
      </c>
      <c r="C72" s="57">
        <v>2011</v>
      </c>
      <c r="D72" s="402" t="s">
        <v>552</v>
      </c>
      <c r="E72" s="581">
        <f t="shared" si="10"/>
        <v>0</v>
      </c>
      <c r="F72" s="453">
        <f t="shared" si="11"/>
        <v>104.5</v>
      </c>
      <c r="G72" s="454">
        <f>COUNT(H72,J72,L72,N72,P72,R72,T73,V73,X73,Z73,AB73,AD73,AF73,AH73,AJ73,AL73)+1</f>
        <v>4</v>
      </c>
      <c r="H72" s="99">
        <v>200</v>
      </c>
      <c r="I72" s="638">
        <v>0</v>
      </c>
      <c r="J72" s="93">
        <v>108</v>
      </c>
      <c r="K72" s="96">
        <v>0</v>
      </c>
      <c r="L72" s="93"/>
      <c r="M72" s="96"/>
      <c r="N72" s="93"/>
      <c r="O72" s="96"/>
      <c r="P72" s="108"/>
      <c r="Q72" s="96"/>
      <c r="R72" s="93">
        <v>110</v>
      </c>
      <c r="S72" s="407">
        <v>0</v>
      </c>
      <c r="T72" s="93"/>
      <c r="U72" s="407"/>
      <c r="V72" s="93"/>
      <c r="W72" s="96"/>
      <c r="X72" s="108"/>
      <c r="Y72" s="96"/>
      <c r="Z72" s="93"/>
      <c r="AA72" s="96"/>
      <c r="AB72" s="93"/>
      <c r="AC72" s="96"/>
      <c r="AD72" s="93"/>
      <c r="AE72" s="96"/>
      <c r="AF72" s="93"/>
      <c r="AG72" s="96"/>
      <c r="AH72" s="107"/>
      <c r="AI72" s="96"/>
      <c r="AJ72" s="107"/>
      <c r="AK72" s="96"/>
      <c r="AL72" s="93"/>
      <c r="AM72" s="96"/>
      <c r="AN72" s="578">
        <f t="shared" si="6"/>
        <v>64</v>
      </c>
    </row>
    <row r="73" spans="1:40" s="17" customFormat="1" ht="20" hidden="1" customHeight="1" x14ac:dyDescent="0.35">
      <c r="A73" s="578">
        <v>34</v>
      </c>
      <c r="B73" s="342" t="s">
        <v>503</v>
      </c>
      <c r="C73" s="48">
        <v>2012</v>
      </c>
      <c r="D73" s="343" t="s">
        <v>526</v>
      </c>
      <c r="E73" s="581">
        <f t="shared" si="10"/>
        <v>0</v>
      </c>
      <c r="F73" s="453">
        <f t="shared" si="11"/>
        <v>100.5</v>
      </c>
      <c r="G73" s="454">
        <f>COUNT(H73,J73,L73,N73,P73,R73,T73,V73,X73,Z73,AB73,AD73,AF73,AH73,AJ73,AL73)</f>
        <v>2</v>
      </c>
      <c r="H73" s="99"/>
      <c r="I73" s="638"/>
      <c r="J73" s="93">
        <v>95</v>
      </c>
      <c r="K73" s="96">
        <v>0</v>
      </c>
      <c r="L73" s="93"/>
      <c r="M73" s="96"/>
      <c r="N73" s="93">
        <v>106</v>
      </c>
      <c r="O73" s="96">
        <v>0</v>
      </c>
      <c r="P73" s="108"/>
      <c r="Q73" s="96"/>
      <c r="R73" s="93"/>
      <c r="S73" s="96"/>
      <c r="T73" s="93"/>
      <c r="U73" s="96"/>
      <c r="V73" s="93"/>
      <c r="W73" s="96"/>
      <c r="X73" s="108"/>
      <c r="Y73" s="96"/>
      <c r="Z73" s="93"/>
      <c r="AA73" s="96"/>
      <c r="AB73" s="93"/>
      <c r="AC73" s="96"/>
      <c r="AD73" s="93"/>
      <c r="AE73" s="96"/>
      <c r="AF73" s="93"/>
      <c r="AG73" s="96"/>
      <c r="AH73" s="107"/>
      <c r="AI73" s="96"/>
      <c r="AJ73" s="107"/>
      <c r="AK73" s="96"/>
      <c r="AL73" s="93"/>
      <c r="AM73" s="96"/>
      <c r="AN73" s="578">
        <f t="shared" si="6"/>
        <v>65</v>
      </c>
    </row>
    <row r="74" spans="1:40" s="17" customFormat="1" ht="20" hidden="1" customHeight="1" x14ac:dyDescent="0.35">
      <c r="A74" s="578">
        <v>34</v>
      </c>
      <c r="B74" s="104" t="s">
        <v>240</v>
      </c>
      <c r="C74" s="48">
        <v>2012</v>
      </c>
      <c r="D74" s="72" t="s">
        <v>92</v>
      </c>
      <c r="E74" s="581">
        <f t="shared" si="10"/>
        <v>0</v>
      </c>
      <c r="F74" s="453" t="e">
        <f t="shared" si="11"/>
        <v>#DIV/0!</v>
      </c>
      <c r="G74" s="457"/>
      <c r="H74" s="99"/>
      <c r="I74" s="638"/>
      <c r="J74" s="93"/>
      <c r="K74" s="96"/>
      <c r="L74" s="93"/>
      <c r="M74" s="96"/>
      <c r="N74" s="93"/>
      <c r="O74" s="96"/>
      <c r="P74" s="108"/>
      <c r="Q74" s="96"/>
      <c r="R74" s="93"/>
      <c r="S74" s="96"/>
      <c r="T74" s="93"/>
      <c r="U74" s="96"/>
      <c r="V74" s="93"/>
      <c r="W74" s="96"/>
      <c r="X74" s="108"/>
      <c r="Y74" s="96"/>
      <c r="Z74" s="93"/>
      <c r="AA74" s="96"/>
      <c r="AB74" s="93"/>
      <c r="AC74" s="96"/>
      <c r="AD74" s="93"/>
      <c r="AE74" s="96"/>
      <c r="AF74" s="93"/>
      <c r="AG74" s="96"/>
      <c r="AH74" s="107"/>
      <c r="AI74" s="96"/>
      <c r="AJ74" s="107"/>
      <c r="AK74" s="96"/>
      <c r="AL74" s="93"/>
      <c r="AM74" s="96"/>
      <c r="AN74" s="578">
        <f t="shared" si="6"/>
        <v>66</v>
      </c>
    </row>
    <row r="75" spans="1:40" s="17" customFormat="1" ht="20" hidden="1" customHeight="1" x14ac:dyDescent="0.35">
      <c r="A75" s="578">
        <v>34</v>
      </c>
      <c r="B75" s="352" t="s">
        <v>469</v>
      </c>
      <c r="C75" s="48">
        <v>2011</v>
      </c>
      <c r="D75" s="350" t="s">
        <v>477</v>
      </c>
      <c r="E75" s="581">
        <f t="shared" si="10"/>
        <v>0</v>
      </c>
      <c r="F75" s="453" t="e">
        <f t="shared" si="11"/>
        <v>#DIV/0!</v>
      </c>
      <c r="G75" s="457"/>
      <c r="H75" s="99"/>
      <c r="I75" s="638"/>
      <c r="J75" s="93"/>
      <c r="K75" s="96"/>
      <c r="L75" s="93"/>
      <c r="M75" s="96"/>
      <c r="N75" s="93"/>
      <c r="O75" s="96"/>
      <c r="P75" s="108"/>
      <c r="Q75" s="96"/>
      <c r="R75" s="93"/>
      <c r="S75" s="96"/>
      <c r="T75" s="93"/>
      <c r="U75" s="96"/>
      <c r="V75" s="93"/>
      <c r="W75" s="96"/>
      <c r="X75" s="108"/>
      <c r="Y75" s="96"/>
      <c r="Z75" s="93"/>
      <c r="AA75" s="96"/>
      <c r="AB75" s="93"/>
      <c r="AC75" s="96"/>
      <c r="AD75" s="93"/>
      <c r="AE75" s="96"/>
      <c r="AF75" s="93"/>
      <c r="AG75" s="96"/>
      <c r="AH75" s="107"/>
      <c r="AI75" s="96"/>
      <c r="AJ75" s="107"/>
      <c r="AK75" s="96"/>
      <c r="AL75" s="93"/>
      <c r="AM75" s="96"/>
      <c r="AN75" s="578">
        <f t="shared" si="6"/>
        <v>67</v>
      </c>
    </row>
    <row r="76" spans="1:40" s="17" customFormat="1" ht="20" hidden="1" customHeight="1" x14ac:dyDescent="0.35">
      <c r="A76" s="578">
        <v>34</v>
      </c>
      <c r="B76" s="104" t="s">
        <v>208</v>
      </c>
      <c r="C76" s="48">
        <v>2012</v>
      </c>
      <c r="D76" s="72" t="s">
        <v>133</v>
      </c>
      <c r="E76" s="581">
        <f t="shared" si="10"/>
        <v>0</v>
      </c>
      <c r="F76" s="453" t="e">
        <f t="shared" si="11"/>
        <v>#DIV/0!</v>
      </c>
      <c r="G76" s="457"/>
      <c r="H76" s="99"/>
      <c r="I76" s="638"/>
      <c r="J76" s="93"/>
      <c r="K76" s="96"/>
      <c r="L76" s="93"/>
      <c r="M76" s="96"/>
      <c r="N76" s="93"/>
      <c r="O76" s="96"/>
      <c r="P76" s="108"/>
      <c r="Q76" s="96"/>
      <c r="R76" s="93"/>
      <c r="S76" s="96"/>
      <c r="T76" s="93"/>
      <c r="U76" s="96"/>
      <c r="V76" s="93"/>
      <c r="W76" s="96"/>
      <c r="X76" s="108"/>
      <c r="Y76" s="96"/>
      <c r="Z76" s="93"/>
      <c r="AA76" s="96"/>
      <c r="AB76" s="93"/>
      <c r="AC76" s="96"/>
      <c r="AD76" s="93"/>
      <c r="AE76" s="96"/>
      <c r="AF76" s="93"/>
      <c r="AG76" s="96"/>
      <c r="AH76" s="107"/>
      <c r="AI76" s="96"/>
      <c r="AJ76" s="107"/>
      <c r="AK76" s="96"/>
      <c r="AL76" s="93"/>
      <c r="AM76" s="96"/>
      <c r="AN76" s="578">
        <f t="shared" si="6"/>
        <v>68</v>
      </c>
    </row>
    <row r="77" spans="1:40" s="17" customFormat="1" ht="20" hidden="1" customHeight="1" x14ac:dyDescent="0.35">
      <c r="A77" s="578">
        <v>34</v>
      </c>
      <c r="B77" s="172" t="s">
        <v>334</v>
      </c>
      <c r="C77" s="48">
        <v>2011</v>
      </c>
      <c r="D77" s="349" t="s">
        <v>37</v>
      </c>
      <c r="E77" s="581">
        <f t="shared" si="10"/>
        <v>0</v>
      </c>
      <c r="F77" s="453" t="e">
        <f t="shared" si="11"/>
        <v>#DIV/0!</v>
      </c>
      <c r="G77" s="457"/>
      <c r="H77" s="99"/>
      <c r="I77" s="648"/>
      <c r="J77" s="93"/>
      <c r="K77" s="96"/>
      <c r="L77" s="93"/>
      <c r="M77" s="96"/>
      <c r="N77" s="93"/>
      <c r="O77" s="96"/>
      <c r="P77" s="108"/>
      <c r="Q77" s="96"/>
      <c r="R77" s="93"/>
      <c r="S77" s="96"/>
      <c r="T77" s="93"/>
      <c r="U77" s="96"/>
      <c r="V77" s="93"/>
      <c r="W77" s="96"/>
      <c r="X77" s="108"/>
      <c r="Y77" s="96"/>
      <c r="Z77" s="93"/>
      <c r="AA77" s="96"/>
      <c r="AB77" s="93"/>
      <c r="AC77" s="96"/>
      <c r="AD77" s="93"/>
      <c r="AE77" s="96"/>
      <c r="AF77" s="93"/>
      <c r="AG77" s="96"/>
      <c r="AH77" s="107"/>
      <c r="AI77" s="96"/>
      <c r="AJ77" s="107"/>
      <c r="AK77" s="96"/>
      <c r="AL77" s="93"/>
      <c r="AM77" s="96"/>
      <c r="AN77" s="578">
        <f t="shared" si="6"/>
        <v>69</v>
      </c>
    </row>
    <row r="78" spans="1:40" s="17" customFormat="1" ht="20" hidden="1" customHeight="1" x14ac:dyDescent="0.35">
      <c r="A78" s="578">
        <v>34</v>
      </c>
      <c r="B78" s="115" t="s">
        <v>673</v>
      </c>
      <c r="C78" s="57">
        <v>2011</v>
      </c>
      <c r="D78" s="495" t="s">
        <v>563</v>
      </c>
      <c r="E78" s="581">
        <f t="shared" si="10"/>
        <v>0</v>
      </c>
      <c r="F78" s="453">
        <f t="shared" si="11"/>
        <v>124</v>
      </c>
      <c r="G78" s="454">
        <f>COUNT(H78,J78,L78,N78,P78,R78,T78,V78,X78,Z78,AB78,AD78,AF78,AH78,AJ78,AL78)</f>
        <v>2</v>
      </c>
      <c r="H78" s="99"/>
      <c r="I78" s="638"/>
      <c r="J78" s="93"/>
      <c r="K78" s="96"/>
      <c r="L78" s="93"/>
      <c r="M78" s="96"/>
      <c r="N78" s="93">
        <v>129</v>
      </c>
      <c r="O78" s="96">
        <v>0</v>
      </c>
      <c r="P78" s="108">
        <v>119</v>
      </c>
      <c r="Q78" s="407">
        <v>0</v>
      </c>
      <c r="R78" s="93"/>
      <c r="S78" s="96"/>
      <c r="T78" s="93"/>
      <c r="U78" s="96"/>
      <c r="V78" s="93"/>
      <c r="W78" s="96"/>
      <c r="X78" s="108"/>
      <c r="Y78" s="96"/>
      <c r="Z78" s="93"/>
      <c r="AA78" s="96"/>
      <c r="AB78" s="93"/>
      <c r="AC78" s="96"/>
      <c r="AD78" s="93"/>
      <c r="AE78" s="96"/>
      <c r="AF78" s="93"/>
      <c r="AG78" s="96"/>
      <c r="AH78" s="107"/>
      <c r="AI78" s="96"/>
      <c r="AJ78" s="107"/>
      <c r="AK78" s="96"/>
      <c r="AL78" s="93"/>
      <c r="AM78" s="96"/>
      <c r="AN78" s="579"/>
    </row>
    <row r="79" spans="1:40" s="17" customFormat="1" ht="20" hidden="1" customHeight="1" x14ac:dyDescent="0.35">
      <c r="A79" s="578">
        <v>34</v>
      </c>
      <c r="B79" s="211" t="s">
        <v>385</v>
      </c>
      <c r="C79" s="48">
        <v>2012</v>
      </c>
      <c r="D79" s="212" t="s">
        <v>161</v>
      </c>
      <c r="E79" s="581">
        <f t="shared" si="10"/>
        <v>0</v>
      </c>
      <c r="F79" s="453" t="e">
        <f t="shared" si="11"/>
        <v>#DIV/0!</v>
      </c>
      <c r="G79" s="457"/>
      <c r="H79" s="99"/>
      <c r="I79" s="638"/>
      <c r="J79" s="93"/>
      <c r="K79" s="96"/>
      <c r="L79" s="93"/>
      <c r="M79" s="96"/>
      <c r="N79" s="93"/>
      <c r="O79" s="96"/>
      <c r="P79" s="108"/>
      <c r="Q79" s="96"/>
      <c r="R79" s="93"/>
      <c r="S79" s="96"/>
      <c r="T79" s="93"/>
      <c r="U79" s="96"/>
      <c r="V79" s="93"/>
      <c r="W79" s="96"/>
      <c r="X79" s="108"/>
      <c r="Y79" s="96"/>
      <c r="Z79" s="93"/>
      <c r="AA79" s="96"/>
      <c r="AB79" s="93"/>
      <c r="AC79" s="96"/>
      <c r="AD79" s="93"/>
      <c r="AE79" s="96"/>
      <c r="AF79" s="93"/>
      <c r="AG79" s="96"/>
      <c r="AH79" s="107"/>
      <c r="AI79" s="96"/>
      <c r="AJ79" s="107"/>
      <c r="AK79" s="96"/>
      <c r="AL79" s="93"/>
      <c r="AM79" s="96"/>
      <c r="AN79" s="579"/>
    </row>
    <row r="80" spans="1:40" s="17" customFormat="1" ht="20" hidden="1" customHeight="1" x14ac:dyDescent="0.35">
      <c r="A80" s="578">
        <v>34</v>
      </c>
      <c r="B80" s="189" t="s">
        <v>371</v>
      </c>
      <c r="C80" s="48">
        <v>2012</v>
      </c>
      <c r="D80" s="72" t="s">
        <v>123</v>
      </c>
      <c r="E80" s="581">
        <f t="shared" si="10"/>
        <v>0</v>
      </c>
      <c r="F80" s="453" t="e">
        <f t="shared" si="11"/>
        <v>#DIV/0!</v>
      </c>
      <c r="G80" s="457"/>
      <c r="H80" s="99"/>
      <c r="I80" s="638"/>
      <c r="J80" s="93"/>
      <c r="K80" s="96"/>
      <c r="L80" s="93"/>
      <c r="M80" s="96"/>
      <c r="N80" s="93"/>
      <c r="O80" s="96"/>
      <c r="P80" s="108"/>
      <c r="Q80" s="96"/>
      <c r="R80" s="93"/>
      <c r="S80" s="96"/>
      <c r="T80" s="93"/>
      <c r="U80" s="96"/>
      <c r="V80" s="93"/>
      <c r="W80" s="96"/>
      <c r="X80" s="108"/>
      <c r="Y80" s="96"/>
      <c r="Z80" s="93"/>
      <c r="AA80" s="96"/>
      <c r="AB80" s="93"/>
      <c r="AC80" s="96"/>
      <c r="AD80" s="93"/>
      <c r="AE80" s="96"/>
      <c r="AF80" s="93"/>
      <c r="AG80" s="96"/>
      <c r="AH80" s="107"/>
      <c r="AI80" s="96"/>
      <c r="AJ80" s="107"/>
      <c r="AK80" s="96"/>
      <c r="AL80" s="93"/>
      <c r="AM80" s="96"/>
      <c r="AN80" s="579"/>
    </row>
    <row r="81" spans="1:40" s="17" customFormat="1" ht="20" hidden="1" customHeight="1" x14ac:dyDescent="0.35">
      <c r="A81" s="578">
        <v>34</v>
      </c>
      <c r="B81" s="115" t="s">
        <v>489</v>
      </c>
      <c r="C81" s="57">
        <v>2012</v>
      </c>
      <c r="D81" s="362" t="s">
        <v>490</v>
      </c>
      <c r="E81" s="581">
        <f t="shared" si="10"/>
        <v>0</v>
      </c>
      <c r="F81" s="453" t="e">
        <f t="shared" si="11"/>
        <v>#DIV/0!</v>
      </c>
      <c r="G81" s="457"/>
      <c r="H81" s="99"/>
      <c r="I81" s="638"/>
      <c r="J81" s="93"/>
      <c r="K81" s="96"/>
      <c r="L81" s="93"/>
      <c r="M81" s="96"/>
      <c r="N81" s="93"/>
      <c r="O81" s="96"/>
      <c r="P81" s="108"/>
      <c r="Q81" s="96"/>
      <c r="R81" s="93"/>
      <c r="S81" s="96"/>
      <c r="T81" s="93"/>
      <c r="U81" s="96"/>
      <c r="V81" s="93"/>
      <c r="W81" s="96"/>
      <c r="X81" s="108"/>
      <c r="Y81" s="96"/>
      <c r="Z81" s="93"/>
      <c r="AA81" s="96"/>
      <c r="AB81" s="93"/>
      <c r="AC81" s="96"/>
      <c r="AD81" s="93"/>
      <c r="AE81" s="96"/>
      <c r="AF81" s="93"/>
      <c r="AG81" s="96"/>
      <c r="AH81" s="107"/>
      <c r="AI81" s="96"/>
      <c r="AJ81" s="107"/>
      <c r="AK81" s="96"/>
      <c r="AL81" s="93"/>
      <c r="AM81" s="96"/>
      <c r="AN81" s="579"/>
    </row>
    <row r="82" spans="1:40" s="17" customFormat="1" ht="20" hidden="1" customHeight="1" x14ac:dyDescent="0.35">
      <c r="A82" s="578">
        <v>34</v>
      </c>
      <c r="B82" s="115" t="s">
        <v>512</v>
      </c>
      <c r="C82" s="57">
        <v>2012</v>
      </c>
      <c r="D82" s="322" t="s">
        <v>288</v>
      </c>
      <c r="E82" s="581">
        <f t="shared" si="10"/>
        <v>0</v>
      </c>
      <c r="F82" s="453" t="e">
        <f t="shared" si="11"/>
        <v>#DIV/0!</v>
      </c>
      <c r="G82" s="457"/>
      <c r="H82" s="99"/>
      <c r="I82" s="638"/>
      <c r="J82" s="93"/>
      <c r="K82" s="96"/>
      <c r="L82" s="93"/>
      <c r="M82" s="96"/>
      <c r="N82" s="93"/>
      <c r="O82" s="96"/>
      <c r="P82" s="108"/>
      <c r="Q82" s="96"/>
      <c r="R82" s="93"/>
      <c r="S82" s="96"/>
      <c r="T82" s="93"/>
      <c r="U82" s="96"/>
      <c r="V82" s="93"/>
      <c r="W82" s="96"/>
      <c r="X82" s="108"/>
      <c r="Y82" s="96"/>
      <c r="Z82" s="93"/>
      <c r="AA82" s="96"/>
      <c r="AB82" s="93"/>
      <c r="AC82" s="96"/>
      <c r="AD82" s="93"/>
      <c r="AE82" s="96"/>
      <c r="AF82" s="93"/>
      <c r="AG82" s="96"/>
      <c r="AH82" s="107"/>
      <c r="AI82" s="96"/>
      <c r="AJ82" s="107"/>
      <c r="AK82" s="96"/>
      <c r="AL82" s="93"/>
      <c r="AM82" s="96"/>
      <c r="AN82" s="579"/>
    </row>
    <row r="83" spans="1:40" s="17" customFormat="1" ht="20" hidden="1" customHeight="1" x14ac:dyDescent="0.35">
      <c r="A83" s="578">
        <v>34</v>
      </c>
      <c r="B83" s="279" t="s">
        <v>420</v>
      </c>
      <c r="C83" s="48">
        <v>2012</v>
      </c>
      <c r="D83" s="280" t="s">
        <v>93</v>
      </c>
      <c r="E83" s="581">
        <f t="shared" si="10"/>
        <v>0</v>
      </c>
      <c r="F83" s="453" t="e">
        <f t="shared" si="11"/>
        <v>#DIV/0!</v>
      </c>
      <c r="G83" s="457"/>
      <c r="H83" s="99"/>
      <c r="I83" s="638"/>
      <c r="J83" s="93"/>
      <c r="K83" s="96"/>
      <c r="L83" s="93"/>
      <c r="M83" s="96"/>
      <c r="N83" s="93"/>
      <c r="O83" s="96"/>
      <c r="P83" s="108"/>
      <c r="Q83" s="96"/>
      <c r="R83" s="93"/>
      <c r="S83" s="96"/>
      <c r="T83" s="93"/>
      <c r="U83" s="96"/>
      <c r="V83" s="93"/>
      <c r="W83" s="96"/>
      <c r="X83" s="108"/>
      <c r="Y83" s="96"/>
      <c r="Z83" s="93"/>
      <c r="AA83" s="96"/>
      <c r="AB83" s="93"/>
      <c r="AC83" s="96"/>
      <c r="AD83" s="93"/>
      <c r="AE83" s="96"/>
      <c r="AF83" s="93"/>
      <c r="AG83" s="96"/>
      <c r="AH83" s="107"/>
      <c r="AI83" s="96"/>
      <c r="AJ83" s="107"/>
      <c r="AK83" s="96"/>
      <c r="AL83" s="93"/>
      <c r="AM83" s="96"/>
      <c r="AN83" s="579"/>
    </row>
    <row r="84" spans="1:40" s="17" customFormat="1" ht="20" hidden="1" customHeight="1" x14ac:dyDescent="0.35">
      <c r="A84" s="578">
        <v>34</v>
      </c>
      <c r="B84" s="104" t="s">
        <v>152</v>
      </c>
      <c r="C84" s="48">
        <v>2012</v>
      </c>
      <c r="D84" s="72" t="s">
        <v>153</v>
      </c>
      <c r="E84" s="581">
        <f t="shared" si="10"/>
        <v>0</v>
      </c>
      <c r="F84" s="453" t="e">
        <f t="shared" si="11"/>
        <v>#DIV/0!</v>
      </c>
      <c r="G84" s="457"/>
      <c r="H84" s="99"/>
      <c r="I84" s="638"/>
      <c r="J84" s="93"/>
      <c r="K84" s="96"/>
      <c r="L84" s="93"/>
      <c r="M84" s="96"/>
      <c r="N84" s="93"/>
      <c r="O84" s="96"/>
      <c r="P84" s="108"/>
      <c r="Q84" s="96"/>
      <c r="R84" s="93"/>
      <c r="S84" s="96"/>
      <c r="T84" s="93"/>
      <c r="U84" s="96"/>
      <c r="V84" s="93"/>
      <c r="W84" s="96"/>
      <c r="X84" s="108"/>
      <c r="Y84" s="96"/>
      <c r="Z84" s="93"/>
      <c r="AA84" s="96"/>
      <c r="AB84" s="93"/>
      <c r="AC84" s="96"/>
      <c r="AD84" s="93"/>
      <c r="AE84" s="96"/>
      <c r="AF84" s="93"/>
      <c r="AG84" s="96"/>
      <c r="AH84" s="107"/>
      <c r="AI84" s="96"/>
      <c r="AJ84" s="107"/>
      <c r="AK84" s="96"/>
      <c r="AL84" s="93"/>
      <c r="AM84" s="96"/>
      <c r="AN84" s="579"/>
    </row>
    <row r="85" spans="1:40" s="17" customFormat="1" ht="20" hidden="1" customHeight="1" x14ac:dyDescent="0.35">
      <c r="A85" s="578">
        <v>34</v>
      </c>
      <c r="B85" s="115" t="s">
        <v>685</v>
      </c>
      <c r="C85" s="57">
        <v>2011</v>
      </c>
      <c r="D85" s="402" t="s">
        <v>18</v>
      </c>
      <c r="E85" s="581">
        <f t="shared" ref="E85:E100" si="12">I85+K85+M85+O85+Q85+S85+U85+W85+Y85+AA85+AC85+AE85+AG85+AI85+AK85+AM85</f>
        <v>0</v>
      </c>
      <c r="F85" s="453">
        <f t="shared" si="11"/>
        <v>104.5</v>
      </c>
      <c r="G85" s="454">
        <f>COUNT(H85,J85,L85,N85,P85,R85,T85,V85,X85,Z85,AB85,AD85,AF85,AH85,AJ85,AL85)+1</f>
        <v>2</v>
      </c>
      <c r="H85" s="99">
        <v>209</v>
      </c>
      <c r="I85" s="638">
        <v>0</v>
      </c>
      <c r="J85" s="93"/>
      <c r="K85" s="407"/>
      <c r="L85" s="93"/>
      <c r="M85" s="96"/>
      <c r="N85" s="93"/>
      <c r="O85" s="96"/>
      <c r="P85" s="108"/>
      <c r="Q85" s="96"/>
      <c r="R85" s="93"/>
      <c r="S85" s="96"/>
      <c r="T85" s="93"/>
      <c r="U85" s="96"/>
      <c r="V85" s="93"/>
      <c r="W85" s="96"/>
      <c r="X85" s="108"/>
      <c r="Y85" s="96"/>
      <c r="Z85" s="93"/>
      <c r="AA85" s="96"/>
      <c r="AB85" s="93"/>
      <c r="AC85" s="96"/>
      <c r="AD85" s="93"/>
      <c r="AE85" s="96"/>
      <c r="AF85" s="93"/>
      <c r="AG85" s="96"/>
      <c r="AH85" s="107"/>
      <c r="AI85" s="96"/>
      <c r="AJ85" s="107"/>
      <c r="AK85" s="96"/>
      <c r="AL85" s="93"/>
      <c r="AM85" s="96"/>
      <c r="AN85" s="579"/>
    </row>
    <row r="86" spans="1:40" s="17" customFormat="1" ht="20" hidden="1" customHeight="1" x14ac:dyDescent="0.35">
      <c r="A86" s="578">
        <v>34</v>
      </c>
      <c r="B86" s="166" t="s">
        <v>315</v>
      </c>
      <c r="C86" s="48">
        <v>2011</v>
      </c>
      <c r="D86" s="167" t="s">
        <v>83</v>
      </c>
      <c r="E86" s="581">
        <f t="shared" si="12"/>
        <v>0</v>
      </c>
      <c r="F86" s="453" t="e">
        <f t="shared" si="11"/>
        <v>#DIV/0!</v>
      </c>
      <c r="G86" s="457"/>
      <c r="H86" s="99"/>
      <c r="I86" s="638"/>
      <c r="J86" s="93"/>
      <c r="K86" s="96"/>
      <c r="L86" s="93"/>
      <c r="M86" s="96"/>
      <c r="N86" s="93"/>
      <c r="O86" s="96"/>
      <c r="P86" s="108"/>
      <c r="Q86" s="96"/>
      <c r="R86" s="93"/>
      <c r="S86" s="96"/>
      <c r="T86" s="93"/>
      <c r="U86" s="96"/>
      <c r="V86" s="93"/>
      <c r="W86" s="96"/>
      <c r="X86" s="108"/>
      <c r="Y86" s="96"/>
      <c r="Z86" s="93"/>
      <c r="AA86" s="96"/>
      <c r="AB86" s="93"/>
      <c r="AC86" s="96"/>
      <c r="AD86" s="93"/>
      <c r="AE86" s="96"/>
      <c r="AF86" s="93"/>
      <c r="AG86" s="96"/>
      <c r="AH86" s="107"/>
      <c r="AI86" s="96"/>
      <c r="AJ86" s="107"/>
      <c r="AK86" s="96"/>
      <c r="AL86" s="93"/>
      <c r="AM86" s="96"/>
      <c r="AN86" s="579"/>
    </row>
    <row r="87" spans="1:40" s="17" customFormat="1" ht="20" hidden="1" customHeight="1" x14ac:dyDescent="0.35">
      <c r="A87" s="578">
        <v>34</v>
      </c>
      <c r="B87" s="279" t="s">
        <v>413</v>
      </c>
      <c r="C87" s="48">
        <v>2012</v>
      </c>
      <c r="D87" s="280" t="s">
        <v>414</v>
      </c>
      <c r="E87" s="581">
        <f t="shared" si="12"/>
        <v>0</v>
      </c>
      <c r="F87" s="453" t="e">
        <f t="shared" si="11"/>
        <v>#DIV/0!</v>
      </c>
      <c r="G87" s="457"/>
      <c r="H87" s="99"/>
      <c r="I87" s="638"/>
      <c r="J87" s="93"/>
      <c r="K87" s="96"/>
      <c r="L87" s="93"/>
      <c r="M87" s="96"/>
      <c r="N87" s="93"/>
      <c r="O87" s="96"/>
      <c r="P87" s="108"/>
      <c r="Q87" s="96"/>
      <c r="R87" s="93"/>
      <c r="S87" s="96"/>
      <c r="T87" s="93"/>
      <c r="U87" s="96"/>
      <c r="V87" s="93"/>
      <c r="W87" s="96"/>
      <c r="X87" s="108"/>
      <c r="Y87" s="96"/>
      <c r="Z87" s="93"/>
      <c r="AA87" s="96"/>
      <c r="AB87" s="93"/>
      <c r="AC87" s="96"/>
      <c r="AD87" s="93"/>
      <c r="AE87" s="96"/>
      <c r="AF87" s="93"/>
      <c r="AG87" s="96"/>
      <c r="AH87" s="107"/>
      <c r="AI87" s="96"/>
      <c r="AJ87" s="107"/>
      <c r="AK87" s="96"/>
      <c r="AL87" s="93"/>
      <c r="AM87" s="96"/>
      <c r="AN87" s="579"/>
    </row>
    <row r="88" spans="1:40" s="17" customFormat="1" ht="20" hidden="1" customHeight="1" x14ac:dyDescent="0.35">
      <c r="A88" s="578">
        <v>34</v>
      </c>
      <c r="B88" s="115" t="s">
        <v>454</v>
      </c>
      <c r="C88" s="57">
        <v>2012</v>
      </c>
      <c r="D88" s="290" t="s">
        <v>123</v>
      </c>
      <c r="E88" s="581">
        <f t="shared" si="12"/>
        <v>0</v>
      </c>
      <c r="F88" s="453" t="e">
        <f t="shared" si="11"/>
        <v>#DIV/0!</v>
      </c>
      <c r="G88" s="457"/>
      <c r="H88" s="99"/>
      <c r="I88" s="638"/>
      <c r="J88" s="93"/>
      <c r="K88" s="96"/>
      <c r="L88" s="93"/>
      <c r="M88" s="96"/>
      <c r="N88" s="93"/>
      <c r="O88" s="96"/>
      <c r="P88" s="108"/>
      <c r="Q88" s="96"/>
      <c r="R88" s="93"/>
      <c r="S88" s="96"/>
      <c r="T88" s="93"/>
      <c r="U88" s="96"/>
      <c r="V88" s="93"/>
      <c r="W88" s="96"/>
      <c r="X88" s="108"/>
      <c r="Y88" s="96"/>
      <c r="Z88" s="93"/>
      <c r="AA88" s="96"/>
      <c r="AB88" s="93"/>
      <c r="AC88" s="96"/>
      <c r="AD88" s="93"/>
      <c r="AE88" s="96"/>
      <c r="AF88" s="93"/>
      <c r="AG88" s="96"/>
      <c r="AH88" s="107"/>
      <c r="AI88" s="96"/>
      <c r="AJ88" s="107"/>
      <c r="AK88" s="96"/>
      <c r="AL88" s="93"/>
      <c r="AM88" s="96"/>
      <c r="AN88" s="579"/>
    </row>
    <row r="89" spans="1:40" s="17" customFormat="1" ht="20" hidden="1" customHeight="1" x14ac:dyDescent="0.35">
      <c r="A89" s="578">
        <v>34</v>
      </c>
      <c r="B89" s="104" t="s">
        <v>225</v>
      </c>
      <c r="C89" s="62">
        <v>2012</v>
      </c>
      <c r="D89" s="409" t="s">
        <v>123</v>
      </c>
      <c r="E89" s="581">
        <f t="shared" si="12"/>
        <v>0</v>
      </c>
      <c r="F89" s="453" t="e">
        <f t="shared" si="11"/>
        <v>#DIV/0!</v>
      </c>
      <c r="G89" s="457"/>
      <c r="H89" s="99"/>
      <c r="I89" s="638"/>
      <c r="J89" s="93"/>
      <c r="K89" s="96"/>
      <c r="L89" s="93"/>
      <c r="M89" s="96"/>
      <c r="N89" s="93"/>
      <c r="O89" s="96"/>
      <c r="P89" s="108"/>
      <c r="Q89" s="96"/>
      <c r="R89" s="93"/>
      <c r="S89" s="96"/>
      <c r="T89" s="93"/>
      <c r="U89" s="96"/>
      <c r="V89" s="93"/>
      <c r="W89" s="96"/>
      <c r="X89" s="108"/>
      <c r="Y89" s="96"/>
      <c r="Z89" s="93"/>
      <c r="AA89" s="96"/>
      <c r="AB89" s="93"/>
      <c r="AC89" s="96"/>
      <c r="AD89" s="93"/>
      <c r="AE89" s="96"/>
      <c r="AF89" s="93"/>
      <c r="AG89" s="96"/>
      <c r="AH89" s="107"/>
      <c r="AI89" s="96"/>
      <c r="AJ89" s="107"/>
      <c r="AK89" s="96"/>
      <c r="AL89" s="93"/>
      <c r="AM89" s="96"/>
      <c r="AN89" s="579"/>
    </row>
    <row r="90" spans="1:40" s="17" customFormat="1" ht="20" hidden="1" customHeight="1" x14ac:dyDescent="0.35">
      <c r="A90" s="578">
        <v>34</v>
      </c>
      <c r="B90" s="494" t="s">
        <v>686</v>
      </c>
      <c r="C90" s="62">
        <v>2011</v>
      </c>
      <c r="D90" s="665" t="s">
        <v>429</v>
      </c>
      <c r="E90" s="581">
        <f t="shared" si="12"/>
        <v>0</v>
      </c>
      <c r="F90" s="453">
        <f t="shared" si="11"/>
        <v>93</v>
      </c>
      <c r="G90" s="454">
        <f>COUNT(H90,J90,L90,N90,P90,R90,T90,V90,X90,Z90,AB90,AD90,AF90,AH90,AJ90,AL90)+1</f>
        <v>3</v>
      </c>
      <c r="H90" s="99">
        <v>187</v>
      </c>
      <c r="I90" s="638">
        <v>0</v>
      </c>
      <c r="J90" s="93">
        <v>92</v>
      </c>
      <c r="K90" s="96">
        <v>0</v>
      </c>
      <c r="L90" s="93"/>
      <c r="M90" s="96"/>
      <c r="N90" s="93"/>
      <c r="O90" s="96"/>
      <c r="P90" s="108"/>
      <c r="Q90" s="96"/>
      <c r="R90" s="93"/>
      <c r="S90" s="96"/>
      <c r="T90" s="93"/>
      <c r="U90" s="96"/>
      <c r="V90" s="93"/>
      <c r="W90" s="96"/>
      <c r="X90" s="108"/>
      <c r="Y90" s="96"/>
      <c r="Z90" s="93"/>
      <c r="AA90" s="96"/>
      <c r="AB90" s="93"/>
      <c r="AC90" s="96"/>
      <c r="AD90" s="93"/>
      <c r="AE90" s="96"/>
      <c r="AF90" s="93"/>
      <c r="AG90" s="96"/>
      <c r="AH90" s="107"/>
      <c r="AI90" s="96"/>
      <c r="AJ90" s="107"/>
      <c r="AK90" s="96"/>
      <c r="AL90" s="93"/>
      <c r="AM90" s="96"/>
      <c r="AN90" s="579"/>
    </row>
    <row r="91" spans="1:40" s="17" customFormat="1" ht="20" hidden="1" customHeight="1" x14ac:dyDescent="0.35">
      <c r="A91" s="578">
        <v>34</v>
      </c>
      <c r="B91" s="135" t="s">
        <v>233</v>
      </c>
      <c r="C91" s="680">
        <v>2011</v>
      </c>
      <c r="D91" s="538" t="s">
        <v>234</v>
      </c>
      <c r="E91" s="581">
        <f t="shared" si="12"/>
        <v>0</v>
      </c>
      <c r="F91" s="453">
        <f t="shared" si="11"/>
        <v>0</v>
      </c>
      <c r="G91" s="454">
        <f>COUNT(H91,J91,L91,N91,P91,R91,T91,V91,X91,Z91,AB91,AD91,AF91,AH91,AJ91,AL91)+1</f>
        <v>1</v>
      </c>
      <c r="H91" s="99"/>
      <c r="I91" s="638"/>
      <c r="J91" s="93"/>
      <c r="K91" s="96"/>
      <c r="L91" s="93"/>
      <c r="M91" s="96"/>
      <c r="N91" s="93"/>
      <c r="O91" s="96"/>
      <c r="P91" s="108"/>
      <c r="Q91" s="96"/>
      <c r="R91" s="93"/>
      <c r="S91" s="96"/>
      <c r="T91" s="93"/>
      <c r="U91" s="96"/>
      <c r="V91" s="93"/>
      <c r="W91" s="96"/>
      <c r="X91" s="108"/>
      <c r="Y91" s="96"/>
      <c r="Z91" s="93"/>
      <c r="AA91" s="96"/>
      <c r="AB91" s="93"/>
      <c r="AC91" s="96"/>
      <c r="AD91" s="93"/>
      <c r="AE91" s="96"/>
      <c r="AF91" s="93"/>
      <c r="AG91" s="96"/>
      <c r="AH91" s="107"/>
      <c r="AI91" s="96"/>
      <c r="AJ91" s="107"/>
      <c r="AK91" s="96"/>
      <c r="AL91" s="93"/>
      <c r="AM91" s="96"/>
      <c r="AN91" s="579"/>
    </row>
    <row r="92" spans="1:40" s="17" customFormat="1" ht="20" hidden="1" customHeight="1" x14ac:dyDescent="0.35">
      <c r="A92" s="578">
        <v>34</v>
      </c>
      <c r="B92" s="189" t="s">
        <v>369</v>
      </c>
      <c r="C92" s="62">
        <v>2011</v>
      </c>
      <c r="D92" s="522" t="s">
        <v>32</v>
      </c>
      <c r="E92" s="581">
        <f t="shared" si="12"/>
        <v>0</v>
      </c>
      <c r="F92" s="453">
        <f t="shared" si="11"/>
        <v>0</v>
      </c>
      <c r="G92" s="454">
        <f>COUNT(H92,J92,L92,N92,P92,R92,T92,V92,X92,Z92,AB92,AD92,AF92,AH92,AJ92,AL92)+1</f>
        <v>1</v>
      </c>
      <c r="H92" s="99"/>
      <c r="I92" s="638"/>
      <c r="J92" s="93"/>
      <c r="K92" s="96"/>
      <c r="L92" s="93"/>
      <c r="M92" s="96"/>
      <c r="N92" s="93"/>
      <c r="O92" s="96"/>
      <c r="P92" s="108"/>
      <c r="Q92" s="96"/>
      <c r="R92" s="93"/>
      <c r="S92" s="96"/>
      <c r="T92" s="93"/>
      <c r="U92" s="96"/>
      <c r="V92" s="93"/>
      <c r="W92" s="96"/>
      <c r="X92" s="108"/>
      <c r="Y92" s="96"/>
      <c r="Z92" s="93"/>
      <c r="AA92" s="96"/>
      <c r="AB92" s="93"/>
      <c r="AC92" s="96"/>
      <c r="AD92" s="93"/>
      <c r="AE92" s="96"/>
      <c r="AF92" s="93"/>
      <c r="AG92" s="96"/>
      <c r="AH92" s="107"/>
      <c r="AI92" s="96"/>
      <c r="AJ92" s="107"/>
      <c r="AK92" s="96"/>
      <c r="AL92" s="93"/>
      <c r="AM92" s="96"/>
      <c r="AN92" s="579"/>
    </row>
    <row r="93" spans="1:40" s="17" customFormat="1" ht="20" hidden="1" customHeight="1" x14ac:dyDescent="0.35">
      <c r="A93" s="578">
        <v>34</v>
      </c>
      <c r="B93" s="104" t="s">
        <v>264</v>
      </c>
      <c r="C93" s="62">
        <v>2012</v>
      </c>
      <c r="D93" s="409" t="s">
        <v>265</v>
      </c>
      <c r="E93" s="581">
        <f t="shared" si="12"/>
        <v>0</v>
      </c>
      <c r="F93" s="453">
        <f t="shared" si="11"/>
        <v>0</v>
      </c>
      <c r="G93" s="454">
        <f>COUNT(H93,J93,L93,N93,P93,R93,T93,V93,X93,Z93,AB93,AD93,AF93,AH93,AJ93,AL93)+1</f>
        <v>1</v>
      </c>
      <c r="H93" s="99"/>
      <c r="I93" s="638"/>
      <c r="J93" s="93"/>
      <c r="K93" s="96"/>
      <c r="L93" s="93"/>
      <c r="M93" s="96"/>
      <c r="N93" s="93"/>
      <c r="O93" s="96"/>
      <c r="P93" s="108"/>
      <c r="Q93" s="96"/>
      <c r="R93" s="93"/>
      <c r="S93" s="96"/>
      <c r="T93" s="93"/>
      <c r="U93" s="96"/>
      <c r="V93" s="93"/>
      <c r="W93" s="96"/>
      <c r="X93" s="108"/>
      <c r="Y93" s="96"/>
      <c r="Z93" s="93"/>
      <c r="AA93" s="96"/>
      <c r="AB93" s="93"/>
      <c r="AC93" s="96"/>
      <c r="AD93" s="93"/>
      <c r="AE93" s="96"/>
      <c r="AF93" s="93"/>
      <c r="AG93" s="96"/>
      <c r="AH93" s="107"/>
      <c r="AI93" s="96"/>
      <c r="AJ93" s="107"/>
      <c r="AK93" s="96"/>
      <c r="AL93" s="93"/>
      <c r="AM93" s="96"/>
      <c r="AN93" s="579"/>
    </row>
    <row r="94" spans="1:40" s="17" customFormat="1" ht="20" hidden="1" customHeight="1" x14ac:dyDescent="0.35">
      <c r="A94" s="578">
        <v>34</v>
      </c>
      <c r="B94" s="104" t="s">
        <v>206</v>
      </c>
      <c r="C94" s="62">
        <v>2012</v>
      </c>
      <c r="D94" s="409" t="s">
        <v>133</v>
      </c>
      <c r="E94" s="581">
        <f t="shared" si="12"/>
        <v>0</v>
      </c>
      <c r="F94" s="453">
        <f t="shared" si="11"/>
        <v>0</v>
      </c>
      <c r="G94" s="454">
        <f>COUNT(H94,J94,L94,N94,P94,R94,T94,V94,X94,Z94,AB94,AD94,AF94,AH94,AJ94,AL94)+1</f>
        <v>1</v>
      </c>
      <c r="H94" s="99"/>
      <c r="I94" s="638"/>
      <c r="J94" s="93"/>
      <c r="K94" s="96"/>
      <c r="L94" s="93"/>
      <c r="M94" s="96"/>
      <c r="N94" s="93"/>
      <c r="O94" s="96"/>
      <c r="P94" s="108"/>
      <c r="Q94" s="96"/>
      <c r="R94" s="93"/>
      <c r="S94" s="96"/>
      <c r="T94" s="93"/>
      <c r="U94" s="96"/>
      <c r="V94" s="93"/>
      <c r="W94" s="96"/>
      <c r="X94" s="108"/>
      <c r="Y94" s="96"/>
      <c r="Z94" s="93"/>
      <c r="AA94" s="96"/>
      <c r="AB94" s="93"/>
      <c r="AC94" s="96"/>
      <c r="AD94" s="93"/>
      <c r="AE94" s="96"/>
      <c r="AF94" s="93"/>
      <c r="AG94" s="96"/>
      <c r="AH94" s="107"/>
      <c r="AI94" s="96"/>
      <c r="AJ94" s="107"/>
      <c r="AK94" s="96"/>
      <c r="AL94" s="93"/>
      <c r="AM94" s="96"/>
      <c r="AN94" s="579"/>
    </row>
    <row r="95" spans="1:40" s="17" customFormat="1" ht="20" hidden="1" customHeight="1" x14ac:dyDescent="0.35">
      <c r="A95" s="578">
        <v>34</v>
      </c>
      <c r="B95" s="115" t="s">
        <v>670</v>
      </c>
      <c r="C95" s="433">
        <v>2011</v>
      </c>
      <c r="D95" s="678" t="s">
        <v>239</v>
      </c>
      <c r="E95" s="581">
        <f t="shared" si="12"/>
        <v>0</v>
      </c>
      <c r="F95" s="453" t="e">
        <f>(H95+J95+L95+N95+P95+R95+#REF!+V96+X96+Z96+AB96+AD96+AF96+AH96+AJ96+AL96)/G95</f>
        <v>#REF!</v>
      </c>
      <c r="G95" s="454">
        <f>COUNT(H95,J95,L95,N95,P95,R95,T95,V95,X95,Z95,AB95,AD95,AF95,AH95,AJ95,AL95)</f>
        <v>1</v>
      </c>
      <c r="H95" s="99"/>
      <c r="I95" s="638"/>
      <c r="J95" s="93"/>
      <c r="K95" s="96"/>
      <c r="L95" s="93"/>
      <c r="M95" s="96"/>
      <c r="N95" s="93">
        <v>92</v>
      </c>
      <c r="O95" s="96">
        <v>0</v>
      </c>
      <c r="P95" s="108"/>
      <c r="Q95" s="96"/>
      <c r="R95" s="93"/>
      <c r="S95" s="94"/>
      <c r="T95" s="93"/>
      <c r="U95" s="94"/>
      <c r="V95" s="93"/>
      <c r="W95" s="96"/>
      <c r="X95" s="108"/>
      <c r="Y95" s="96"/>
      <c r="Z95" s="93"/>
      <c r="AA95" s="96"/>
      <c r="AB95" s="93"/>
      <c r="AC95" s="96"/>
      <c r="AD95" s="93"/>
      <c r="AE95" s="96"/>
      <c r="AF95" s="93"/>
      <c r="AG95" s="96"/>
      <c r="AH95" s="107"/>
      <c r="AI95" s="96"/>
      <c r="AJ95" s="107"/>
      <c r="AK95" s="96"/>
      <c r="AL95" s="93"/>
      <c r="AM95" s="96"/>
      <c r="AN95" s="579"/>
    </row>
    <row r="96" spans="1:40" s="17" customFormat="1" ht="20" hidden="1" customHeight="1" x14ac:dyDescent="0.35">
      <c r="A96" s="578">
        <v>34</v>
      </c>
      <c r="B96" s="189" t="s">
        <v>372</v>
      </c>
      <c r="C96" s="62">
        <v>2012</v>
      </c>
      <c r="D96" s="522" t="s">
        <v>92</v>
      </c>
      <c r="E96" s="581">
        <f t="shared" si="12"/>
        <v>0</v>
      </c>
      <c r="F96" s="453">
        <f>(H96+J96+L96+N96+P96+R96+T97+V97+X97+Z97+AB97+AD97+AF97+AH97+AJ97+AL97)/G96</f>
        <v>0</v>
      </c>
      <c r="G96" s="454">
        <f>COUNT(H96,J96,L96,N96,P96,R96,T96,V96,X96,Z96,AB96,AD96,AF96,AH96,AJ96,AL96)+1</f>
        <v>1</v>
      </c>
      <c r="H96" s="99"/>
      <c r="I96" s="638"/>
      <c r="J96" s="93"/>
      <c r="K96" s="96"/>
      <c r="L96" s="93"/>
      <c r="M96" s="96"/>
      <c r="N96" s="93"/>
      <c r="O96" s="96"/>
      <c r="P96" s="108"/>
      <c r="Q96" s="96"/>
      <c r="R96" s="93"/>
      <c r="S96" s="96"/>
      <c r="T96" s="93"/>
      <c r="U96" s="96"/>
      <c r="V96" s="93"/>
      <c r="W96" s="96"/>
      <c r="X96" s="108"/>
      <c r="Y96" s="96"/>
      <c r="Z96" s="93"/>
      <c r="AA96" s="96"/>
      <c r="AB96" s="93"/>
      <c r="AC96" s="96"/>
      <c r="AD96" s="93"/>
      <c r="AE96" s="96"/>
      <c r="AF96" s="93"/>
      <c r="AG96" s="96"/>
      <c r="AH96" s="107"/>
      <c r="AI96" s="96"/>
      <c r="AJ96" s="107"/>
      <c r="AK96" s="96"/>
      <c r="AL96" s="93"/>
      <c r="AM96" s="96"/>
      <c r="AN96" s="579"/>
    </row>
    <row r="97" spans="1:50" s="17" customFormat="1" ht="20" hidden="1" customHeight="1" x14ac:dyDescent="0.35">
      <c r="A97" s="579"/>
      <c r="B97" s="341" t="s">
        <v>517</v>
      </c>
      <c r="C97" s="48">
        <v>2012</v>
      </c>
      <c r="D97" s="677" t="s">
        <v>288</v>
      </c>
      <c r="E97" s="581">
        <f t="shared" si="12"/>
        <v>0</v>
      </c>
      <c r="F97" s="453">
        <f>(H97+J97+L97+N97+P97+R97+T98+V98+X98+Z98+AB98+AD98+AF98+AH98+AJ98+AL98)/G97</f>
        <v>0</v>
      </c>
      <c r="G97" s="454">
        <f>COUNT(H97,J97,L97,N97,P97,R97,T97,V97,X97,Z97,AB97,AD97,AF97,AH97,AJ97,AL97)+1</f>
        <v>1</v>
      </c>
      <c r="H97" s="99"/>
      <c r="I97" s="638"/>
      <c r="J97" s="93"/>
      <c r="K97" s="96"/>
      <c r="L97" s="93"/>
      <c r="M97" s="96"/>
      <c r="N97" s="93"/>
      <c r="O97" s="96"/>
      <c r="P97" s="108"/>
      <c r="Q97" s="96"/>
      <c r="R97" s="93"/>
      <c r="S97" s="96"/>
      <c r="T97" s="93"/>
      <c r="U97" s="96"/>
      <c r="V97" s="93"/>
      <c r="W97" s="96"/>
      <c r="X97" s="108"/>
      <c r="Y97" s="96"/>
      <c r="Z97" s="93"/>
      <c r="AA97" s="96"/>
      <c r="AB97" s="93"/>
      <c r="AC97" s="96"/>
      <c r="AD97" s="93"/>
      <c r="AE97" s="96"/>
      <c r="AF97" s="93"/>
      <c r="AG97" s="96"/>
      <c r="AH97" s="107"/>
      <c r="AI97" s="96"/>
      <c r="AJ97" s="107"/>
      <c r="AK97" s="96"/>
      <c r="AL97" s="93"/>
      <c r="AM97" s="96"/>
      <c r="AN97" s="579"/>
    </row>
    <row r="98" spans="1:50" s="17" customFormat="1" ht="20" hidden="1" customHeight="1" x14ac:dyDescent="0.35">
      <c r="A98" s="579"/>
      <c r="B98" s="211" t="s">
        <v>383</v>
      </c>
      <c r="C98" s="62">
        <v>2011</v>
      </c>
      <c r="D98" s="677" t="s">
        <v>77</v>
      </c>
      <c r="E98" s="581">
        <f t="shared" si="12"/>
        <v>0</v>
      </c>
      <c r="F98" s="453">
        <f>(H98+J98+L98+N98+P98+R98+T99+V99+X99+Z99+AB99+AD99+AF99+AH99+AJ99+AL99)/G98</f>
        <v>0</v>
      </c>
      <c r="G98" s="454">
        <f>COUNT(H98,J98,L98,N98,P98,R98,T98,V98,X98,Z98,AB98,AD98,AF98,AH98,AJ98,AL98)+1</f>
        <v>1</v>
      </c>
      <c r="H98" s="99"/>
      <c r="I98" s="638"/>
      <c r="J98" s="93"/>
      <c r="K98" s="96"/>
      <c r="L98" s="93"/>
      <c r="M98" s="96"/>
      <c r="N98" s="93"/>
      <c r="O98" s="96"/>
      <c r="P98" s="108"/>
      <c r="Q98" s="96"/>
      <c r="R98" s="93"/>
      <c r="S98" s="96"/>
      <c r="T98" s="93"/>
      <c r="U98" s="96"/>
      <c r="V98" s="93"/>
      <c r="W98" s="96"/>
      <c r="X98" s="108"/>
      <c r="Y98" s="96"/>
      <c r="Z98" s="93"/>
      <c r="AA98" s="96"/>
      <c r="AB98" s="93"/>
      <c r="AC98" s="96"/>
      <c r="AD98" s="93"/>
      <c r="AE98" s="96"/>
      <c r="AF98" s="93"/>
      <c r="AG98" s="96"/>
      <c r="AH98" s="107"/>
      <c r="AI98" s="96"/>
      <c r="AJ98" s="107"/>
      <c r="AK98" s="96"/>
      <c r="AL98" s="93"/>
      <c r="AM98" s="96"/>
      <c r="AN98" s="579"/>
    </row>
    <row r="99" spans="1:50" s="17" customFormat="1" ht="20" hidden="1" customHeight="1" x14ac:dyDescent="0.35">
      <c r="A99" s="579"/>
      <c r="B99" s="115" t="s">
        <v>319</v>
      </c>
      <c r="C99" s="433">
        <v>2012</v>
      </c>
      <c r="D99" s="677" t="s">
        <v>91</v>
      </c>
      <c r="E99" s="581">
        <f t="shared" si="12"/>
        <v>0</v>
      </c>
      <c r="F99" s="453">
        <f>(H99+J99+L99+N99+P99+R99+T103+V103+X103+Z103+AB103+AD103+AF103+AH103+AJ103+AL103)/G99</f>
        <v>0</v>
      </c>
      <c r="G99" s="454">
        <f>COUNT(H99,J99,L99,N99,P99,R99,T99,V99,X99,Z99,AB99,AD99,AF99,AH99,AJ99,AL99)+1</f>
        <v>1</v>
      </c>
      <c r="H99" s="99"/>
      <c r="I99" s="638"/>
      <c r="J99" s="93"/>
      <c r="K99" s="96"/>
      <c r="L99" s="93"/>
      <c r="M99" s="96"/>
      <c r="N99" s="93"/>
      <c r="O99" s="96"/>
      <c r="P99" s="108"/>
      <c r="Q99" s="96"/>
      <c r="R99" s="93"/>
      <c r="S99" s="96"/>
      <c r="T99" s="93"/>
      <c r="U99" s="96"/>
      <c r="V99" s="93"/>
      <c r="W99" s="96"/>
      <c r="X99" s="108"/>
      <c r="Y99" s="96"/>
      <c r="Z99" s="93"/>
      <c r="AA99" s="96"/>
      <c r="AB99" s="93"/>
      <c r="AC99" s="96"/>
      <c r="AD99" s="93"/>
      <c r="AE99" s="96"/>
      <c r="AF99" s="93"/>
      <c r="AG99" s="96"/>
      <c r="AH99" s="107"/>
      <c r="AI99" s="96"/>
      <c r="AJ99" s="107"/>
      <c r="AK99" s="96"/>
      <c r="AL99" s="93"/>
      <c r="AM99" s="96"/>
      <c r="AN99" s="579"/>
    </row>
    <row r="100" spans="1:50" s="17" customFormat="1" ht="20" customHeight="1" x14ac:dyDescent="0.35">
      <c r="A100" s="579"/>
      <c r="B100" s="115"/>
      <c r="C100" s="433"/>
      <c r="D100" s="434"/>
      <c r="E100" s="581">
        <f t="shared" si="12"/>
        <v>0</v>
      </c>
      <c r="F100" s="449"/>
      <c r="G100" s="738"/>
      <c r="H100" s="99"/>
      <c r="I100" s="638"/>
      <c r="J100" s="93"/>
      <c r="K100" s="96"/>
      <c r="L100" s="93"/>
      <c r="M100" s="96"/>
      <c r="N100" s="93"/>
      <c r="O100" s="96"/>
      <c r="P100" s="108"/>
      <c r="Q100" s="96"/>
      <c r="R100" s="93"/>
      <c r="S100" s="96"/>
      <c r="T100" s="93"/>
      <c r="U100" s="96"/>
      <c r="V100" s="93"/>
      <c r="W100" s="96"/>
      <c r="X100" s="108"/>
      <c r="Y100" s="96"/>
      <c r="Z100" s="93"/>
      <c r="AA100" s="96"/>
      <c r="AB100" s="93"/>
      <c r="AC100" s="96"/>
      <c r="AD100" s="93"/>
      <c r="AE100" s="96"/>
      <c r="AF100" s="93"/>
      <c r="AG100" s="96"/>
      <c r="AH100" s="107"/>
      <c r="AI100" s="96"/>
      <c r="AJ100" s="107"/>
      <c r="AK100" s="96"/>
      <c r="AL100" s="93"/>
      <c r="AM100" s="96"/>
      <c r="AN100" s="579"/>
    </row>
    <row r="101" spans="1:50" s="17" customFormat="1" ht="20" customHeight="1" x14ac:dyDescent="0.35">
      <c r="A101" s="579"/>
      <c r="B101" s="115"/>
      <c r="C101" s="433"/>
      <c r="D101" s="434"/>
      <c r="E101" s="581">
        <f t="shared" ref="E101:E103" si="13">I101+K101+M101+O101+Q101+S101+U101+W101+Y101+AA101+AC101+AE101+AG101+AI101+AK101+AM101</f>
        <v>0</v>
      </c>
      <c r="F101" s="449"/>
      <c r="G101" s="738"/>
      <c r="H101" s="99"/>
      <c r="I101" s="638"/>
      <c r="J101" s="93"/>
      <c r="K101" s="96"/>
      <c r="L101" s="93"/>
      <c r="M101" s="96"/>
      <c r="N101" s="93"/>
      <c r="O101" s="96"/>
      <c r="P101" s="108"/>
      <c r="Q101" s="96"/>
      <c r="R101" s="93"/>
      <c r="S101" s="96"/>
      <c r="T101" s="93"/>
      <c r="U101" s="96"/>
      <c r="V101" s="93"/>
      <c r="W101" s="96"/>
      <c r="X101" s="108"/>
      <c r="Y101" s="96"/>
      <c r="Z101" s="93"/>
      <c r="AA101" s="96"/>
      <c r="AB101" s="93"/>
      <c r="AC101" s="96"/>
      <c r="AD101" s="93"/>
      <c r="AE101" s="96"/>
      <c r="AF101" s="93"/>
      <c r="AG101" s="96"/>
      <c r="AH101" s="107"/>
      <c r="AI101" s="96"/>
      <c r="AJ101" s="107"/>
      <c r="AK101" s="96"/>
      <c r="AL101" s="93"/>
      <c r="AM101" s="96"/>
      <c r="AN101" s="579"/>
    </row>
    <row r="102" spans="1:50" s="17" customFormat="1" ht="20" customHeight="1" x14ac:dyDescent="0.35">
      <c r="A102" s="579"/>
      <c r="B102" s="115"/>
      <c r="C102" s="433"/>
      <c r="D102" s="434"/>
      <c r="E102" s="581">
        <f t="shared" si="13"/>
        <v>0</v>
      </c>
      <c r="F102" s="449"/>
      <c r="G102" s="738"/>
      <c r="H102" s="99"/>
      <c r="I102" s="638"/>
      <c r="J102" s="93"/>
      <c r="K102" s="96"/>
      <c r="L102" s="93"/>
      <c r="M102" s="96"/>
      <c r="N102" s="93"/>
      <c r="O102" s="96"/>
      <c r="P102" s="108"/>
      <c r="Q102" s="96"/>
      <c r="R102" s="93"/>
      <c r="S102" s="96"/>
      <c r="T102" s="93"/>
      <c r="U102" s="96"/>
      <c r="V102" s="93"/>
      <c r="W102" s="96"/>
      <c r="X102" s="108"/>
      <c r="Y102" s="96"/>
      <c r="Z102" s="93"/>
      <c r="AA102" s="96"/>
      <c r="AB102" s="93"/>
      <c r="AC102" s="96"/>
      <c r="AD102" s="93"/>
      <c r="AE102" s="96"/>
      <c r="AF102" s="93"/>
      <c r="AG102" s="96"/>
      <c r="AH102" s="107"/>
      <c r="AI102" s="96"/>
      <c r="AJ102" s="107"/>
      <c r="AK102" s="96"/>
      <c r="AL102" s="93"/>
      <c r="AM102" s="96"/>
      <c r="AN102" s="579"/>
    </row>
    <row r="103" spans="1:50" s="17" customFormat="1" ht="20" customHeight="1" x14ac:dyDescent="0.35">
      <c r="A103" s="579"/>
      <c r="B103" s="115"/>
      <c r="C103" s="433"/>
      <c r="D103" s="434"/>
      <c r="E103" s="581">
        <f t="shared" si="13"/>
        <v>0</v>
      </c>
      <c r="F103" s="449"/>
      <c r="G103" s="738"/>
      <c r="H103" s="99"/>
      <c r="I103" s="638"/>
      <c r="J103" s="93"/>
      <c r="K103" s="96"/>
      <c r="L103" s="93"/>
      <c r="M103" s="96"/>
      <c r="N103" s="93"/>
      <c r="O103" s="96"/>
      <c r="P103" s="108"/>
      <c r="Q103" s="96"/>
      <c r="R103" s="93"/>
      <c r="S103" s="96"/>
      <c r="T103" s="93"/>
      <c r="U103" s="96"/>
      <c r="V103" s="93"/>
      <c r="W103" s="96"/>
      <c r="X103" s="108"/>
      <c r="Y103" s="96"/>
      <c r="Z103" s="93"/>
      <c r="AA103" s="96"/>
      <c r="AB103" s="93"/>
      <c r="AC103" s="96"/>
      <c r="AD103" s="93"/>
      <c r="AE103" s="96"/>
      <c r="AF103" s="93"/>
      <c r="AG103" s="96"/>
      <c r="AH103" s="107"/>
      <c r="AI103" s="96"/>
      <c r="AJ103" s="107"/>
      <c r="AK103" s="96"/>
      <c r="AL103" s="93"/>
      <c r="AM103" s="96"/>
      <c r="AN103" s="579"/>
    </row>
    <row r="104" spans="1:50" s="17" customFormat="1" ht="20" customHeight="1" thickBot="1" x14ac:dyDescent="0.4">
      <c r="A104" s="580"/>
      <c r="B104" s="353"/>
      <c r="C104" s="248"/>
      <c r="D104" s="351"/>
      <c r="E104" s="582"/>
      <c r="F104" s="450"/>
      <c r="G104" s="739"/>
      <c r="H104" s="99"/>
      <c r="I104" s="98"/>
      <c r="J104" s="93"/>
      <c r="K104" s="98"/>
      <c r="L104" s="93"/>
      <c r="M104" s="98"/>
      <c r="N104" s="93"/>
      <c r="O104" s="98"/>
      <c r="P104" s="108"/>
      <c r="Q104" s="98"/>
      <c r="R104" s="93"/>
      <c r="S104" s="98"/>
      <c r="T104" s="93"/>
      <c r="U104" s="98"/>
      <c r="V104" s="97"/>
      <c r="W104" s="98"/>
      <c r="X104" s="97"/>
      <c r="Y104" s="98"/>
      <c r="Z104" s="97"/>
      <c r="AA104" s="98"/>
      <c r="AB104" s="93"/>
      <c r="AC104" s="98"/>
      <c r="AD104" s="93"/>
      <c r="AE104" s="98"/>
      <c r="AF104" s="93"/>
      <c r="AG104" s="98"/>
      <c r="AH104" s="97"/>
      <c r="AI104" s="98"/>
      <c r="AJ104" s="107"/>
      <c r="AK104" s="98"/>
      <c r="AL104" s="93"/>
      <c r="AM104" s="98"/>
      <c r="AN104" s="580"/>
    </row>
    <row r="105" spans="1:50" s="17" customFormat="1" ht="20.25" customHeight="1" thickBot="1" x14ac:dyDescent="0.4">
      <c r="A105" s="545"/>
      <c r="E105" s="545"/>
      <c r="I105" s="197">
        <f>SUM(I9:I104)</f>
        <v>593.6</v>
      </c>
      <c r="K105" s="197">
        <f>SUM(K9:K104)</f>
        <v>371</v>
      </c>
      <c r="M105" s="197">
        <f>SUM(M9:M104)</f>
        <v>742</v>
      </c>
      <c r="O105" s="197">
        <f>SUM(O9:O104)</f>
        <v>370.88000000000005</v>
      </c>
      <c r="Q105" s="197">
        <f>SUM(Q9:Q104)</f>
        <v>371</v>
      </c>
      <c r="S105" s="197">
        <f>SUM(S9:S104)</f>
        <v>371</v>
      </c>
      <c r="U105" s="197">
        <f>SUM(U9:U104)</f>
        <v>482.3</v>
      </c>
      <c r="V105" s="198"/>
      <c r="W105" s="177">
        <f>SUM(W9:W29)</f>
        <v>475.80000000000007</v>
      </c>
      <c r="Y105" s="154">
        <f>SUM(Y9:Y29)</f>
        <v>0</v>
      </c>
      <c r="AA105" s="157">
        <f>SUM(AA9:AA29)</f>
        <v>0</v>
      </c>
      <c r="AC105" s="157">
        <f>SUM(AC9:AC29)</f>
        <v>0</v>
      </c>
      <c r="AE105" s="154">
        <f>SUM(AE9:AE29)</f>
        <v>0</v>
      </c>
      <c r="AG105" s="154">
        <f>SUM(AG9:AG29)</f>
        <v>0</v>
      </c>
      <c r="AI105" s="154">
        <f>SUM(AI9:AI29)</f>
        <v>0</v>
      </c>
      <c r="AJ105" s="125"/>
      <c r="AK105" s="154">
        <f>SUM(AK9:AK29)</f>
        <v>0</v>
      </c>
      <c r="AL105" s="125"/>
      <c r="AM105" s="157">
        <f>SUM(AM9:AM29)</f>
        <v>0</v>
      </c>
      <c r="AN105" s="545"/>
    </row>
    <row r="106" spans="1:50" ht="13" thickBot="1" x14ac:dyDescent="0.4"/>
    <row r="107" spans="1:50" ht="28" customHeight="1" thickBot="1" x14ac:dyDescent="0.4">
      <c r="B107" s="841" t="s">
        <v>529</v>
      </c>
      <c r="C107" s="842"/>
      <c r="D107" s="843"/>
      <c r="H107" s="142"/>
      <c r="I107" s="143" t="s">
        <v>271</v>
      </c>
      <c r="J107" s="27"/>
      <c r="K107" s="27"/>
      <c r="L107" s="27"/>
      <c r="M107" s="88"/>
      <c r="N107" s="225"/>
      <c r="O107" s="143" t="s">
        <v>272</v>
      </c>
      <c r="P107" s="45"/>
      <c r="Q107" s="18"/>
      <c r="R107" s="45"/>
      <c r="S107" s="158"/>
      <c r="T107" s="143" t="s">
        <v>302</v>
      </c>
    </row>
    <row r="108" spans="1:50" ht="13" thickBot="1" x14ac:dyDescent="0.4"/>
    <row r="109" spans="1:50" s="17" customFormat="1" ht="49" customHeight="1" thickBot="1" x14ac:dyDescent="0.4">
      <c r="A109" s="833" t="s">
        <v>13</v>
      </c>
      <c r="B109" s="834"/>
      <c r="C109" s="834"/>
      <c r="D109" s="834"/>
      <c r="E109" s="834"/>
      <c r="F109" s="834"/>
      <c r="G109" s="834"/>
      <c r="H109" s="834"/>
      <c r="I109" s="834"/>
      <c r="J109" s="834"/>
      <c r="K109" s="834"/>
      <c r="L109" s="834"/>
      <c r="M109" s="834"/>
      <c r="N109" s="834"/>
      <c r="O109" s="834"/>
      <c r="P109" s="834"/>
      <c r="Q109" s="834"/>
      <c r="R109" s="834"/>
      <c r="S109" s="834"/>
      <c r="T109" s="834"/>
      <c r="U109" s="834"/>
      <c r="V109" s="834"/>
      <c r="W109" s="834"/>
      <c r="X109" s="834"/>
      <c r="Y109" s="834"/>
      <c r="Z109" s="834"/>
      <c r="AA109" s="834"/>
      <c r="AB109" s="834"/>
      <c r="AC109" s="834"/>
      <c r="AD109" s="834"/>
      <c r="AE109" s="834"/>
      <c r="AF109" s="834"/>
      <c r="AG109" s="834"/>
      <c r="AH109" s="834"/>
      <c r="AI109" s="834"/>
      <c r="AJ109" s="834"/>
      <c r="AK109" s="834"/>
      <c r="AL109" s="834"/>
      <c r="AM109" s="834"/>
      <c r="AN109" s="545"/>
    </row>
    <row r="110" spans="1:50" s="17" customFormat="1" ht="36" customHeight="1" thickBot="1" x14ac:dyDescent="0.4">
      <c r="A110" s="545"/>
      <c r="E110" s="545"/>
      <c r="H110" s="815" t="s">
        <v>530</v>
      </c>
      <c r="I110" s="816"/>
      <c r="J110" s="815">
        <v>46089</v>
      </c>
      <c r="K110" s="816"/>
      <c r="L110" s="815" t="s">
        <v>588</v>
      </c>
      <c r="M110" s="816"/>
      <c r="N110" s="815">
        <v>46124</v>
      </c>
      <c r="O110" s="816"/>
      <c r="P110" s="815">
        <v>46138</v>
      </c>
      <c r="Q110" s="816"/>
      <c r="R110" s="815">
        <v>46152</v>
      </c>
      <c r="S110" s="816"/>
      <c r="T110" s="819">
        <v>46167</v>
      </c>
      <c r="U110" s="820"/>
      <c r="V110" s="819">
        <v>46187</v>
      </c>
      <c r="W110" s="820"/>
      <c r="X110" s="819"/>
      <c r="Y110" s="820"/>
      <c r="Z110" s="819"/>
      <c r="AA110" s="820"/>
      <c r="AB110" s="819"/>
      <c r="AC110" s="820"/>
      <c r="AD110" s="819"/>
      <c r="AE110" s="820"/>
      <c r="AF110" s="830"/>
      <c r="AG110" s="831"/>
      <c r="AH110" s="819"/>
      <c r="AI110" s="820"/>
      <c r="AJ110" s="819"/>
      <c r="AK110" s="820"/>
      <c r="AL110" s="830"/>
      <c r="AM110" s="831"/>
      <c r="AN110" s="545"/>
    </row>
    <row r="111" spans="1:50" s="17" customFormat="1" ht="57" customHeight="1" thickBot="1" x14ac:dyDescent="0.4">
      <c r="A111" s="571"/>
      <c r="B111" s="835" t="s">
        <v>550</v>
      </c>
      <c r="C111" s="836"/>
      <c r="D111" s="836"/>
      <c r="E111" s="836"/>
      <c r="F111" s="836"/>
      <c r="G111" s="837"/>
      <c r="H111" s="813" t="s">
        <v>528</v>
      </c>
      <c r="I111" s="814"/>
      <c r="J111" s="813" t="s">
        <v>570</v>
      </c>
      <c r="K111" s="814"/>
      <c r="L111" s="813" t="s">
        <v>589</v>
      </c>
      <c r="M111" s="814"/>
      <c r="N111" s="813" t="s">
        <v>597</v>
      </c>
      <c r="O111" s="814"/>
      <c r="P111" s="813" t="s">
        <v>713</v>
      </c>
      <c r="Q111" s="814"/>
      <c r="R111" s="813" t="s">
        <v>714</v>
      </c>
      <c r="S111" s="814"/>
      <c r="T111" s="817" t="s">
        <v>733</v>
      </c>
      <c r="U111" s="818"/>
      <c r="V111" s="817" t="s">
        <v>759</v>
      </c>
      <c r="W111" s="818"/>
      <c r="X111" s="838"/>
      <c r="Y111" s="839"/>
      <c r="Z111" s="838"/>
      <c r="AA111" s="839"/>
      <c r="AB111" s="838"/>
      <c r="AC111" s="839"/>
      <c r="AD111" s="838"/>
      <c r="AE111" s="839"/>
      <c r="AF111" s="838"/>
      <c r="AG111" s="839"/>
      <c r="AH111" s="838"/>
      <c r="AI111" s="840"/>
      <c r="AJ111" s="838"/>
      <c r="AK111" s="839"/>
      <c r="AL111" s="838"/>
      <c r="AM111" s="839"/>
      <c r="AN111" s="545"/>
      <c r="AO111" s="824" t="s">
        <v>540</v>
      </c>
      <c r="AP111" s="804"/>
      <c r="AQ111" s="803" t="s">
        <v>541</v>
      </c>
      <c r="AR111" s="804"/>
      <c r="AS111" s="803" t="s">
        <v>543</v>
      </c>
      <c r="AT111" s="804"/>
      <c r="AU111" s="803" t="s">
        <v>542</v>
      </c>
      <c r="AV111" s="804"/>
      <c r="AW111" s="803" t="s">
        <v>587</v>
      </c>
      <c r="AX111" s="804"/>
    </row>
    <row r="112" spans="1:50" s="17" customFormat="1" ht="32" customHeight="1" thickBot="1" x14ac:dyDescent="0.4">
      <c r="A112" s="551" t="s">
        <v>176</v>
      </c>
      <c r="B112" s="574" t="s">
        <v>2</v>
      </c>
      <c r="C112" s="551" t="s">
        <v>115</v>
      </c>
      <c r="D112" s="575" t="s">
        <v>3</v>
      </c>
      <c r="E112" s="555" t="s">
        <v>4</v>
      </c>
      <c r="F112" s="416" t="s">
        <v>559</v>
      </c>
      <c r="G112" s="440" t="s">
        <v>585</v>
      </c>
      <c r="H112" s="75" t="s">
        <v>5</v>
      </c>
      <c r="I112" s="153" t="s">
        <v>6</v>
      </c>
      <c r="J112" s="79" t="s">
        <v>5</v>
      </c>
      <c r="K112" s="153" t="s">
        <v>6</v>
      </c>
      <c r="L112" s="463" t="s">
        <v>5</v>
      </c>
      <c r="M112" s="153" t="s">
        <v>6</v>
      </c>
      <c r="N112" s="79" t="s">
        <v>5</v>
      </c>
      <c r="O112" s="153" t="s">
        <v>6</v>
      </c>
      <c r="P112" s="79" t="s">
        <v>5</v>
      </c>
      <c r="Q112" s="153" t="s">
        <v>6</v>
      </c>
      <c r="R112" s="463" t="s">
        <v>5</v>
      </c>
      <c r="S112" s="153" t="s">
        <v>6</v>
      </c>
      <c r="T112" s="79" t="s">
        <v>5</v>
      </c>
      <c r="U112" s="182" t="s">
        <v>6</v>
      </c>
      <c r="V112" s="75" t="s">
        <v>5</v>
      </c>
      <c r="W112" s="153" t="s">
        <v>6</v>
      </c>
      <c r="X112" s="79" t="s">
        <v>5</v>
      </c>
      <c r="Y112" s="153" t="s">
        <v>6</v>
      </c>
      <c r="Z112" s="79" t="s">
        <v>5</v>
      </c>
      <c r="AA112" s="153" t="s">
        <v>6</v>
      </c>
      <c r="AB112" s="79" t="s">
        <v>5</v>
      </c>
      <c r="AC112" s="153" t="s">
        <v>6</v>
      </c>
      <c r="AD112" s="79" t="s">
        <v>5</v>
      </c>
      <c r="AE112" s="153" t="s">
        <v>6</v>
      </c>
      <c r="AF112" s="79" t="s">
        <v>5</v>
      </c>
      <c r="AG112" s="153" t="s">
        <v>6</v>
      </c>
      <c r="AH112" s="79" t="s">
        <v>5</v>
      </c>
      <c r="AI112" s="153" t="s">
        <v>6</v>
      </c>
      <c r="AJ112" s="79" t="s">
        <v>5</v>
      </c>
      <c r="AK112" s="153" t="s">
        <v>6</v>
      </c>
      <c r="AL112" s="79" t="s">
        <v>5</v>
      </c>
      <c r="AM112" s="153" t="s">
        <v>6</v>
      </c>
      <c r="AN112" s="551" t="s">
        <v>176</v>
      </c>
      <c r="AO112" s="396" t="s">
        <v>217</v>
      </c>
      <c r="AP112" s="397" t="s">
        <v>217</v>
      </c>
      <c r="AQ112" s="398">
        <v>-0.4</v>
      </c>
      <c r="AR112" s="399" t="s">
        <v>189</v>
      </c>
      <c r="AS112" s="400">
        <v>0.3</v>
      </c>
      <c r="AT112" s="274" t="s">
        <v>189</v>
      </c>
      <c r="AU112" s="400">
        <v>0.6</v>
      </c>
      <c r="AV112" s="274" t="s">
        <v>189</v>
      </c>
      <c r="AW112" s="400">
        <v>0.6</v>
      </c>
      <c r="AX112" s="274" t="s">
        <v>189</v>
      </c>
    </row>
    <row r="113" spans="1:50" s="17" customFormat="1" ht="20.25" customHeight="1" x14ac:dyDescent="0.35">
      <c r="A113" s="578">
        <v>1</v>
      </c>
      <c r="B113" s="226" t="s">
        <v>662</v>
      </c>
      <c r="C113" s="48">
        <v>2011</v>
      </c>
      <c r="D113" s="212" t="s">
        <v>33</v>
      </c>
      <c r="E113" s="559">
        <f t="shared" ref="E113:E156" si="14">I113+K113+M113+O113+Q113+S113+U113+W113+Y113+AA113+AC113+AE113+AG113+AI113+AK113+AM113</f>
        <v>371.63</v>
      </c>
      <c r="F113" s="417"/>
      <c r="G113" s="445"/>
      <c r="H113" s="464">
        <v>147</v>
      </c>
      <c r="I113" s="673">
        <v>0.8</v>
      </c>
      <c r="J113" s="464"/>
      <c r="K113" s="625"/>
      <c r="L113" s="344">
        <v>216</v>
      </c>
      <c r="M113" s="163">
        <v>200</v>
      </c>
      <c r="N113" s="344">
        <v>68</v>
      </c>
      <c r="O113" s="267">
        <v>85</v>
      </c>
      <c r="P113" s="344"/>
      <c r="Q113" s="267"/>
      <c r="R113" s="344">
        <v>73</v>
      </c>
      <c r="S113" s="267">
        <v>53.33</v>
      </c>
      <c r="T113" s="344"/>
      <c r="U113" s="686"/>
      <c r="V113" s="344">
        <v>73</v>
      </c>
      <c r="W113" s="163">
        <v>32.5</v>
      </c>
      <c r="X113" s="344"/>
      <c r="Y113" s="328"/>
      <c r="Z113" s="344"/>
      <c r="AA113" s="328"/>
      <c r="AB113" s="344"/>
      <c r="AC113" s="328"/>
      <c r="AD113" s="344"/>
      <c r="AE113" s="328"/>
      <c r="AF113" s="344"/>
      <c r="AG113" s="328"/>
      <c r="AH113" s="344"/>
      <c r="AI113" s="328"/>
      <c r="AJ113" s="344"/>
      <c r="AK113" s="328"/>
      <c r="AL113" s="344"/>
      <c r="AM113" s="328"/>
      <c r="AN113" s="578">
        <v>1</v>
      </c>
      <c r="AO113" s="337">
        <v>1</v>
      </c>
      <c r="AP113" s="267">
        <v>100</v>
      </c>
      <c r="AQ113" s="269">
        <f>AP113*AQ112</f>
        <v>-40</v>
      </c>
      <c r="AR113" s="163">
        <f t="shared" ref="AR113:AR127" si="15">AP113+AQ113</f>
        <v>60</v>
      </c>
      <c r="AS113" s="268">
        <f>AP113*AS112</f>
        <v>30</v>
      </c>
      <c r="AT113" s="163">
        <v>130</v>
      </c>
      <c r="AU113" s="269">
        <f>AP113*AU112</f>
        <v>60</v>
      </c>
      <c r="AV113" s="163">
        <v>160</v>
      </c>
      <c r="AW113" s="269">
        <f>AT113*AW112</f>
        <v>78</v>
      </c>
      <c r="AX113" s="163">
        <v>200</v>
      </c>
    </row>
    <row r="114" spans="1:50" s="17" customFormat="1" ht="20.25" customHeight="1" x14ac:dyDescent="0.35">
      <c r="A114" s="578">
        <f t="shared" ref="A114:A137" si="16">A113+1</f>
        <v>2</v>
      </c>
      <c r="B114" s="226" t="s">
        <v>666</v>
      </c>
      <c r="C114" s="48">
        <v>2011</v>
      </c>
      <c r="D114" s="191" t="s">
        <v>26</v>
      </c>
      <c r="E114" s="559">
        <f t="shared" si="14"/>
        <v>291.23</v>
      </c>
      <c r="F114" s="418"/>
      <c r="G114" s="446"/>
      <c r="H114" s="93">
        <v>140</v>
      </c>
      <c r="I114" s="250">
        <v>19.73</v>
      </c>
      <c r="J114" s="93">
        <v>69</v>
      </c>
      <c r="K114" s="176">
        <v>7</v>
      </c>
      <c r="L114" s="93">
        <v>226</v>
      </c>
      <c r="M114" s="112">
        <v>28.5</v>
      </c>
      <c r="N114" s="93">
        <v>78</v>
      </c>
      <c r="O114" s="720">
        <v>0</v>
      </c>
      <c r="P114" s="107">
        <v>80</v>
      </c>
      <c r="Q114" s="176">
        <v>6</v>
      </c>
      <c r="R114" s="93">
        <v>71</v>
      </c>
      <c r="S114" s="176">
        <v>100</v>
      </c>
      <c r="T114" s="107">
        <v>84</v>
      </c>
      <c r="U114" s="94">
        <v>0</v>
      </c>
      <c r="V114" s="108">
        <v>67</v>
      </c>
      <c r="W114" s="94">
        <v>130</v>
      </c>
      <c r="X114" s="93"/>
      <c r="Y114" s="176"/>
      <c r="Z114" s="93"/>
      <c r="AA114" s="176"/>
      <c r="AB114" s="93"/>
      <c r="AC114" s="176"/>
      <c r="AD114" s="93"/>
      <c r="AE114" s="176"/>
      <c r="AF114" s="93"/>
      <c r="AG114" s="176"/>
      <c r="AH114" s="93"/>
      <c r="AI114" s="176"/>
      <c r="AJ114" s="93"/>
      <c r="AK114" s="176"/>
      <c r="AL114" s="93"/>
      <c r="AM114" s="176"/>
      <c r="AN114" s="578">
        <f t="shared" ref="AN114:AN137" si="17">AN113+1</f>
        <v>2</v>
      </c>
      <c r="AO114" s="297">
        <v>2</v>
      </c>
      <c r="AP114" s="176">
        <v>70</v>
      </c>
      <c r="AQ114" s="269">
        <f>AP114*AQ112</f>
        <v>-28</v>
      </c>
      <c r="AR114" s="94">
        <f t="shared" si="15"/>
        <v>42</v>
      </c>
      <c r="AS114" s="171">
        <f>AP114*AS112</f>
        <v>21</v>
      </c>
      <c r="AT114" s="94">
        <v>91</v>
      </c>
      <c r="AU114" s="128">
        <f>AP114*AU112</f>
        <v>42</v>
      </c>
      <c r="AV114" s="94">
        <v>112</v>
      </c>
      <c r="AW114" s="128">
        <f>AT114*AW112</f>
        <v>54.6</v>
      </c>
      <c r="AX114" s="94">
        <v>140</v>
      </c>
    </row>
    <row r="115" spans="1:50" s="17" customFormat="1" ht="20.25" customHeight="1" x14ac:dyDescent="0.35">
      <c r="A115" s="578">
        <f t="shared" si="16"/>
        <v>3</v>
      </c>
      <c r="B115" s="226" t="s">
        <v>653</v>
      </c>
      <c r="C115" s="48">
        <v>2011</v>
      </c>
      <c r="D115" s="310" t="s">
        <v>110</v>
      </c>
      <c r="E115" s="559">
        <f t="shared" si="14"/>
        <v>257.13</v>
      </c>
      <c r="F115" s="418"/>
      <c r="G115" s="446"/>
      <c r="H115" s="107">
        <v>141</v>
      </c>
      <c r="I115" s="250">
        <v>12.8</v>
      </c>
      <c r="J115" s="93">
        <v>65</v>
      </c>
      <c r="K115" s="176">
        <v>45</v>
      </c>
      <c r="L115" s="93">
        <v>226</v>
      </c>
      <c r="M115" s="112">
        <v>28.5</v>
      </c>
      <c r="N115" s="93">
        <v>68</v>
      </c>
      <c r="O115" s="176">
        <v>85</v>
      </c>
      <c r="P115" s="93">
        <v>87</v>
      </c>
      <c r="Q115" s="627">
        <v>0</v>
      </c>
      <c r="R115" s="93">
        <v>73</v>
      </c>
      <c r="S115" s="176">
        <v>53.33</v>
      </c>
      <c r="T115" s="107">
        <v>83</v>
      </c>
      <c r="U115" s="94">
        <v>0</v>
      </c>
      <c r="V115" s="107">
        <v>73</v>
      </c>
      <c r="W115" s="94">
        <v>32.5</v>
      </c>
      <c r="X115" s="107"/>
      <c r="Y115" s="176"/>
      <c r="Z115" s="107"/>
      <c r="AA115" s="176"/>
      <c r="AB115" s="107"/>
      <c r="AC115" s="176"/>
      <c r="AD115" s="107"/>
      <c r="AE115" s="176"/>
      <c r="AF115" s="107"/>
      <c r="AG115" s="176"/>
      <c r="AH115" s="107"/>
      <c r="AI115" s="176"/>
      <c r="AJ115" s="107"/>
      <c r="AK115" s="176"/>
      <c r="AL115" s="107"/>
      <c r="AM115" s="176"/>
      <c r="AN115" s="578">
        <f t="shared" si="17"/>
        <v>3</v>
      </c>
      <c r="AO115" s="296">
        <v>3</v>
      </c>
      <c r="AP115" s="176">
        <v>50</v>
      </c>
      <c r="AQ115" s="269">
        <f>AP115*AQ112</f>
        <v>-20</v>
      </c>
      <c r="AR115" s="94">
        <f t="shared" si="15"/>
        <v>30</v>
      </c>
      <c r="AS115" s="171">
        <f>AP115*AS112</f>
        <v>15</v>
      </c>
      <c r="AT115" s="94">
        <v>65</v>
      </c>
      <c r="AU115" s="128">
        <f>AP115*AU112</f>
        <v>30</v>
      </c>
      <c r="AV115" s="94">
        <v>80</v>
      </c>
      <c r="AW115" s="128">
        <f>AT115*AW112</f>
        <v>39</v>
      </c>
      <c r="AX115" s="94">
        <v>100</v>
      </c>
    </row>
    <row r="116" spans="1:50" s="17" customFormat="1" ht="20.25" customHeight="1" x14ac:dyDescent="0.35">
      <c r="A116" s="578">
        <f t="shared" si="16"/>
        <v>4</v>
      </c>
      <c r="B116" s="226" t="s">
        <v>668</v>
      </c>
      <c r="C116" s="48">
        <v>2012</v>
      </c>
      <c r="D116" s="280" t="s">
        <v>33</v>
      </c>
      <c r="E116" s="559">
        <f t="shared" si="14"/>
        <v>242.43</v>
      </c>
      <c r="F116" s="418"/>
      <c r="G116" s="446"/>
      <c r="H116" s="107">
        <v>130</v>
      </c>
      <c r="I116" s="250">
        <v>112</v>
      </c>
      <c r="J116" s="107">
        <v>72</v>
      </c>
      <c r="K116" s="626">
        <v>0</v>
      </c>
      <c r="L116" s="107">
        <v>224</v>
      </c>
      <c r="M116" s="94">
        <v>60</v>
      </c>
      <c r="N116" s="107">
        <v>80</v>
      </c>
      <c r="O116" s="282">
        <v>0</v>
      </c>
      <c r="P116" s="107">
        <v>72</v>
      </c>
      <c r="Q116" s="176">
        <v>70</v>
      </c>
      <c r="R116" s="107"/>
      <c r="S116" s="176"/>
      <c r="T116" s="107">
        <v>79</v>
      </c>
      <c r="U116" s="112">
        <v>0.43</v>
      </c>
      <c r="V116" s="93">
        <v>84</v>
      </c>
      <c r="W116" s="94">
        <v>0</v>
      </c>
      <c r="X116" s="107"/>
      <c r="Y116" s="282"/>
      <c r="Z116" s="107"/>
      <c r="AA116" s="282"/>
      <c r="AB116" s="107"/>
      <c r="AC116" s="282"/>
      <c r="AD116" s="107"/>
      <c r="AE116" s="282"/>
      <c r="AF116" s="107"/>
      <c r="AG116" s="282"/>
      <c r="AH116" s="107"/>
      <c r="AI116" s="282"/>
      <c r="AJ116" s="107"/>
      <c r="AK116" s="282"/>
      <c r="AL116" s="107"/>
      <c r="AM116" s="282"/>
      <c r="AN116" s="578">
        <f t="shared" si="17"/>
        <v>4</v>
      </c>
      <c r="AO116" s="297">
        <v>4</v>
      </c>
      <c r="AP116" s="176">
        <v>40</v>
      </c>
      <c r="AQ116" s="269">
        <f>AP116*AQ112</f>
        <v>-16</v>
      </c>
      <c r="AR116" s="94">
        <f t="shared" si="15"/>
        <v>24</v>
      </c>
      <c r="AS116" s="171">
        <f>AP116*AS112</f>
        <v>12</v>
      </c>
      <c r="AT116" s="94">
        <v>52</v>
      </c>
      <c r="AU116" s="128">
        <f>AP116*AU112</f>
        <v>24</v>
      </c>
      <c r="AV116" s="94">
        <v>64</v>
      </c>
      <c r="AW116" s="128">
        <f>AT116*AW112</f>
        <v>31.2</v>
      </c>
      <c r="AX116" s="94">
        <v>80</v>
      </c>
    </row>
    <row r="117" spans="1:50" s="17" customFormat="1" ht="20.25" customHeight="1" x14ac:dyDescent="0.35">
      <c r="A117" s="578">
        <f t="shared" si="16"/>
        <v>5</v>
      </c>
      <c r="B117" s="226" t="s">
        <v>661</v>
      </c>
      <c r="C117" s="48">
        <v>2011</v>
      </c>
      <c r="D117" s="349" t="s">
        <v>429</v>
      </c>
      <c r="E117" s="559">
        <f t="shared" si="14"/>
        <v>214.2</v>
      </c>
      <c r="F117" s="418"/>
      <c r="G117" s="446"/>
      <c r="H117" s="108">
        <v>128</v>
      </c>
      <c r="I117" s="250">
        <v>160</v>
      </c>
      <c r="J117" s="107"/>
      <c r="K117" s="626"/>
      <c r="L117" s="107">
        <v>233</v>
      </c>
      <c r="M117" s="94">
        <v>4</v>
      </c>
      <c r="N117" s="107">
        <v>70</v>
      </c>
      <c r="O117" s="176">
        <v>40</v>
      </c>
      <c r="P117" s="107"/>
      <c r="Q117" s="176"/>
      <c r="R117" s="107">
        <v>76</v>
      </c>
      <c r="S117" s="176">
        <v>10.199999999999999</v>
      </c>
      <c r="T117" s="93"/>
      <c r="U117" s="94"/>
      <c r="V117" s="107">
        <v>82</v>
      </c>
      <c r="W117" s="94">
        <v>0</v>
      </c>
      <c r="X117" s="93"/>
      <c r="Y117" s="282"/>
      <c r="Z117" s="93"/>
      <c r="AA117" s="282"/>
      <c r="AB117" s="93"/>
      <c r="AC117" s="282"/>
      <c r="AD117" s="93"/>
      <c r="AE117" s="282"/>
      <c r="AF117" s="93"/>
      <c r="AG117" s="282"/>
      <c r="AH117" s="93"/>
      <c r="AI117" s="282"/>
      <c r="AJ117" s="93"/>
      <c r="AK117" s="282"/>
      <c r="AL117" s="93"/>
      <c r="AM117" s="282"/>
      <c r="AN117" s="578">
        <f t="shared" si="17"/>
        <v>5</v>
      </c>
      <c r="AO117" s="296">
        <v>5</v>
      </c>
      <c r="AP117" s="176">
        <v>30</v>
      </c>
      <c r="AQ117" s="269">
        <f>AP117*AQ112</f>
        <v>-12</v>
      </c>
      <c r="AR117" s="94">
        <f t="shared" si="15"/>
        <v>18</v>
      </c>
      <c r="AS117" s="171">
        <f>AP117*AS112</f>
        <v>9</v>
      </c>
      <c r="AT117" s="94">
        <v>39</v>
      </c>
      <c r="AU117" s="128">
        <f>AP117*AU112</f>
        <v>18</v>
      </c>
      <c r="AV117" s="94">
        <v>48</v>
      </c>
      <c r="AW117" s="128">
        <f>AT117*AW112</f>
        <v>23.4</v>
      </c>
      <c r="AX117" s="94">
        <v>60</v>
      </c>
    </row>
    <row r="118" spans="1:50" s="17" customFormat="1" ht="20.25" customHeight="1" x14ac:dyDescent="0.35">
      <c r="A118" s="578">
        <f t="shared" si="16"/>
        <v>6</v>
      </c>
      <c r="B118" s="226" t="s">
        <v>678</v>
      </c>
      <c r="C118" s="57">
        <v>2012</v>
      </c>
      <c r="D118" s="430" t="s">
        <v>577</v>
      </c>
      <c r="E118" s="559">
        <f t="shared" si="14"/>
        <v>204.82999999999998</v>
      </c>
      <c r="F118" s="418"/>
      <c r="G118" s="446"/>
      <c r="H118" s="107"/>
      <c r="I118" s="637"/>
      <c r="J118" s="107">
        <v>72</v>
      </c>
      <c r="K118" s="176">
        <v>0</v>
      </c>
      <c r="L118" s="93"/>
      <c r="M118" s="94"/>
      <c r="N118" s="93" t="str">
        <f>IFERROR(VLOOKUP(B118,#REF!,2,FALSE),"")</f>
        <v/>
      </c>
      <c r="O118" s="282"/>
      <c r="P118" s="107">
        <v>85</v>
      </c>
      <c r="Q118" s="176">
        <v>1.5</v>
      </c>
      <c r="R118" s="107">
        <v>77</v>
      </c>
      <c r="S118" s="176">
        <v>4</v>
      </c>
      <c r="T118" s="107">
        <v>67</v>
      </c>
      <c r="U118" s="94">
        <v>130</v>
      </c>
      <c r="V118" s="107">
        <v>71</v>
      </c>
      <c r="W118" s="94">
        <v>69.33</v>
      </c>
      <c r="X118" s="93"/>
      <c r="Y118" s="176"/>
      <c r="Z118" s="93"/>
      <c r="AA118" s="176"/>
      <c r="AB118" s="93"/>
      <c r="AC118" s="176"/>
      <c r="AD118" s="93"/>
      <c r="AE118" s="176"/>
      <c r="AF118" s="93"/>
      <c r="AG118" s="176"/>
      <c r="AH118" s="93"/>
      <c r="AI118" s="176"/>
      <c r="AJ118" s="93"/>
      <c r="AK118" s="176"/>
      <c r="AL118" s="93"/>
      <c r="AM118" s="176"/>
      <c r="AN118" s="578">
        <f t="shared" si="17"/>
        <v>6</v>
      </c>
      <c r="AO118" s="297">
        <v>6</v>
      </c>
      <c r="AP118" s="176">
        <v>20</v>
      </c>
      <c r="AQ118" s="269">
        <f>AP118*AQ112</f>
        <v>-8</v>
      </c>
      <c r="AR118" s="112">
        <f t="shared" si="15"/>
        <v>12</v>
      </c>
      <c r="AS118" s="171">
        <f>AP118*AS112</f>
        <v>6</v>
      </c>
      <c r="AT118" s="112">
        <v>26</v>
      </c>
      <c r="AU118" s="128">
        <f>AP118*AU112</f>
        <v>12</v>
      </c>
      <c r="AV118" s="112">
        <v>32</v>
      </c>
      <c r="AW118" s="128">
        <f>AT118*AW112</f>
        <v>15.6</v>
      </c>
      <c r="AX118" s="112">
        <v>40</v>
      </c>
    </row>
    <row r="119" spans="1:50" s="17" customFormat="1" ht="20.25" customHeight="1" x14ac:dyDescent="0.35">
      <c r="A119" s="578">
        <f t="shared" si="16"/>
        <v>7</v>
      </c>
      <c r="B119" s="226" t="s">
        <v>659</v>
      </c>
      <c r="C119" s="48">
        <v>2011</v>
      </c>
      <c r="D119" s="167" t="s">
        <v>33</v>
      </c>
      <c r="E119" s="559">
        <f t="shared" si="14"/>
        <v>203.95</v>
      </c>
      <c r="F119" s="418"/>
      <c r="G119" s="446"/>
      <c r="H119" s="93">
        <v>139</v>
      </c>
      <c r="I119" s="250">
        <v>40</v>
      </c>
      <c r="J119" s="93">
        <v>69</v>
      </c>
      <c r="K119" s="176">
        <v>7</v>
      </c>
      <c r="L119" s="93">
        <v>223</v>
      </c>
      <c r="M119" s="94">
        <v>80</v>
      </c>
      <c r="N119" s="93">
        <v>74</v>
      </c>
      <c r="O119" s="176">
        <v>7</v>
      </c>
      <c r="P119" s="107">
        <v>81</v>
      </c>
      <c r="Q119" s="626">
        <v>4</v>
      </c>
      <c r="R119" s="93">
        <v>75</v>
      </c>
      <c r="S119" s="176">
        <v>25</v>
      </c>
      <c r="T119" s="93">
        <v>72</v>
      </c>
      <c r="U119" s="94">
        <v>39</v>
      </c>
      <c r="V119" s="93">
        <v>78</v>
      </c>
      <c r="W119" s="94">
        <v>1.95</v>
      </c>
      <c r="X119" s="108"/>
      <c r="Y119" s="282"/>
      <c r="Z119" s="108"/>
      <c r="AA119" s="282"/>
      <c r="AB119" s="108"/>
      <c r="AC119" s="282"/>
      <c r="AD119" s="108"/>
      <c r="AE119" s="282"/>
      <c r="AF119" s="108"/>
      <c r="AG119" s="282"/>
      <c r="AH119" s="108"/>
      <c r="AI119" s="282"/>
      <c r="AJ119" s="108"/>
      <c r="AK119" s="282"/>
      <c r="AL119" s="108"/>
      <c r="AM119" s="282"/>
      <c r="AN119" s="578">
        <f t="shared" si="17"/>
        <v>7</v>
      </c>
      <c r="AO119" s="296">
        <v>7</v>
      </c>
      <c r="AP119" s="176">
        <v>15</v>
      </c>
      <c r="AQ119" s="269">
        <f>AP119*AQ112</f>
        <v>-6</v>
      </c>
      <c r="AR119" s="94">
        <f t="shared" si="15"/>
        <v>9</v>
      </c>
      <c r="AS119" s="171">
        <f>AP119*AS112</f>
        <v>4.5</v>
      </c>
      <c r="AT119" s="94">
        <v>19.5</v>
      </c>
      <c r="AU119" s="128">
        <f>AP119*AU112</f>
        <v>9</v>
      </c>
      <c r="AV119" s="94">
        <v>24</v>
      </c>
      <c r="AW119" s="128">
        <f>AT119*AW112</f>
        <v>11.7</v>
      </c>
      <c r="AX119" s="94">
        <v>30</v>
      </c>
    </row>
    <row r="120" spans="1:50" s="17" customFormat="1" ht="20.25" customHeight="1" x14ac:dyDescent="0.35">
      <c r="A120" s="578">
        <f t="shared" si="16"/>
        <v>8</v>
      </c>
      <c r="B120" s="498" t="s">
        <v>683</v>
      </c>
      <c r="C120" s="48">
        <v>2011</v>
      </c>
      <c r="D120" s="212" t="s">
        <v>20</v>
      </c>
      <c r="E120" s="559">
        <f t="shared" si="14"/>
        <v>169.88</v>
      </c>
      <c r="F120" s="418"/>
      <c r="G120" s="446"/>
      <c r="H120" s="107">
        <v>150</v>
      </c>
      <c r="I120" s="637">
        <v>0</v>
      </c>
      <c r="J120" s="93">
        <v>68</v>
      </c>
      <c r="K120" s="176">
        <v>12.33</v>
      </c>
      <c r="L120" s="93">
        <v>218</v>
      </c>
      <c r="M120" s="94">
        <v>140</v>
      </c>
      <c r="N120" s="93" t="str">
        <f>IFERROR(VLOOKUP(B120,#REF!,2,FALSE),"")</f>
        <v/>
      </c>
      <c r="O120" s="282"/>
      <c r="P120" s="107"/>
      <c r="Q120" s="282"/>
      <c r="R120" s="107">
        <v>81</v>
      </c>
      <c r="S120" s="282">
        <v>0</v>
      </c>
      <c r="T120" s="93">
        <v>74</v>
      </c>
      <c r="U120" s="94">
        <v>15.6</v>
      </c>
      <c r="V120" s="93">
        <v>78</v>
      </c>
      <c r="W120" s="94">
        <v>1.95</v>
      </c>
      <c r="X120" s="107"/>
      <c r="Y120" s="282"/>
      <c r="Z120" s="107"/>
      <c r="AA120" s="282"/>
      <c r="AB120" s="107"/>
      <c r="AC120" s="282"/>
      <c r="AD120" s="107"/>
      <c r="AE120" s="282"/>
      <c r="AF120" s="107"/>
      <c r="AG120" s="282"/>
      <c r="AH120" s="107"/>
      <c r="AI120" s="282"/>
      <c r="AJ120" s="107"/>
      <c r="AK120" s="282"/>
      <c r="AL120" s="107"/>
      <c r="AM120" s="282"/>
      <c r="AN120" s="578">
        <f t="shared" si="17"/>
        <v>8</v>
      </c>
      <c r="AO120" s="297">
        <v>8</v>
      </c>
      <c r="AP120" s="176">
        <v>12</v>
      </c>
      <c r="AQ120" s="269">
        <f>AP120*AQ112</f>
        <v>-4.8000000000000007</v>
      </c>
      <c r="AR120" s="94">
        <f t="shared" si="15"/>
        <v>7.1999999999999993</v>
      </c>
      <c r="AS120" s="134">
        <f>AP120*AS112</f>
        <v>3.5999999999999996</v>
      </c>
      <c r="AT120" s="94">
        <v>15.6</v>
      </c>
      <c r="AU120" s="128">
        <f>AP120*AU112</f>
        <v>7.1999999999999993</v>
      </c>
      <c r="AV120" s="94">
        <v>19.2</v>
      </c>
      <c r="AW120" s="128">
        <f>AT120*AW112</f>
        <v>9.36</v>
      </c>
      <c r="AX120" s="94">
        <v>24</v>
      </c>
    </row>
    <row r="121" spans="1:50" s="17" customFormat="1" ht="20.25" customHeight="1" x14ac:dyDescent="0.35">
      <c r="A121" s="578">
        <f t="shared" si="16"/>
        <v>9</v>
      </c>
      <c r="B121" s="226" t="s">
        <v>656</v>
      </c>
      <c r="C121" s="57">
        <v>2011</v>
      </c>
      <c r="D121" s="113" t="s">
        <v>33</v>
      </c>
      <c r="E121" s="559">
        <f t="shared" si="14"/>
        <v>129.65</v>
      </c>
      <c r="F121" s="418"/>
      <c r="G121" s="446"/>
      <c r="H121" s="107">
        <v>152</v>
      </c>
      <c r="I121" s="637">
        <v>0</v>
      </c>
      <c r="J121" s="93">
        <v>72</v>
      </c>
      <c r="K121" s="176">
        <v>0</v>
      </c>
      <c r="L121" s="93">
        <v>222</v>
      </c>
      <c r="M121" s="94">
        <v>100</v>
      </c>
      <c r="N121" s="93">
        <v>76</v>
      </c>
      <c r="O121" s="176">
        <v>3</v>
      </c>
      <c r="P121" s="93">
        <v>77</v>
      </c>
      <c r="Q121" s="176">
        <v>17.5</v>
      </c>
      <c r="R121" s="93">
        <v>79</v>
      </c>
      <c r="S121" s="176">
        <v>2</v>
      </c>
      <c r="T121" s="93">
        <v>78</v>
      </c>
      <c r="U121" s="94">
        <v>3.25</v>
      </c>
      <c r="V121" s="93">
        <v>77</v>
      </c>
      <c r="W121" s="94">
        <v>3.9</v>
      </c>
      <c r="X121" s="93"/>
      <c r="Y121" s="176"/>
      <c r="Z121" s="93"/>
      <c r="AA121" s="176"/>
      <c r="AB121" s="93"/>
      <c r="AC121" s="176"/>
      <c r="AD121" s="93"/>
      <c r="AE121" s="176"/>
      <c r="AF121" s="93"/>
      <c r="AG121" s="176"/>
      <c r="AH121" s="93"/>
      <c r="AI121" s="176"/>
      <c r="AJ121" s="93"/>
      <c r="AK121" s="176"/>
      <c r="AL121" s="93"/>
      <c r="AM121" s="176"/>
      <c r="AN121" s="578">
        <f t="shared" si="17"/>
        <v>9</v>
      </c>
      <c r="AO121" s="296">
        <v>9</v>
      </c>
      <c r="AP121" s="176">
        <v>10</v>
      </c>
      <c r="AQ121" s="269">
        <f>AP121*AQ112</f>
        <v>-4</v>
      </c>
      <c r="AR121" s="94">
        <f t="shared" si="15"/>
        <v>6</v>
      </c>
      <c r="AS121" s="171">
        <f>AP121*AS112</f>
        <v>3</v>
      </c>
      <c r="AT121" s="94">
        <v>13</v>
      </c>
      <c r="AU121" s="128">
        <f>AP121*AU112</f>
        <v>6</v>
      </c>
      <c r="AV121" s="94">
        <v>16</v>
      </c>
      <c r="AW121" s="128">
        <f>AT121*AW112</f>
        <v>7.8</v>
      </c>
      <c r="AX121" s="94">
        <v>20</v>
      </c>
    </row>
    <row r="122" spans="1:50" s="17" customFormat="1" ht="20.25" customHeight="1" x14ac:dyDescent="0.35">
      <c r="A122" s="578">
        <f t="shared" si="16"/>
        <v>10</v>
      </c>
      <c r="B122" s="226" t="s">
        <v>657</v>
      </c>
      <c r="C122" s="70">
        <v>2011</v>
      </c>
      <c r="D122" s="438" t="s">
        <v>59</v>
      </c>
      <c r="E122" s="559">
        <f t="shared" si="14"/>
        <v>128.80000000000001</v>
      </c>
      <c r="F122" s="418"/>
      <c r="G122" s="446"/>
      <c r="H122" s="93">
        <v>147</v>
      </c>
      <c r="I122" s="250">
        <v>0.8</v>
      </c>
      <c r="J122" s="93">
        <v>73</v>
      </c>
      <c r="K122" s="626">
        <v>0</v>
      </c>
      <c r="L122" s="108">
        <v>228</v>
      </c>
      <c r="M122" s="94">
        <v>14</v>
      </c>
      <c r="N122" s="108">
        <v>73</v>
      </c>
      <c r="O122" s="176">
        <v>11</v>
      </c>
      <c r="P122" s="108">
        <v>71</v>
      </c>
      <c r="Q122" s="176">
        <v>100</v>
      </c>
      <c r="R122" s="93">
        <v>78</v>
      </c>
      <c r="S122" s="176">
        <v>3</v>
      </c>
      <c r="T122" s="93"/>
      <c r="U122" s="106"/>
      <c r="V122" s="93">
        <v>82</v>
      </c>
      <c r="W122" s="94">
        <v>0</v>
      </c>
      <c r="X122" s="93"/>
      <c r="Y122" s="282"/>
      <c r="Z122" s="93"/>
      <c r="AA122" s="282"/>
      <c r="AB122" s="93"/>
      <c r="AC122" s="282"/>
      <c r="AD122" s="93"/>
      <c r="AE122" s="282"/>
      <c r="AF122" s="93"/>
      <c r="AG122" s="282"/>
      <c r="AH122" s="93"/>
      <c r="AI122" s="282"/>
      <c r="AJ122" s="93"/>
      <c r="AK122" s="282"/>
      <c r="AL122" s="93"/>
      <c r="AM122" s="282"/>
      <c r="AN122" s="578">
        <f t="shared" si="17"/>
        <v>10</v>
      </c>
      <c r="AO122" s="297">
        <v>10</v>
      </c>
      <c r="AP122" s="176">
        <v>8</v>
      </c>
      <c r="AQ122" s="269">
        <f>AP122*AQ112</f>
        <v>-3.2</v>
      </c>
      <c r="AR122" s="94">
        <f t="shared" si="15"/>
        <v>4.8</v>
      </c>
      <c r="AS122" s="171">
        <f>AP122*AS112</f>
        <v>2.4</v>
      </c>
      <c r="AT122" s="94">
        <v>10.4</v>
      </c>
      <c r="AU122" s="128">
        <f>AP122*AU112</f>
        <v>4.8</v>
      </c>
      <c r="AV122" s="94">
        <v>12.8</v>
      </c>
      <c r="AW122" s="128">
        <f>AT122*AW112</f>
        <v>6.24</v>
      </c>
      <c r="AX122" s="94">
        <v>16</v>
      </c>
    </row>
    <row r="123" spans="1:50" s="17" customFormat="1" ht="20.25" customHeight="1" x14ac:dyDescent="0.35">
      <c r="A123" s="578">
        <f t="shared" si="16"/>
        <v>11</v>
      </c>
      <c r="B123" s="226" t="s">
        <v>244</v>
      </c>
      <c r="C123" s="57">
        <v>2011</v>
      </c>
      <c r="D123" s="113" t="s">
        <v>245</v>
      </c>
      <c r="E123" s="559">
        <f t="shared" si="14"/>
        <v>118.83</v>
      </c>
      <c r="F123" s="418"/>
      <c r="G123" s="446"/>
      <c r="H123" s="107">
        <v>150</v>
      </c>
      <c r="I123" s="637">
        <v>0</v>
      </c>
      <c r="J123" s="108">
        <v>73</v>
      </c>
      <c r="K123" s="176">
        <v>0</v>
      </c>
      <c r="L123" s="93">
        <v>226</v>
      </c>
      <c r="M123" s="112">
        <v>28.5</v>
      </c>
      <c r="N123" s="93" t="str">
        <f>IFERROR(VLOOKUP(B123,#REF!,2,FALSE),"")</f>
        <v/>
      </c>
      <c r="O123" s="679"/>
      <c r="P123" s="93">
        <v>77</v>
      </c>
      <c r="Q123" s="176">
        <v>17.5</v>
      </c>
      <c r="R123" s="93">
        <v>73</v>
      </c>
      <c r="S123" s="176">
        <v>53.33</v>
      </c>
      <c r="T123" s="93">
        <v>76</v>
      </c>
      <c r="U123" s="94">
        <v>10.4</v>
      </c>
      <c r="V123" s="107">
        <v>76</v>
      </c>
      <c r="W123" s="94">
        <v>9.1</v>
      </c>
      <c r="X123" s="107"/>
      <c r="Y123" s="94"/>
      <c r="Z123" s="107"/>
      <c r="AA123" s="94"/>
      <c r="AB123" s="107"/>
      <c r="AC123" s="94"/>
      <c r="AD123" s="107"/>
      <c r="AE123" s="94"/>
      <c r="AF123" s="107"/>
      <c r="AG123" s="94"/>
      <c r="AH123" s="107"/>
      <c r="AI123" s="94"/>
      <c r="AJ123" s="107"/>
      <c r="AK123" s="94"/>
      <c r="AL123" s="107"/>
      <c r="AM123" s="94"/>
      <c r="AN123" s="578">
        <f t="shared" si="17"/>
        <v>11</v>
      </c>
      <c r="AO123" s="296">
        <v>11</v>
      </c>
      <c r="AP123" s="176">
        <v>6</v>
      </c>
      <c r="AQ123" s="269">
        <f>AP123*AQ112</f>
        <v>-2.4000000000000004</v>
      </c>
      <c r="AR123" s="112">
        <f t="shared" si="15"/>
        <v>3.5999999999999996</v>
      </c>
      <c r="AS123" s="171">
        <f>AP123*AS112</f>
        <v>1.7999999999999998</v>
      </c>
      <c r="AT123" s="112">
        <v>7.8</v>
      </c>
      <c r="AU123" s="128">
        <f>AP123*AU112</f>
        <v>3.5999999999999996</v>
      </c>
      <c r="AV123" s="112">
        <v>9.6</v>
      </c>
      <c r="AW123" s="128">
        <f>AT123*AW112</f>
        <v>4.68</v>
      </c>
      <c r="AX123" s="112">
        <v>12</v>
      </c>
    </row>
    <row r="124" spans="1:50" s="17" customFormat="1" ht="20.25" customHeight="1" x14ac:dyDescent="0.35">
      <c r="A124" s="578">
        <f t="shared" si="16"/>
        <v>12</v>
      </c>
      <c r="B124" s="348" t="s">
        <v>503</v>
      </c>
      <c r="C124" s="48">
        <v>2012</v>
      </c>
      <c r="D124" s="343" t="s">
        <v>526</v>
      </c>
      <c r="E124" s="559">
        <f t="shared" si="14"/>
        <v>100</v>
      </c>
      <c r="F124" s="418"/>
      <c r="G124" s="446"/>
      <c r="H124" s="93"/>
      <c r="I124" s="628"/>
      <c r="J124" s="107">
        <v>63</v>
      </c>
      <c r="K124" s="176">
        <v>100</v>
      </c>
      <c r="L124" s="107"/>
      <c r="M124" s="106"/>
      <c r="N124" s="107">
        <v>83</v>
      </c>
      <c r="O124" s="176">
        <v>0</v>
      </c>
      <c r="P124" s="93"/>
      <c r="Q124" s="176"/>
      <c r="R124" s="93"/>
      <c r="S124" s="282"/>
      <c r="T124" s="93"/>
      <c r="U124" s="94"/>
      <c r="V124" s="107"/>
      <c r="W124" s="106"/>
      <c r="X124" s="107"/>
      <c r="Y124" s="106"/>
      <c r="Z124" s="107"/>
      <c r="AA124" s="106"/>
      <c r="AB124" s="107"/>
      <c r="AC124" s="106"/>
      <c r="AD124" s="107"/>
      <c r="AE124" s="106"/>
      <c r="AF124" s="107"/>
      <c r="AG124" s="106"/>
      <c r="AH124" s="107"/>
      <c r="AI124" s="106"/>
      <c r="AJ124" s="107"/>
      <c r="AK124" s="106"/>
      <c r="AL124" s="107"/>
      <c r="AM124" s="106"/>
      <c r="AN124" s="578">
        <f t="shared" si="17"/>
        <v>12</v>
      </c>
      <c r="AO124" s="297">
        <v>12</v>
      </c>
      <c r="AP124" s="176">
        <v>4</v>
      </c>
      <c r="AQ124" s="269">
        <f>AP124*AQ112</f>
        <v>-1.6</v>
      </c>
      <c r="AR124" s="94">
        <f t="shared" si="15"/>
        <v>2.4</v>
      </c>
      <c r="AS124" s="171">
        <f>AP124*AS112</f>
        <v>1.2</v>
      </c>
      <c r="AT124" s="94">
        <v>5.2</v>
      </c>
      <c r="AU124" s="128">
        <f>AP124*AU112</f>
        <v>2.4</v>
      </c>
      <c r="AV124" s="94">
        <v>6.4</v>
      </c>
      <c r="AW124" s="128">
        <f>AT124*AW112</f>
        <v>3.12</v>
      </c>
      <c r="AX124" s="94">
        <v>8</v>
      </c>
    </row>
    <row r="125" spans="1:50" s="17" customFormat="1" ht="20.25" customHeight="1" x14ac:dyDescent="0.35">
      <c r="A125" s="578">
        <f t="shared" si="16"/>
        <v>13</v>
      </c>
      <c r="B125" s="226" t="s">
        <v>663</v>
      </c>
      <c r="C125" s="48">
        <v>2012</v>
      </c>
      <c r="D125" s="430" t="s">
        <v>576</v>
      </c>
      <c r="E125" s="559">
        <f t="shared" si="14"/>
        <v>95</v>
      </c>
      <c r="F125" s="418"/>
      <c r="G125" s="446"/>
      <c r="H125" s="107"/>
      <c r="I125" s="637"/>
      <c r="J125" s="107">
        <v>64</v>
      </c>
      <c r="K125" s="176">
        <v>70</v>
      </c>
      <c r="L125" s="107"/>
      <c r="M125" s="94"/>
      <c r="N125" s="107">
        <v>71</v>
      </c>
      <c r="O125" s="176">
        <v>25</v>
      </c>
      <c r="P125" s="93"/>
      <c r="Q125" s="282"/>
      <c r="R125" s="93"/>
      <c r="S125" s="282"/>
      <c r="T125" s="93"/>
      <c r="U125" s="106"/>
      <c r="V125" s="107"/>
      <c r="W125" s="94"/>
      <c r="X125" s="107"/>
      <c r="Y125" s="94"/>
      <c r="Z125" s="107"/>
      <c r="AA125" s="94"/>
      <c r="AB125" s="107"/>
      <c r="AC125" s="94"/>
      <c r="AD125" s="107"/>
      <c r="AE125" s="94"/>
      <c r="AF125" s="107"/>
      <c r="AG125" s="94"/>
      <c r="AH125" s="107"/>
      <c r="AI125" s="94"/>
      <c r="AJ125" s="107"/>
      <c r="AK125" s="94"/>
      <c r="AL125" s="107"/>
      <c r="AM125" s="94"/>
      <c r="AN125" s="578">
        <f t="shared" si="17"/>
        <v>13</v>
      </c>
      <c r="AO125" s="296">
        <v>13</v>
      </c>
      <c r="AP125" s="176">
        <v>3</v>
      </c>
      <c r="AQ125" s="269">
        <f>AP125*AQ112</f>
        <v>-1.2000000000000002</v>
      </c>
      <c r="AR125" s="94">
        <f t="shared" si="15"/>
        <v>1.7999999999999998</v>
      </c>
      <c r="AS125" s="171">
        <f>AP125*AS112</f>
        <v>0.89999999999999991</v>
      </c>
      <c r="AT125" s="94">
        <v>3.9</v>
      </c>
      <c r="AU125" s="128">
        <f>AP125*AU112</f>
        <v>1.7999999999999998</v>
      </c>
      <c r="AV125" s="94">
        <v>4.8</v>
      </c>
      <c r="AW125" s="128">
        <f>AT125*AW112</f>
        <v>2.34</v>
      </c>
      <c r="AX125" s="94">
        <v>6</v>
      </c>
    </row>
    <row r="126" spans="1:50" s="17" customFormat="1" ht="20.25" customHeight="1" x14ac:dyDescent="0.35">
      <c r="A126" s="578">
        <f t="shared" si="16"/>
        <v>14</v>
      </c>
      <c r="B126" s="245" t="s">
        <v>394</v>
      </c>
      <c r="C126" s="48">
        <v>2011</v>
      </c>
      <c r="D126" s="224" t="s">
        <v>7</v>
      </c>
      <c r="E126" s="559">
        <f t="shared" si="14"/>
        <v>91</v>
      </c>
      <c r="F126" s="418"/>
      <c r="G126" s="446"/>
      <c r="H126" s="93"/>
      <c r="I126" s="637"/>
      <c r="J126" s="107"/>
      <c r="K126" s="282"/>
      <c r="L126" s="107"/>
      <c r="M126" s="94"/>
      <c r="N126" s="107" t="str">
        <f>IFERROR(VLOOKUP(B126,#REF!,2,FALSE),"")</f>
        <v/>
      </c>
      <c r="O126" s="282"/>
      <c r="P126" s="107"/>
      <c r="Q126" s="282"/>
      <c r="R126" s="107"/>
      <c r="S126" s="282"/>
      <c r="T126" s="107">
        <v>69</v>
      </c>
      <c r="U126" s="94">
        <v>91</v>
      </c>
      <c r="V126" s="107"/>
      <c r="W126" s="106"/>
      <c r="X126" s="107"/>
      <c r="Y126" s="106"/>
      <c r="Z126" s="107"/>
      <c r="AA126" s="106"/>
      <c r="AB126" s="107"/>
      <c r="AC126" s="106"/>
      <c r="AD126" s="107"/>
      <c r="AE126" s="106"/>
      <c r="AF126" s="107"/>
      <c r="AG126" s="106"/>
      <c r="AH126" s="107"/>
      <c r="AI126" s="106"/>
      <c r="AJ126" s="107"/>
      <c r="AK126" s="106"/>
      <c r="AL126" s="107"/>
      <c r="AM126" s="106"/>
      <c r="AN126" s="578">
        <f t="shared" si="17"/>
        <v>14</v>
      </c>
      <c r="AO126" s="297">
        <v>14</v>
      </c>
      <c r="AP126" s="176">
        <v>2</v>
      </c>
      <c r="AQ126" s="269">
        <f>AP126*AQ112</f>
        <v>-0.8</v>
      </c>
      <c r="AR126" s="94">
        <f t="shared" si="15"/>
        <v>1.2</v>
      </c>
      <c r="AS126" s="171">
        <f>AP126*AS112</f>
        <v>0.6</v>
      </c>
      <c r="AT126" s="94">
        <v>2.6</v>
      </c>
      <c r="AU126" s="128">
        <f>AP126*AU112</f>
        <v>1.2</v>
      </c>
      <c r="AV126" s="94">
        <v>3.2</v>
      </c>
      <c r="AW126" s="128">
        <f>AT126*AW112</f>
        <v>1.56</v>
      </c>
      <c r="AX126" s="94">
        <v>4</v>
      </c>
    </row>
    <row r="127" spans="1:50" s="17" customFormat="1" ht="20.25" customHeight="1" x14ac:dyDescent="0.35">
      <c r="A127" s="578">
        <f t="shared" si="16"/>
        <v>15</v>
      </c>
      <c r="B127" s="498" t="s">
        <v>682</v>
      </c>
      <c r="C127" s="48">
        <v>2011</v>
      </c>
      <c r="D127" s="285" t="s">
        <v>446</v>
      </c>
      <c r="E127" s="559">
        <f t="shared" si="14"/>
        <v>89.56</v>
      </c>
      <c r="F127" s="418"/>
      <c r="G127" s="446"/>
      <c r="H127" s="93">
        <v>140</v>
      </c>
      <c r="I127" s="250">
        <v>19.73</v>
      </c>
      <c r="J127" s="93">
        <v>73</v>
      </c>
      <c r="K127" s="628">
        <v>0</v>
      </c>
      <c r="L127" s="93"/>
      <c r="M127" s="106"/>
      <c r="N127" s="93" t="str">
        <f>IFERROR(VLOOKUP(B127,#REF!,2,FALSE),"")</f>
        <v/>
      </c>
      <c r="O127" s="106"/>
      <c r="P127" s="108"/>
      <c r="Q127" s="94"/>
      <c r="R127" s="107">
        <v>80</v>
      </c>
      <c r="S127" s="176">
        <v>0.5</v>
      </c>
      <c r="T127" s="107">
        <v>84</v>
      </c>
      <c r="U127" s="94">
        <v>0</v>
      </c>
      <c r="V127" s="107">
        <v>71</v>
      </c>
      <c r="W127" s="94">
        <v>69.33</v>
      </c>
      <c r="X127" s="107"/>
      <c r="Y127" s="94"/>
      <c r="Z127" s="107"/>
      <c r="AA127" s="94"/>
      <c r="AB127" s="107"/>
      <c r="AC127" s="94"/>
      <c r="AD127" s="107"/>
      <c r="AE127" s="94"/>
      <c r="AF127" s="107"/>
      <c r="AG127" s="94"/>
      <c r="AH127" s="107"/>
      <c r="AI127" s="94"/>
      <c r="AJ127" s="107"/>
      <c r="AK127" s="94"/>
      <c r="AL127" s="107"/>
      <c r="AM127" s="94"/>
      <c r="AN127" s="578">
        <f t="shared" si="17"/>
        <v>15</v>
      </c>
      <c r="AO127" s="296">
        <v>15</v>
      </c>
      <c r="AP127" s="176">
        <v>1</v>
      </c>
      <c r="AQ127" s="269">
        <f>AP127*AQ112</f>
        <v>-0.4</v>
      </c>
      <c r="AR127" s="112">
        <f t="shared" si="15"/>
        <v>0.6</v>
      </c>
      <c r="AS127" s="171">
        <f>AP127*AS112</f>
        <v>0.3</v>
      </c>
      <c r="AT127" s="112">
        <v>1.3</v>
      </c>
      <c r="AU127" s="128">
        <f>AP127*AU112</f>
        <v>0.6</v>
      </c>
      <c r="AV127" s="112">
        <v>1.6</v>
      </c>
      <c r="AW127" s="128">
        <f>AT127*AW112</f>
        <v>0.78</v>
      </c>
      <c r="AX127" s="112">
        <v>2</v>
      </c>
    </row>
    <row r="128" spans="1:50" s="17" customFormat="1" ht="20.25" customHeight="1" thickBot="1" x14ac:dyDescent="0.4">
      <c r="A128" s="578">
        <f t="shared" si="16"/>
        <v>16</v>
      </c>
      <c r="B128" s="226" t="s">
        <v>664</v>
      </c>
      <c r="C128" s="48">
        <v>2012</v>
      </c>
      <c r="D128" s="294" t="s">
        <v>7</v>
      </c>
      <c r="E128" s="559">
        <f t="shared" si="14"/>
        <v>88.5</v>
      </c>
      <c r="F128" s="418"/>
      <c r="G128" s="446"/>
      <c r="H128" s="93">
        <v>159</v>
      </c>
      <c r="I128" s="637">
        <v>0</v>
      </c>
      <c r="J128" s="93">
        <v>65</v>
      </c>
      <c r="K128" s="106">
        <v>45</v>
      </c>
      <c r="L128" s="93">
        <v>226</v>
      </c>
      <c r="M128" s="112">
        <v>28.5</v>
      </c>
      <c r="N128" s="93">
        <v>72</v>
      </c>
      <c r="O128" s="106">
        <v>15</v>
      </c>
      <c r="P128" s="708"/>
      <c r="Q128" s="94"/>
      <c r="R128" s="93"/>
      <c r="S128" s="176"/>
      <c r="T128" s="93"/>
      <c r="U128" s="106"/>
      <c r="V128" s="107"/>
      <c r="W128" s="94"/>
      <c r="X128" s="107"/>
      <c r="Y128" s="94"/>
      <c r="Z128" s="107"/>
      <c r="AA128" s="94"/>
      <c r="AB128" s="107"/>
      <c r="AC128" s="94"/>
      <c r="AD128" s="107"/>
      <c r="AE128" s="94"/>
      <c r="AF128" s="107"/>
      <c r="AG128" s="94"/>
      <c r="AH128" s="107"/>
      <c r="AI128" s="94"/>
      <c r="AJ128" s="107"/>
      <c r="AK128" s="94"/>
      <c r="AL128" s="107"/>
      <c r="AM128" s="94"/>
      <c r="AN128" s="578">
        <f t="shared" si="17"/>
        <v>16</v>
      </c>
      <c r="AO128" s="298"/>
      <c r="AP128" s="195">
        <f>SUM(AP113:AP127)</f>
        <v>371</v>
      </c>
      <c r="AQ128" s="253"/>
      <c r="AR128" s="252">
        <f>SUM(AR113:AR127)</f>
        <v>222.6</v>
      </c>
      <c r="AS128" s="251"/>
      <c r="AT128" s="252">
        <f>SUM(AT113:AT127)</f>
        <v>482.3</v>
      </c>
      <c r="AU128" s="253"/>
      <c r="AV128" s="252">
        <f>SUM(AV113:AV127)</f>
        <v>593.6</v>
      </c>
      <c r="AW128" s="458"/>
      <c r="AX128" s="252">
        <f>SUM(AX113:AX127)</f>
        <v>742</v>
      </c>
    </row>
    <row r="129" spans="1:40" s="17" customFormat="1" ht="20.25" customHeight="1" x14ac:dyDescent="0.35">
      <c r="A129" s="578">
        <f t="shared" si="16"/>
        <v>17</v>
      </c>
      <c r="B129" s="498" t="s">
        <v>675</v>
      </c>
      <c r="C129" s="48">
        <v>2012</v>
      </c>
      <c r="D129" s="310" t="s">
        <v>387</v>
      </c>
      <c r="E129" s="559">
        <f t="shared" si="14"/>
        <v>80</v>
      </c>
      <c r="F129" s="418"/>
      <c r="G129" s="446"/>
      <c r="H129" s="93">
        <v>135</v>
      </c>
      <c r="I129" s="250">
        <v>80</v>
      </c>
      <c r="J129" s="107"/>
      <c r="K129" s="628"/>
      <c r="L129" s="93"/>
      <c r="M129" s="94"/>
      <c r="N129" s="93" t="str">
        <f>IFERROR(VLOOKUP(B129,#REF!,2,FALSE),"")</f>
        <v/>
      </c>
      <c r="O129" s="94"/>
      <c r="P129" s="93"/>
      <c r="Q129" s="106"/>
      <c r="R129" s="93"/>
      <c r="S129" s="106"/>
      <c r="T129" s="93">
        <v>89</v>
      </c>
      <c r="U129" s="94">
        <v>0</v>
      </c>
      <c r="V129" s="107"/>
      <c r="W129" s="94"/>
      <c r="X129" s="93"/>
      <c r="Y129" s="94"/>
      <c r="Z129" s="93"/>
      <c r="AA129" s="94"/>
      <c r="AB129" s="93"/>
      <c r="AC129" s="94"/>
      <c r="AD129" s="93"/>
      <c r="AE129" s="94"/>
      <c r="AF129" s="93"/>
      <c r="AG129" s="94"/>
      <c r="AH129" s="93"/>
      <c r="AI129" s="94"/>
      <c r="AJ129" s="93"/>
      <c r="AK129" s="94"/>
      <c r="AL129" s="93"/>
      <c r="AM129" s="94"/>
      <c r="AN129" s="578">
        <f t="shared" si="17"/>
        <v>17</v>
      </c>
    </row>
    <row r="130" spans="1:40" s="17" customFormat="1" ht="20.25" customHeight="1" x14ac:dyDescent="0.35">
      <c r="A130" s="578">
        <f t="shared" si="16"/>
        <v>18</v>
      </c>
      <c r="B130" s="226" t="s">
        <v>722</v>
      </c>
      <c r="C130" s="57">
        <v>2011</v>
      </c>
      <c r="D130" s="285" t="s">
        <v>19</v>
      </c>
      <c r="E130" s="559">
        <f t="shared" si="14"/>
        <v>75.2</v>
      </c>
      <c r="F130" s="418"/>
      <c r="G130" s="446"/>
      <c r="H130" s="107"/>
      <c r="I130" s="637"/>
      <c r="J130" s="93"/>
      <c r="K130" s="106"/>
      <c r="L130" s="107"/>
      <c r="M130" s="94"/>
      <c r="N130" s="107"/>
      <c r="O130" s="94"/>
      <c r="P130" s="107"/>
      <c r="Q130" s="94"/>
      <c r="R130" s="107">
        <v>76</v>
      </c>
      <c r="S130" s="106">
        <v>10.199999999999999</v>
      </c>
      <c r="T130" s="93">
        <v>70</v>
      </c>
      <c r="U130" s="94">
        <v>65</v>
      </c>
      <c r="V130" s="93"/>
      <c r="W130" s="94"/>
      <c r="X130" s="107"/>
      <c r="Y130" s="94"/>
      <c r="Z130" s="107"/>
      <c r="AA130" s="94"/>
      <c r="AB130" s="107"/>
      <c r="AC130" s="94"/>
      <c r="AD130" s="107"/>
      <c r="AE130" s="94"/>
      <c r="AF130" s="107"/>
      <c r="AG130" s="94"/>
      <c r="AH130" s="107"/>
      <c r="AI130" s="94"/>
      <c r="AJ130" s="107"/>
      <c r="AK130" s="94"/>
      <c r="AL130" s="107"/>
      <c r="AM130" s="94"/>
      <c r="AN130" s="578">
        <f t="shared" si="17"/>
        <v>18</v>
      </c>
    </row>
    <row r="131" spans="1:40" s="17" customFormat="1" ht="20.25" customHeight="1" x14ac:dyDescent="0.35">
      <c r="A131" s="578">
        <f t="shared" si="16"/>
        <v>19</v>
      </c>
      <c r="B131" s="226" t="s">
        <v>658</v>
      </c>
      <c r="C131" s="48">
        <v>2012</v>
      </c>
      <c r="D131" s="319" t="s">
        <v>404</v>
      </c>
      <c r="E131" s="559">
        <f t="shared" si="14"/>
        <v>71</v>
      </c>
      <c r="F131" s="418"/>
      <c r="G131" s="446"/>
      <c r="H131" s="107">
        <v>158</v>
      </c>
      <c r="I131" s="637">
        <v>0</v>
      </c>
      <c r="J131" s="93">
        <v>74</v>
      </c>
      <c r="K131" s="106">
        <v>0</v>
      </c>
      <c r="L131" s="93">
        <v>241</v>
      </c>
      <c r="M131" s="94">
        <v>0</v>
      </c>
      <c r="N131" s="93">
        <v>71</v>
      </c>
      <c r="O131" s="106">
        <v>25</v>
      </c>
      <c r="P131" s="93">
        <v>85</v>
      </c>
      <c r="Q131" s="106">
        <v>1.5</v>
      </c>
      <c r="R131" s="108">
        <v>75</v>
      </c>
      <c r="S131" s="106">
        <v>25</v>
      </c>
      <c r="T131" s="108">
        <v>73</v>
      </c>
      <c r="U131" s="94">
        <v>19.5</v>
      </c>
      <c r="V131" s="107">
        <v>79</v>
      </c>
      <c r="W131" s="94">
        <v>0</v>
      </c>
      <c r="X131" s="93"/>
      <c r="Y131" s="106"/>
      <c r="Z131" s="93"/>
      <c r="AA131" s="106"/>
      <c r="AB131" s="93"/>
      <c r="AC131" s="106"/>
      <c r="AD131" s="93"/>
      <c r="AE131" s="106"/>
      <c r="AF131" s="93"/>
      <c r="AG131" s="106"/>
      <c r="AH131" s="93"/>
      <c r="AI131" s="106"/>
      <c r="AJ131" s="93"/>
      <c r="AK131" s="106"/>
      <c r="AL131" s="93"/>
      <c r="AM131" s="106"/>
      <c r="AN131" s="578">
        <f t="shared" si="17"/>
        <v>19</v>
      </c>
    </row>
    <row r="132" spans="1:40" s="17" customFormat="1" ht="20" customHeight="1" x14ac:dyDescent="0.35">
      <c r="A132" s="578">
        <f t="shared" si="16"/>
        <v>20</v>
      </c>
      <c r="B132" s="226" t="s">
        <v>671</v>
      </c>
      <c r="C132" s="57">
        <v>2011</v>
      </c>
      <c r="D132" s="495" t="s">
        <v>445</v>
      </c>
      <c r="E132" s="559">
        <f t="shared" si="14"/>
        <v>70.33</v>
      </c>
      <c r="F132" s="418"/>
      <c r="G132" s="446"/>
      <c r="H132" s="107"/>
      <c r="I132" s="637"/>
      <c r="J132" s="93"/>
      <c r="K132" s="106"/>
      <c r="L132" s="107"/>
      <c r="M132" s="94"/>
      <c r="N132" s="107">
        <v>77</v>
      </c>
      <c r="O132" s="106">
        <v>1</v>
      </c>
      <c r="P132" s="107"/>
      <c r="Q132" s="94"/>
      <c r="R132" s="107"/>
      <c r="S132" s="94"/>
      <c r="T132" s="107"/>
      <c r="U132" s="94"/>
      <c r="V132" s="107">
        <v>71</v>
      </c>
      <c r="W132" s="94">
        <v>69.33</v>
      </c>
      <c r="X132" s="93"/>
      <c r="Y132" s="106"/>
      <c r="Z132" s="93"/>
      <c r="AA132" s="106"/>
      <c r="AB132" s="93"/>
      <c r="AC132" s="106"/>
      <c r="AD132" s="93"/>
      <c r="AE132" s="106"/>
      <c r="AF132" s="93"/>
      <c r="AG132" s="106"/>
      <c r="AH132" s="93"/>
      <c r="AI132" s="106"/>
      <c r="AJ132" s="93"/>
      <c r="AK132" s="106"/>
      <c r="AL132" s="93"/>
      <c r="AM132" s="106"/>
      <c r="AN132" s="578">
        <f t="shared" si="17"/>
        <v>20</v>
      </c>
    </row>
    <row r="133" spans="1:40" ht="20" customHeight="1" x14ac:dyDescent="0.35">
      <c r="A133" s="578">
        <f t="shared" si="16"/>
        <v>21</v>
      </c>
      <c r="B133" s="226" t="s">
        <v>669</v>
      </c>
      <c r="C133" s="48">
        <v>2012</v>
      </c>
      <c r="D133" s="430" t="s">
        <v>578</v>
      </c>
      <c r="E133" s="559">
        <f t="shared" si="14"/>
        <v>69.5</v>
      </c>
      <c r="F133" s="418"/>
      <c r="G133" s="446"/>
      <c r="H133" s="107"/>
      <c r="I133" s="637"/>
      <c r="J133" s="107">
        <v>78</v>
      </c>
      <c r="K133" s="106">
        <v>0</v>
      </c>
      <c r="L133" s="107"/>
      <c r="M133" s="94"/>
      <c r="N133" s="107">
        <v>69</v>
      </c>
      <c r="O133" s="106">
        <v>50</v>
      </c>
      <c r="P133" s="93"/>
      <c r="Q133" s="106"/>
      <c r="R133" s="93"/>
      <c r="S133" s="106"/>
      <c r="T133" s="93"/>
      <c r="U133" s="106"/>
      <c r="V133" s="107">
        <v>74</v>
      </c>
      <c r="W133" s="94">
        <v>19.5</v>
      </c>
      <c r="X133" s="107"/>
      <c r="Y133" s="94"/>
      <c r="Z133" s="107"/>
      <c r="AA133" s="94"/>
      <c r="AB133" s="107"/>
      <c r="AC133" s="94"/>
      <c r="AD133" s="107"/>
      <c r="AE133" s="94"/>
      <c r="AF133" s="107"/>
      <c r="AG133" s="94"/>
      <c r="AH133" s="107"/>
      <c r="AI133" s="94"/>
      <c r="AJ133" s="107"/>
      <c r="AK133" s="94"/>
      <c r="AL133" s="107"/>
      <c r="AM133" s="94"/>
      <c r="AN133" s="578">
        <f t="shared" si="17"/>
        <v>21</v>
      </c>
    </row>
    <row r="134" spans="1:40" ht="20" customHeight="1" x14ac:dyDescent="0.35">
      <c r="A134" s="578">
        <f t="shared" si="16"/>
        <v>22</v>
      </c>
      <c r="B134" s="226" t="s">
        <v>654</v>
      </c>
      <c r="C134" s="48">
        <v>2011</v>
      </c>
      <c r="D134" s="72" t="s">
        <v>197</v>
      </c>
      <c r="E134" s="559">
        <f t="shared" si="14"/>
        <v>65.209999999999994</v>
      </c>
      <c r="F134" s="418"/>
      <c r="G134" s="446"/>
      <c r="H134" s="107">
        <v>151</v>
      </c>
      <c r="I134" s="637">
        <v>0</v>
      </c>
      <c r="J134" s="93">
        <v>75</v>
      </c>
      <c r="K134" s="106">
        <v>0</v>
      </c>
      <c r="L134" s="107">
        <v>234</v>
      </c>
      <c r="M134" s="112">
        <v>0.66</v>
      </c>
      <c r="N134" s="107">
        <v>74</v>
      </c>
      <c r="O134" s="106">
        <v>7</v>
      </c>
      <c r="P134" s="107">
        <v>75</v>
      </c>
      <c r="Q134" s="106">
        <v>35</v>
      </c>
      <c r="R134" s="93">
        <v>76</v>
      </c>
      <c r="S134" s="106">
        <v>10.199999999999999</v>
      </c>
      <c r="T134" s="93">
        <v>78</v>
      </c>
      <c r="U134" s="94">
        <v>3.25</v>
      </c>
      <c r="V134" s="107">
        <v>76</v>
      </c>
      <c r="W134" s="94">
        <v>9.1</v>
      </c>
      <c r="X134" s="107"/>
      <c r="Y134" s="106"/>
      <c r="Z134" s="107"/>
      <c r="AA134" s="106"/>
      <c r="AB134" s="107"/>
      <c r="AC134" s="106"/>
      <c r="AD134" s="107"/>
      <c r="AE134" s="106"/>
      <c r="AF134" s="107"/>
      <c r="AG134" s="106"/>
      <c r="AH134" s="107"/>
      <c r="AI134" s="106"/>
      <c r="AJ134" s="107"/>
      <c r="AK134" s="106"/>
      <c r="AL134" s="107"/>
      <c r="AM134" s="106"/>
      <c r="AN134" s="578">
        <f t="shared" si="17"/>
        <v>22</v>
      </c>
    </row>
    <row r="135" spans="1:40" ht="20" customHeight="1" x14ac:dyDescent="0.35">
      <c r="A135" s="578">
        <f t="shared" si="16"/>
        <v>23</v>
      </c>
      <c r="B135" s="226" t="s">
        <v>680</v>
      </c>
      <c r="C135" s="57">
        <v>2012</v>
      </c>
      <c r="D135" s="402" t="s">
        <v>8</v>
      </c>
      <c r="E135" s="559">
        <f t="shared" si="14"/>
        <v>64</v>
      </c>
      <c r="F135" s="418"/>
      <c r="G135" s="446"/>
      <c r="H135" s="107">
        <v>137</v>
      </c>
      <c r="I135" s="250">
        <v>64</v>
      </c>
      <c r="J135" s="93"/>
      <c r="K135" s="637"/>
      <c r="L135" s="93"/>
      <c r="M135" s="94"/>
      <c r="N135" s="93" t="str">
        <f>IFERROR(VLOOKUP(B135,#REF!,2,FALSE),"")</f>
        <v/>
      </c>
      <c r="O135" s="94"/>
      <c r="P135" s="93"/>
      <c r="Q135" s="106"/>
      <c r="R135" s="93"/>
      <c r="S135" s="106"/>
      <c r="T135" s="93"/>
      <c r="U135" s="106"/>
      <c r="V135" s="93"/>
      <c r="W135" s="106"/>
      <c r="X135" s="107"/>
      <c r="Y135" s="94"/>
      <c r="Z135" s="107"/>
      <c r="AA135" s="94"/>
      <c r="AB135" s="107"/>
      <c r="AC135" s="94"/>
      <c r="AD135" s="107"/>
      <c r="AE135" s="94"/>
      <c r="AF135" s="107"/>
      <c r="AG135" s="94"/>
      <c r="AH135" s="107"/>
      <c r="AI135" s="94"/>
      <c r="AJ135" s="107"/>
      <c r="AK135" s="94"/>
      <c r="AL135" s="107"/>
      <c r="AM135" s="94"/>
      <c r="AN135" s="578">
        <f t="shared" si="17"/>
        <v>23</v>
      </c>
    </row>
    <row r="136" spans="1:40" ht="20" customHeight="1" x14ac:dyDescent="0.35">
      <c r="A136" s="578">
        <f t="shared" si="16"/>
        <v>24</v>
      </c>
      <c r="B136" s="498" t="s">
        <v>667</v>
      </c>
      <c r="C136" s="48">
        <v>2012</v>
      </c>
      <c r="D136" s="280" t="s">
        <v>61</v>
      </c>
      <c r="E136" s="559">
        <f t="shared" si="14"/>
        <v>61.33</v>
      </c>
      <c r="F136" s="418"/>
      <c r="G136" s="446"/>
      <c r="H136" s="107">
        <v>152</v>
      </c>
      <c r="I136" s="637">
        <v>0</v>
      </c>
      <c r="J136" s="107">
        <v>68</v>
      </c>
      <c r="K136" s="106">
        <v>12.33</v>
      </c>
      <c r="L136" s="108">
        <v>235</v>
      </c>
      <c r="M136" s="106">
        <v>0</v>
      </c>
      <c r="N136" s="108">
        <v>80</v>
      </c>
      <c r="O136" s="106">
        <v>0</v>
      </c>
      <c r="P136" s="93">
        <v>79</v>
      </c>
      <c r="Q136" s="106">
        <v>10</v>
      </c>
      <c r="R136" s="93">
        <v>84</v>
      </c>
      <c r="S136" s="94">
        <v>0</v>
      </c>
      <c r="T136" s="93">
        <v>72</v>
      </c>
      <c r="U136" s="94">
        <v>39</v>
      </c>
      <c r="V136" s="93"/>
      <c r="W136" s="106"/>
      <c r="X136" s="93"/>
      <c r="Y136" s="106"/>
      <c r="Z136" s="93"/>
      <c r="AA136" s="106"/>
      <c r="AB136" s="93"/>
      <c r="AC136" s="106"/>
      <c r="AD136" s="93"/>
      <c r="AE136" s="106"/>
      <c r="AF136" s="93"/>
      <c r="AG136" s="106"/>
      <c r="AH136" s="93"/>
      <c r="AI136" s="106"/>
      <c r="AJ136" s="93"/>
      <c r="AK136" s="106"/>
      <c r="AL136" s="93"/>
      <c r="AM136" s="106"/>
      <c r="AN136" s="578">
        <f t="shared" si="17"/>
        <v>24</v>
      </c>
    </row>
    <row r="137" spans="1:40" ht="20" customHeight="1" x14ac:dyDescent="0.35">
      <c r="A137" s="578">
        <f t="shared" si="16"/>
        <v>25</v>
      </c>
      <c r="B137" s="498" t="s">
        <v>672</v>
      </c>
      <c r="C137" s="48">
        <v>2012</v>
      </c>
      <c r="D137" s="402" t="s">
        <v>32</v>
      </c>
      <c r="E137" s="559">
        <f t="shared" si="14"/>
        <v>58.43</v>
      </c>
      <c r="F137" s="418"/>
      <c r="G137" s="446"/>
      <c r="H137" s="107">
        <v>144</v>
      </c>
      <c r="I137" s="250">
        <v>8</v>
      </c>
      <c r="J137" s="93">
        <v>74</v>
      </c>
      <c r="K137" s="628">
        <v>0</v>
      </c>
      <c r="L137" s="93"/>
      <c r="M137" s="106"/>
      <c r="N137" s="93">
        <v>88</v>
      </c>
      <c r="O137" s="106">
        <v>0</v>
      </c>
      <c r="P137" s="93">
        <v>74</v>
      </c>
      <c r="Q137" s="106">
        <v>50</v>
      </c>
      <c r="R137" s="93">
        <v>87</v>
      </c>
      <c r="S137" s="94">
        <v>0</v>
      </c>
      <c r="T137" s="93">
        <v>79</v>
      </c>
      <c r="U137" s="112">
        <v>0.43</v>
      </c>
      <c r="V137" s="107">
        <v>90</v>
      </c>
      <c r="W137" s="94">
        <v>0</v>
      </c>
      <c r="X137" s="107"/>
      <c r="Y137" s="106"/>
      <c r="Z137" s="107"/>
      <c r="AA137" s="106"/>
      <c r="AB137" s="107"/>
      <c r="AC137" s="106"/>
      <c r="AD137" s="107"/>
      <c r="AE137" s="106"/>
      <c r="AF137" s="107"/>
      <c r="AG137" s="106"/>
      <c r="AH137" s="107"/>
      <c r="AI137" s="106"/>
      <c r="AJ137" s="107"/>
      <c r="AK137" s="106"/>
      <c r="AL137" s="107"/>
      <c r="AM137" s="106"/>
      <c r="AN137" s="578">
        <f t="shared" si="17"/>
        <v>25</v>
      </c>
    </row>
    <row r="138" spans="1:40" ht="20" customHeight="1" x14ac:dyDescent="0.35">
      <c r="A138" s="578">
        <f t="shared" ref="A138:A181" si="18">A137+1</f>
        <v>26</v>
      </c>
      <c r="B138" s="745" t="s">
        <v>665</v>
      </c>
      <c r="C138" s="48">
        <v>2011</v>
      </c>
      <c r="D138" s="175" t="s">
        <v>60</v>
      </c>
      <c r="E138" s="559">
        <f t="shared" si="14"/>
        <v>56.26</v>
      </c>
      <c r="F138" s="418"/>
      <c r="G138" s="446"/>
      <c r="H138" s="93">
        <v>152</v>
      </c>
      <c r="I138" s="637">
        <v>0</v>
      </c>
      <c r="J138" s="108">
        <v>78</v>
      </c>
      <c r="K138" s="106">
        <v>0</v>
      </c>
      <c r="L138" s="107">
        <v>234</v>
      </c>
      <c r="M138" s="112">
        <v>0.66</v>
      </c>
      <c r="N138" s="107">
        <v>77</v>
      </c>
      <c r="O138" s="106">
        <v>1</v>
      </c>
      <c r="P138" s="93"/>
      <c r="Q138" s="94"/>
      <c r="R138" s="107"/>
      <c r="S138" s="94"/>
      <c r="T138" s="107">
        <v>72</v>
      </c>
      <c r="U138" s="94">
        <v>39</v>
      </c>
      <c r="V138" s="107">
        <v>75</v>
      </c>
      <c r="W138" s="94">
        <v>15.6</v>
      </c>
      <c r="X138" s="93"/>
      <c r="Y138" s="94"/>
      <c r="Z138" s="93"/>
      <c r="AA138" s="94"/>
      <c r="AB138" s="93"/>
      <c r="AC138" s="94"/>
      <c r="AD138" s="93"/>
      <c r="AE138" s="94"/>
      <c r="AF138" s="93"/>
      <c r="AG138" s="94"/>
      <c r="AH138" s="93"/>
      <c r="AI138" s="94"/>
      <c r="AJ138" s="93"/>
      <c r="AK138" s="94"/>
      <c r="AL138" s="93"/>
      <c r="AM138" s="94"/>
      <c r="AN138" s="578">
        <f t="shared" ref="AN138:AN181" si="19">AN137+1</f>
        <v>26</v>
      </c>
    </row>
    <row r="139" spans="1:40" ht="20" customHeight="1" x14ac:dyDescent="0.35">
      <c r="A139" s="578">
        <f t="shared" si="18"/>
        <v>27</v>
      </c>
      <c r="B139" s="498" t="s">
        <v>674</v>
      </c>
      <c r="C139" s="48">
        <v>2011</v>
      </c>
      <c r="D139" s="187" t="s">
        <v>17</v>
      </c>
      <c r="E139" s="559">
        <f t="shared" si="14"/>
        <v>51.1</v>
      </c>
      <c r="F139" s="418"/>
      <c r="G139" s="446"/>
      <c r="H139" s="107">
        <v>152</v>
      </c>
      <c r="I139" s="637">
        <v>0</v>
      </c>
      <c r="J139" s="107">
        <v>75</v>
      </c>
      <c r="K139" s="106">
        <v>0</v>
      </c>
      <c r="L139" s="107">
        <v>230</v>
      </c>
      <c r="M139" s="94">
        <v>7</v>
      </c>
      <c r="N139" s="107" t="str">
        <f>IFERROR(VLOOKUP(B139,#REF!,2,FALSE),"")</f>
        <v/>
      </c>
      <c r="O139" s="94"/>
      <c r="P139" s="107">
        <v>75</v>
      </c>
      <c r="Q139" s="106">
        <v>35</v>
      </c>
      <c r="R139" s="93"/>
      <c r="S139" s="106"/>
      <c r="T139" s="107"/>
      <c r="U139" s="106"/>
      <c r="V139" s="93">
        <v>76</v>
      </c>
      <c r="W139" s="94">
        <v>9.1</v>
      </c>
      <c r="X139" s="107"/>
      <c r="Y139" s="94"/>
      <c r="Z139" s="107"/>
      <c r="AA139" s="94"/>
      <c r="AB139" s="107"/>
      <c r="AC139" s="94"/>
      <c r="AD139" s="107"/>
      <c r="AE139" s="94"/>
      <c r="AF139" s="107"/>
      <c r="AG139" s="94"/>
      <c r="AH139" s="107"/>
      <c r="AI139" s="94"/>
      <c r="AJ139" s="107"/>
      <c r="AK139" s="94"/>
      <c r="AL139" s="107"/>
      <c r="AM139" s="94"/>
      <c r="AN139" s="578">
        <f t="shared" si="19"/>
        <v>27</v>
      </c>
    </row>
    <row r="140" spans="1:40" ht="20" customHeight="1" x14ac:dyDescent="0.35">
      <c r="A140" s="578">
        <f t="shared" si="18"/>
        <v>28</v>
      </c>
      <c r="B140" s="745" t="s">
        <v>660</v>
      </c>
      <c r="C140" s="48">
        <v>2011</v>
      </c>
      <c r="D140" s="167" t="s">
        <v>314</v>
      </c>
      <c r="E140" s="559">
        <f t="shared" si="14"/>
        <v>45.53</v>
      </c>
      <c r="F140" s="418"/>
      <c r="G140" s="446"/>
      <c r="H140" s="107">
        <v>150</v>
      </c>
      <c r="I140" s="637">
        <v>0</v>
      </c>
      <c r="J140" s="93">
        <v>68</v>
      </c>
      <c r="K140" s="106">
        <v>12.33</v>
      </c>
      <c r="L140" s="93">
        <v>228</v>
      </c>
      <c r="M140" s="112">
        <v>14</v>
      </c>
      <c r="N140" s="93">
        <v>75</v>
      </c>
      <c r="O140" s="106">
        <v>4</v>
      </c>
      <c r="P140" s="93">
        <v>79</v>
      </c>
      <c r="Q140" s="106">
        <v>10</v>
      </c>
      <c r="R140" s="107">
        <v>82</v>
      </c>
      <c r="S140" s="94">
        <v>0</v>
      </c>
      <c r="T140" s="108">
        <v>77</v>
      </c>
      <c r="U140" s="94">
        <v>5.2</v>
      </c>
      <c r="V140" s="93">
        <v>79</v>
      </c>
      <c r="W140" s="94">
        <v>0</v>
      </c>
      <c r="X140" s="93"/>
      <c r="Y140" s="94"/>
      <c r="Z140" s="93"/>
      <c r="AA140" s="94"/>
      <c r="AB140" s="93"/>
      <c r="AC140" s="94"/>
      <c r="AD140" s="93"/>
      <c r="AE140" s="94"/>
      <c r="AF140" s="93"/>
      <c r="AG140" s="94"/>
      <c r="AH140" s="93"/>
      <c r="AI140" s="94"/>
      <c r="AJ140" s="93"/>
      <c r="AK140" s="94"/>
      <c r="AL140" s="93"/>
      <c r="AM140" s="94"/>
      <c r="AN140" s="578">
        <f t="shared" si="19"/>
        <v>28</v>
      </c>
    </row>
    <row r="141" spans="1:40" ht="20" customHeight="1" x14ac:dyDescent="0.35">
      <c r="A141" s="578">
        <f t="shared" si="18"/>
        <v>29</v>
      </c>
      <c r="B141" s="498" t="s">
        <v>686</v>
      </c>
      <c r="C141" s="48">
        <v>2011</v>
      </c>
      <c r="D141" s="305" t="s">
        <v>429</v>
      </c>
      <c r="E141" s="559">
        <f t="shared" si="14"/>
        <v>44</v>
      </c>
      <c r="F141" s="418"/>
      <c r="G141" s="446"/>
      <c r="H141" s="93">
        <v>139</v>
      </c>
      <c r="I141" s="250">
        <v>40</v>
      </c>
      <c r="J141" s="107">
        <v>70</v>
      </c>
      <c r="K141" s="106">
        <v>4</v>
      </c>
      <c r="L141" s="93"/>
      <c r="M141" s="637"/>
      <c r="N141" s="93" t="str">
        <f>IFERROR(VLOOKUP(B141,#REF!,2,FALSE),"")</f>
        <v/>
      </c>
      <c r="O141" s="94"/>
      <c r="P141" s="93"/>
      <c r="Q141" s="106"/>
      <c r="R141" s="108"/>
      <c r="S141" s="106"/>
      <c r="T141" s="93"/>
      <c r="U141" s="106"/>
      <c r="V141" s="107"/>
      <c r="W141" s="106"/>
      <c r="X141" s="107"/>
      <c r="Y141" s="94"/>
      <c r="Z141" s="107"/>
      <c r="AA141" s="94"/>
      <c r="AB141" s="107"/>
      <c r="AC141" s="94"/>
      <c r="AD141" s="107"/>
      <c r="AE141" s="94"/>
      <c r="AF141" s="107"/>
      <c r="AG141" s="94"/>
      <c r="AH141" s="107"/>
      <c r="AI141" s="94"/>
      <c r="AJ141" s="107"/>
      <c r="AK141" s="94"/>
      <c r="AL141" s="107"/>
      <c r="AM141" s="94"/>
      <c r="AN141" s="578">
        <f t="shared" si="19"/>
        <v>29</v>
      </c>
    </row>
    <row r="142" spans="1:40" ht="20" customHeight="1" x14ac:dyDescent="0.35">
      <c r="A142" s="578">
        <f t="shared" si="18"/>
        <v>30</v>
      </c>
      <c r="B142" s="226" t="s">
        <v>655</v>
      </c>
      <c r="C142" s="70">
        <v>2011</v>
      </c>
      <c r="D142" s="212" t="s">
        <v>37</v>
      </c>
      <c r="E142" s="559">
        <f t="shared" si="14"/>
        <v>31.2</v>
      </c>
      <c r="F142" s="418"/>
      <c r="G142" s="446"/>
      <c r="H142" s="107">
        <v>149</v>
      </c>
      <c r="I142" s="637">
        <v>0</v>
      </c>
      <c r="J142" s="93">
        <v>82</v>
      </c>
      <c r="K142" s="106">
        <v>0</v>
      </c>
      <c r="L142" s="107">
        <v>230</v>
      </c>
      <c r="M142" s="94">
        <v>7</v>
      </c>
      <c r="N142" s="107">
        <v>73</v>
      </c>
      <c r="O142" s="106">
        <v>11</v>
      </c>
      <c r="P142" s="107">
        <v>83</v>
      </c>
      <c r="Q142" s="106">
        <v>3</v>
      </c>
      <c r="R142" s="93">
        <v>76</v>
      </c>
      <c r="S142" s="106">
        <v>10.199999999999999</v>
      </c>
      <c r="T142" s="107">
        <v>84</v>
      </c>
      <c r="U142" s="94">
        <v>0</v>
      </c>
      <c r="V142" s="93"/>
      <c r="W142" s="94"/>
      <c r="X142" s="93"/>
      <c r="Y142" s="94"/>
      <c r="Z142" s="93"/>
      <c r="AA142" s="94"/>
      <c r="AB142" s="93"/>
      <c r="AC142" s="94"/>
      <c r="AD142" s="93"/>
      <c r="AE142" s="94"/>
      <c r="AF142" s="93"/>
      <c r="AG142" s="94"/>
      <c r="AH142" s="93"/>
      <c r="AI142" s="94"/>
      <c r="AJ142" s="93"/>
      <c r="AK142" s="94"/>
      <c r="AL142" s="93"/>
      <c r="AM142" s="94"/>
      <c r="AN142" s="578">
        <f t="shared" si="19"/>
        <v>30</v>
      </c>
    </row>
    <row r="143" spans="1:40" ht="20" customHeight="1" x14ac:dyDescent="0.35">
      <c r="A143" s="578">
        <f t="shared" si="18"/>
        <v>31</v>
      </c>
      <c r="B143" s="236" t="s">
        <v>335</v>
      </c>
      <c r="C143" s="48">
        <v>2011</v>
      </c>
      <c r="D143" s="173" t="s">
        <v>61</v>
      </c>
      <c r="E143" s="559">
        <f t="shared" si="14"/>
        <v>25</v>
      </c>
      <c r="F143" s="418"/>
      <c r="G143" s="446"/>
      <c r="H143" s="93"/>
      <c r="I143" s="637"/>
      <c r="J143" s="93">
        <v>66</v>
      </c>
      <c r="K143" s="106">
        <v>25</v>
      </c>
      <c r="L143" s="93"/>
      <c r="M143" s="106"/>
      <c r="N143" s="93" t="str">
        <f>IFERROR(VLOOKUP(B143,#REF!,2,FALSE),"")</f>
        <v/>
      </c>
      <c r="O143" s="106"/>
      <c r="P143" s="93"/>
      <c r="Q143" s="106"/>
      <c r="R143" s="107">
        <v>94</v>
      </c>
      <c r="S143" s="94">
        <v>0</v>
      </c>
      <c r="T143" s="93"/>
      <c r="U143" s="94"/>
      <c r="V143" s="107"/>
      <c r="W143" s="94"/>
      <c r="X143" s="107"/>
      <c r="Y143" s="94"/>
      <c r="Z143" s="107"/>
      <c r="AA143" s="94"/>
      <c r="AB143" s="107"/>
      <c r="AC143" s="94"/>
      <c r="AD143" s="107"/>
      <c r="AE143" s="94"/>
      <c r="AF143" s="107"/>
      <c r="AG143" s="94"/>
      <c r="AH143" s="107"/>
      <c r="AI143" s="94"/>
      <c r="AJ143" s="107"/>
      <c r="AK143" s="94"/>
      <c r="AL143" s="107"/>
      <c r="AM143" s="94"/>
      <c r="AN143" s="578">
        <f t="shared" si="19"/>
        <v>31</v>
      </c>
    </row>
    <row r="144" spans="1:40" ht="20" customHeight="1" x14ac:dyDescent="0.35">
      <c r="A144" s="578">
        <f t="shared" si="18"/>
        <v>32</v>
      </c>
      <c r="B144" s="664" t="s">
        <v>731</v>
      </c>
      <c r="C144" s="433">
        <v>2012</v>
      </c>
      <c r="D144" s="520" t="s">
        <v>77</v>
      </c>
      <c r="E144" s="559">
        <f t="shared" si="14"/>
        <v>20.399999999999999</v>
      </c>
      <c r="F144" s="418"/>
      <c r="G144" s="446"/>
      <c r="H144" s="345"/>
      <c r="I144" s="638"/>
      <c r="J144" s="95"/>
      <c r="K144" s="407"/>
      <c r="L144" s="345"/>
      <c r="M144" s="96"/>
      <c r="N144" s="345"/>
      <c r="O144" s="96"/>
      <c r="P144" s="345">
        <v>79</v>
      </c>
      <c r="Q144" s="407">
        <v>10</v>
      </c>
      <c r="R144" s="345"/>
      <c r="S144" s="407"/>
      <c r="T144" s="345">
        <v>76</v>
      </c>
      <c r="U144" s="96">
        <v>10.4</v>
      </c>
      <c r="V144" s="95"/>
      <c r="W144" s="96"/>
      <c r="X144" s="345"/>
      <c r="Y144" s="96"/>
      <c r="Z144" s="345"/>
      <c r="AA144" s="96"/>
      <c r="AB144" s="345"/>
      <c r="AC144" s="96"/>
      <c r="AD144" s="345"/>
      <c r="AE144" s="96"/>
      <c r="AF144" s="345"/>
      <c r="AG144" s="96"/>
      <c r="AH144" s="345"/>
      <c r="AI144" s="96"/>
      <c r="AJ144" s="345"/>
      <c r="AK144" s="96"/>
      <c r="AL144" s="345"/>
      <c r="AM144" s="96"/>
      <c r="AN144" s="578">
        <f t="shared" si="19"/>
        <v>32</v>
      </c>
    </row>
    <row r="145" spans="1:40" ht="20" customHeight="1" x14ac:dyDescent="0.35">
      <c r="A145" s="578">
        <f t="shared" si="18"/>
        <v>33</v>
      </c>
      <c r="B145" s="115" t="s">
        <v>681</v>
      </c>
      <c r="C145" s="57">
        <v>2011</v>
      </c>
      <c r="D145" s="402" t="s">
        <v>552</v>
      </c>
      <c r="E145" s="559">
        <f t="shared" si="14"/>
        <v>19.73</v>
      </c>
      <c r="F145" s="418"/>
      <c r="G145" s="446"/>
      <c r="H145" s="95">
        <v>140</v>
      </c>
      <c r="I145" s="653">
        <v>19.73</v>
      </c>
      <c r="J145" s="95">
        <v>80</v>
      </c>
      <c r="K145" s="648">
        <v>0</v>
      </c>
      <c r="L145" s="95"/>
      <c r="M145" s="407"/>
      <c r="N145" s="95" t="str">
        <f>IFERROR(VLOOKUP(B145,#REF!,2,FALSE),"")</f>
        <v/>
      </c>
      <c r="O145" s="407"/>
      <c r="P145" s="345"/>
      <c r="Q145" s="407"/>
      <c r="R145" s="95">
        <v>90</v>
      </c>
      <c r="S145" s="96">
        <v>0</v>
      </c>
      <c r="T145" s="345"/>
      <c r="U145" s="407"/>
      <c r="V145" s="345"/>
      <c r="W145" s="96"/>
      <c r="X145" s="95"/>
      <c r="Y145" s="407"/>
      <c r="Z145" s="95"/>
      <c r="AA145" s="407"/>
      <c r="AB145" s="95"/>
      <c r="AC145" s="407"/>
      <c r="AD145" s="95"/>
      <c r="AE145" s="407"/>
      <c r="AF145" s="95"/>
      <c r="AG145" s="407"/>
      <c r="AH145" s="95"/>
      <c r="AI145" s="407"/>
      <c r="AJ145" s="95"/>
      <c r="AK145" s="407"/>
      <c r="AL145" s="95"/>
      <c r="AM145" s="407"/>
      <c r="AN145" s="578">
        <f t="shared" si="19"/>
        <v>33</v>
      </c>
    </row>
    <row r="146" spans="1:40" ht="20" customHeight="1" x14ac:dyDescent="0.35">
      <c r="A146" s="578">
        <f t="shared" si="18"/>
        <v>34</v>
      </c>
      <c r="B146" s="309" t="s">
        <v>495</v>
      </c>
      <c r="C146" s="48">
        <v>2012</v>
      </c>
      <c r="D146" s="310" t="s">
        <v>414</v>
      </c>
      <c r="E146" s="559">
        <f t="shared" si="14"/>
        <v>10.4</v>
      </c>
      <c r="F146" s="418"/>
      <c r="G146" s="446"/>
      <c r="H146" s="95"/>
      <c r="I146" s="638"/>
      <c r="J146" s="345"/>
      <c r="K146" s="96"/>
      <c r="L146" s="345"/>
      <c r="M146" s="96"/>
      <c r="N146" s="345" t="str">
        <f>IFERROR(VLOOKUP(B146,#REF!,2,FALSE),"")</f>
        <v/>
      </c>
      <c r="O146" s="96"/>
      <c r="P146" s="345"/>
      <c r="Q146" s="96"/>
      <c r="R146" s="345"/>
      <c r="S146" s="96"/>
      <c r="T146" s="345">
        <v>76</v>
      </c>
      <c r="U146" s="96">
        <v>10.4</v>
      </c>
      <c r="V146" s="95"/>
      <c r="W146" s="407"/>
      <c r="X146" s="345"/>
      <c r="Y146" s="96"/>
      <c r="Z146" s="345"/>
      <c r="AA146" s="96"/>
      <c r="AB146" s="345"/>
      <c r="AC146" s="96"/>
      <c r="AD146" s="345"/>
      <c r="AE146" s="96"/>
      <c r="AF146" s="345"/>
      <c r="AG146" s="96"/>
      <c r="AH146" s="345"/>
      <c r="AI146" s="96"/>
      <c r="AJ146" s="345"/>
      <c r="AK146" s="96"/>
      <c r="AL146" s="345"/>
      <c r="AM146" s="96"/>
      <c r="AN146" s="578">
        <f t="shared" si="19"/>
        <v>34</v>
      </c>
    </row>
    <row r="147" spans="1:40" ht="20" customHeight="1" x14ac:dyDescent="0.35">
      <c r="A147" s="578">
        <f t="shared" si="18"/>
        <v>35</v>
      </c>
      <c r="B147" s="115" t="s">
        <v>687</v>
      </c>
      <c r="C147" s="57">
        <v>2011</v>
      </c>
      <c r="D147" s="430" t="s">
        <v>15</v>
      </c>
      <c r="E147" s="559">
        <f t="shared" si="14"/>
        <v>10.199999999999999</v>
      </c>
      <c r="F147" s="418"/>
      <c r="G147" s="446"/>
      <c r="H147" s="345"/>
      <c r="I147" s="638"/>
      <c r="J147" s="345">
        <v>78</v>
      </c>
      <c r="K147" s="407">
        <v>0</v>
      </c>
      <c r="L147" s="95"/>
      <c r="M147" s="96"/>
      <c r="N147" s="95" t="str">
        <f>IFERROR(VLOOKUP(B147,#REF!,2,FALSE),"")</f>
        <v/>
      </c>
      <c r="O147" s="96"/>
      <c r="P147" s="345"/>
      <c r="Q147" s="96"/>
      <c r="R147" s="345">
        <v>76</v>
      </c>
      <c r="S147" s="407">
        <v>10.199999999999999</v>
      </c>
      <c r="T147" s="95"/>
      <c r="U147" s="96"/>
      <c r="V147" s="345">
        <v>83</v>
      </c>
      <c r="W147" s="96">
        <v>0</v>
      </c>
      <c r="X147" s="345"/>
      <c r="Y147" s="96"/>
      <c r="Z147" s="345"/>
      <c r="AA147" s="96"/>
      <c r="AB147" s="345"/>
      <c r="AC147" s="96"/>
      <c r="AD147" s="345"/>
      <c r="AE147" s="96"/>
      <c r="AF147" s="345"/>
      <c r="AG147" s="96"/>
      <c r="AH147" s="345"/>
      <c r="AI147" s="96"/>
      <c r="AJ147" s="345"/>
      <c r="AK147" s="96"/>
      <c r="AL147" s="345"/>
      <c r="AM147" s="96"/>
      <c r="AN147" s="578">
        <f t="shared" si="19"/>
        <v>35</v>
      </c>
    </row>
    <row r="148" spans="1:40" ht="20" customHeight="1" x14ac:dyDescent="0.35">
      <c r="A148" s="578">
        <f t="shared" si="18"/>
        <v>36</v>
      </c>
      <c r="B148" s="494" t="s">
        <v>739</v>
      </c>
      <c r="C148" s="48">
        <v>2011</v>
      </c>
      <c r="D148" s="280" t="s">
        <v>32</v>
      </c>
      <c r="E148" s="559">
        <f t="shared" si="14"/>
        <v>9.1</v>
      </c>
      <c r="F148" s="418"/>
      <c r="G148" s="446"/>
      <c r="H148" s="345"/>
      <c r="I148" s="638"/>
      <c r="J148" s="345"/>
      <c r="K148" s="96"/>
      <c r="L148" s="345"/>
      <c r="M148" s="96"/>
      <c r="N148" s="345"/>
      <c r="O148" s="96"/>
      <c r="P148" s="345"/>
      <c r="Q148" s="96"/>
      <c r="R148" s="345"/>
      <c r="S148" s="96"/>
      <c r="T148" s="345">
        <v>82</v>
      </c>
      <c r="U148" s="96">
        <v>0</v>
      </c>
      <c r="V148" s="95">
        <v>76</v>
      </c>
      <c r="W148" s="797">
        <v>9.1</v>
      </c>
      <c r="X148" s="95"/>
      <c r="Y148" s="407"/>
      <c r="Z148" s="95"/>
      <c r="AA148" s="407"/>
      <c r="AB148" s="95"/>
      <c r="AC148" s="407"/>
      <c r="AD148" s="95"/>
      <c r="AE148" s="407"/>
      <c r="AF148" s="95"/>
      <c r="AG148" s="407"/>
      <c r="AH148" s="95"/>
      <c r="AI148" s="407"/>
      <c r="AJ148" s="95"/>
      <c r="AK148" s="407"/>
      <c r="AL148" s="95"/>
      <c r="AM148" s="407"/>
      <c r="AN148" s="578">
        <f t="shared" si="19"/>
        <v>36</v>
      </c>
    </row>
    <row r="149" spans="1:40" ht="20" customHeight="1" x14ac:dyDescent="0.35">
      <c r="A149" s="578">
        <f t="shared" si="18"/>
        <v>37</v>
      </c>
      <c r="B149" s="115" t="s">
        <v>677</v>
      </c>
      <c r="C149" s="57">
        <v>2011</v>
      </c>
      <c r="D149" s="402" t="s">
        <v>339</v>
      </c>
      <c r="E149" s="559">
        <f t="shared" si="14"/>
        <v>8</v>
      </c>
      <c r="F149" s="418"/>
      <c r="G149" s="446"/>
      <c r="H149" s="345">
        <v>144</v>
      </c>
      <c r="I149" s="653">
        <v>8</v>
      </c>
      <c r="J149" s="95">
        <v>75</v>
      </c>
      <c r="K149" s="648">
        <v>0</v>
      </c>
      <c r="L149" s="95"/>
      <c r="M149" s="96"/>
      <c r="N149" s="95" t="str">
        <f>IFERROR(VLOOKUP(B149,#REF!,2,FALSE),"")</f>
        <v/>
      </c>
      <c r="O149" s="96"/>
      <c r="P149" s="95"/>
      <c r="Q149" s="96"/>
      <c r="R149" s="95"/>
      <c r="S149" s="96"/>
      <c r="T149" s="345"/>
      <c r="U149" s="96"/>
      <c r="V149" s="345"/>
      <c r="W149" s="96"/>
      <c r="X149" s="345"/>
      <c r="Y149" s="96"/>
      <c r="Z149" s="345"/>
      <c r="AA149" s="96"/>
      <c r="AB149" s="345"/>
      <c r="AC149" s="96"/>
      <c r="AD149" s="345"/>
      <c r="AE149" s="96"/>
      <c r="AF149" s="345"/>
      <c r="AG149" s="96"/>
      <c r="AH149" s="345"/>
      <c r="AI149" s="96"/>
      <c r="AJ149" s="345"/>
      <c r="AK149" s="96"/>
      <c r="AL149" s="345"/>
      <c r="AM149" s="96"/>
      <c r="AN149" s="578">
        <f t="shared" si="19"/>
        <v>37</v>
      </c>
    </row>
    <row r="150" spans="1:40" ht="20" customHeight="1" x14ac:dyDescent="0.35">
      <c r="A150" s="578">
        <f t="shared" si="18"/>
        <v>38</v>
      </c>
      <c r="B150" s="494" t="s">
        <v>684</v>
      </c>
      <c r="C150" s="48">
        <v>2011</v>
      </c>
      <c r="D150" s="310" t="s">
        <v>27</v>
      </c>
      <c r="E150" s="559">
        <f t="shared" si="14"/>
        <v>5.89</v>
      </c>
      <c r="F150" s="418"/>
      <c r="G150" s="446"/>
      <c r="H150" s="345">
        <v>145</v>
      </c>
      <c r="I150" s="653">
        <v>4.8</v>
      </c>
      <c r="J150" s="95"/>
      <c r="K150" s="648"/>
      <c r="L150" s="95">
        <v>234</v>
      </c>
      <c r="M150" s="541">
        <v>0.66</v>
      </c>
      <c r="N150" s="95" t="str">
        <f>IFERROR(VLOOKUP(B150,#REF!,2,FALSE),"")</f>
        <v/>
      </c>
      <c r="O150" s="541"/>
      <c r="P150" s="95"/>
      <c r="Q150" s="96"/>
      <c r="R150" s="95"/>
      <c r="S150" s="96"/>
      <c r="T150" s="345">
        <v>79</v>
      </c>
      <c r="U150" s="541">
        <v>0.43</v>
      </c>
      <c r="V150" s="95"/>
      <c r="W150" s="407"/>
      <c r="X150" s="345"/>
      <c r="Y150" s="96"/>
      <c r="Z150" s="345"/>
      <c r="AA150" s="96"/>
      <c r="AB150" s="345"/>
      <c r="AC150" s="96"/>
      <c r="AD150" s="345"/>
      <c r="AE150" s="96"/>
      <c r="AF150" s="345"/>
      <c r="AG150" s="96"/>
      <c r="AH150" s="345"/>
      <c r="AI150" s="96"/>
      <c r="AJ150" s="345"/>
      <c r="AK150" s="96"/>
      <c r="AL150" s="345"/>
      <c r="AM150" s="96"/>
      <c r="AN150" s="578">
        <f t="shared" si="19"/>
        <v>38</v>
      </c>
    </row>
    <row r="151" spans="1:40" ht="20" customHeight="1" x14ac:dyDescent="0.35">
      <c r="A151" s="578">
        <f t="shared" si="18"/>
        <v>39</v>
      </c>
      <c r="B151" s="115" t="s">
        <v>670</v>
      </c>
      <c r="C151" s="57">
        <v>2011</v>
      </c>
      <c r="D151" s="495" t="s">
        <v>239</v>
      </c>
      <c r="E151" s="559">
        <f t="shared" si="14"/>
        <v>1</v>
      </c>
      <c r="F151" s="418"/>
      <c r="G151" s="446"/>
      <c r="H151" s="345"/>
      <c r="I151" s="638"/>
      <c r="J151" s="95"/>
      <c r="K151" s="407"/>
      <c r="L151" s="345"/>
      <c r="M151" s="96"/>
      <c r="N151" s="345">
        <v>77</v>
      </c>
      <c r="O151" s="96">
        <v>1</v>
      </c>
      <c r="P151" s="345"/>
      <c r="Q151" s="96"/>
      <c r="R151" s="345"/>
      <c r="S151" s="96"/>
      <c r="T151" s="345"/>
      <c r="U151" s="96"/>
      <c r="V151" s="345"/>
      <c r="W151" s="96"/>
      <c r="X151" s="95"/>
      <c r="Y151" s="96"/>
      <c r="Z151" s="95"/>
      <c r="AA151" s="96"/>
      <c r="AB151" s="95"/>
      <c r="AC151" s="96"/>
      <c r="AD151" s="95"/>
      <c r="AE151" s="96"/>
      <c r="AF151" s="95"/>
      <c r="AG151" s="96"/>
      <c r="AH151" s="95"/>
      <c r="AI151" s="96"/>
      <c r="AJ151" s="95"/>
      <c r="AK151" s="96"/>
      <c r="AL151" s="95"/>
      <c r="AM151" s="96"/>
      <c r="AN151" s="578">
        <f t="shared" si="19"/>
        <v>39</v>
      </c>
    </row>
    <row r="152" spans="1:40" ht="20" customHeight="1" x14ac:dyDescent="0.35">
      <c r="A152" s="578">
        <f t="shared" si="18"/>
        <v>40</v>
      </c>
      <c r="B152" s="115" t="s">
        <v>721</v>
      </c>
      <c r="C152" s="57">
        <v>2011</v>
      </c>
      <c r="D152" s="285" t="s">
        <v>85</v>
      </c>
      <c r="E152" s="559">
        <f t="shared" si="14"/>
        <v>0.5</v>
      </c>
      <c r="F152" s="418"/>
      <c r="G152" s="446"/>
      <c r="H152" s="345"/>
      <c r="I152" s="638"/>
      <c r="J152" s="95"/>
      <c r="K152" s="407"/>
      <c r="L152" s="345"/>
      <c r="M152" s="96"/>
      <c r="N152" s="345"/>
      <c r="O152" s="96"/>
      <c r="P152" s="345"/>
      <c r="Q152" s="96"/>
      <c r="R152" s="345">
        <v>80</v>
      </c>
      <c r="S152" s="407">
        <v>0.5</v>
      </c>
      <c r="T152" s="345"/>
      <c r="U152" s="96"/>
      <c r="V152" s="95">
        <v>84</v>
      </c>
      <c r="W152" s="96">
        <v>0</v>
      </c>
      <c r="X152" s="109"/>
      <c r="Y152" s="407"/>
      <c r="Z152" s="109"/>
      <c r="AA152" s="407"/>
      <c r="AB152" s="109"/>
      <c r="AC152" s="407"/>
      <c r="AD152" s="109"/>
      <c r="AE152" s="407"/>
      <c r="AF152" s="109"/>
      <c r="AG152" s="407"/>
      <c r="AH152" s="109"/>
      <c r="AI152" s="407"/>
      <c r="AJ152" s="109"/>
      <c r="AK152" s="407"/>
      <c r="AL152" s="109"/>
      <c r="AM152" s="407"/>
      <c r="AN152" s="578">
        <f t="shared" si="19"/>
        <v>40</v>
      </c>
    </row>
    <row r="153" spans="1:40" ht="20" customHeight="1" x14ac:dyDescent="0.35">
      <c r="A153" s="578">
        <f t="shared" si="18"/>
        <v>41</v>
      </c>
      <c r="B153" s="494" t="s">
        <v>679</v>
      </c>
      <c r="C153" s="48">
        <v>2012</v>
      </c>
      <c r="D153" s="340" t="s">
        <v>33</v>
      </c>
      <c r="E153" s="559">
        <f t="shared" si="14"/>
        <v>0</v>
      </c>
      <c r="F153" s="418"/>
      <c r="G153" s="446"/>
      <c r="H153" s="95">
        <v>153</v>
      </c>
      <c r="I153" s="638">
        <v>0</v>
      </c>
      <c r="J153" s="95">
        <v>72</v>
      </c>
      <c r="K153" s="407">
        <v>0</v>
      </c>
      <c r="L153" s="95"/>
      <c r="M153" s="96"/>
      <c r="N153" s="95" t="str">
        <f>IFERROR(VLOOKUP(B153,#REF!,2,FALSE),"")</f>
        <v/>
      </c>
      <c r="O153" s="96"/>
      <c r="P153" s="345"/>
      <c r="Q153" s="96"/>
      <c r="R153" s="345"/>
      <c r="S153" s="96"/>
      <c r="T153" s="345"/>
      <c r="U153" s="96"/>
      <c r="V153" s="345">
        <v>82</v>
      </c>
      <c r="W153" s="96">
        <v>0</v>
      </c>
      <c r="X153" s="95"/>
      <c r="Y153" s="407"/>
      <c r="Z153" s="95"/>
      <c r="AA153" s="407"/>
      <c r="AB153" s="95"/>
      <c r="AC153" s="407"/>
      <c r="AD153" s="95"/>
      <c r="AE153" s="407"/>
      <c r="AF153" s="95"/>
      <c r="AG153" s="407"/>
      <c r="AH153" s="95"/>
      <c r="AI153" s="407"/>
      <c r="AJ153" s="95"/>
      <c r="AK153" s="407"/>
      <c r="AL153" s="95"/>
      <c r="AM153" s="407"/>
      <c r="AN153" s="578">
        <f t="shared" si="19"/>
        <v>41</v>
      </c>
    </row>
    <row r="154" spans="1:40" ht="20" customHeight="1" x14ac:dyDescent="0.35">
      <c r="A154" s="578">
        <f t="shared" si="18"/>
        <v>42</v>
      </c>
      <c r="B154" s="115" t="s">
        <v>741</v>
      </c>
      <c r="C154" s="57">
        <v>2014</v>
      </c>
      <c r="D154" s="280" t="s">
        <v>8</v>
      </c>
      <c r="E154" s="559">
        <f t="shared" si="14"/>
        <v>0</v>
      </c>
      <c r="F154" s="418"/>
      <c r="G154" s="446"/>
      <c r="H154" s="345"/>
      <c r="I154" s="638"/>
      <c r="J154" s="345"/>
      <c r="K154" s="96"/>
      <c r="L154" s="345"/>
      <c r="M154" s="96"/>
      <c r="N154" s="345"/>
      <c r="O154" s="96"/>
      <c r="P154" s="345"/>
      <c r="Q154" s="96"/>
      <c r="R154" s="345"/>
      <c r="S154" s="96"/>
      <c r="T154" s="345">
        <v>86</v>
      </c>
      <c r="U154" s="96">
        <v>0</v>
      </c>
      <c r="V154" s="95">
        <v>88</v>
      </c>
      <c r="W154" s="96">
        <v>0</v>
      </c>
      <c r="X154" s="95"/>
      <c r="Y154" s="407"/>
      <c r="Z154" s="95"/>
      <c r="AA154" s="407"/>
      <c r="AB154" s="95"/>
      <c r="AC154" s="407"/>
      <c r="AD154" s="95"/>
      <c r="AE154" s="407"/>
      <c r="AF154" s="95"/>
      <c r="AG154" s="407"/>
      <c r="AH154" s="95"/>
      <c r="AI154" s="407"/>
      <c r="AJ154" s="95"/>
      <c r="AK154" s="407"/>
      <c r="AL154" s="95"/>
      <c r="AM154" s="407"/>
      <c r="AN154" s="578">
        <f t="shared" si="19"/>
        <v>42</v>
      </c>
    </row>
    <row r="155" spans="1:40" ht="20" hidden="1" customHeight="1" x14ac:dyDescent="0.35">
      <c r="A155" s="578">
        <f t="shared" si="18"/>
        <v>43</v>
      </c>
      <c r="B155" s="361" t="s">
        <v>382</v>
      </c>
      <c r="C155" s="48">
        <v>2012</v>
      </c>
      <c r="D155" s="191" t="s">
        <v>117</v>
      </c>
      <c r="E155" s="559">
        <f t="shared" si="14"/>
        <v>0</v>
      </c>
      <c r="F155" s="418"/>
      <c r="G155" s="446"/>
      <c r="H155" s="345"/>
      <c r="I155" s="638"/>
      <c r="J155" s="345"/>
      <c r="K155" s="96"/>
      <c r="L155" s="345"/>
      <c r="M155" s="96"/>
      <c r="N155" s="345" t="str">
        <f>IFERROR(VLOOKUP(B155,#REF!,2,FALSE),"")</f>
        <v/>
      </c>
      <c r="O155" s="96"/>
      <c r="P155" s="345"/>
      <c r="Q155" s="96"/>
      <c r="R155" s="345"/>
      <c r="S155" s="96"/>
      <c r="T155" s="345"/>
      <c r="U155" s="96"/>
      <c r="V155" s="95"/>
      <c r="W155" s="96"/>
      <c r="X155" s="95"/>
      <c r="Y155" s="96"/>
      <c r="Z155" s="95"/>
      <c r="AA155" s="96"/>
      <c r="AB155" s="95"/>
      <c r="AC155" s="96"/>
      <c r="AD155" s="95"/>
      <c r="AE155" s="96"/>
      <c r="AF155" s="95"/>
      <c r="AG155" s="96"/>
      <c r="AH155" s="95"/>
      <c r="AI155" s="96"/>
      <c r="AJ155" s="95"/>
      <c r="AK155" s="96"/>
      <c r="AL155" s="95"/>
      <c r="AM155" s="96"/>
      <c r="AN155" s="578">
        <f t="shared" si="19"/>
        <v>43</v>
      </c>
    </row>
    <row r="156" spans="1:40" ht="20" hidden="1" customHeight="1" x14ac:dyDescent="0.35">
      <c r="A156" s="578">
        <f t="shared" si="18"/>
        <v>44</v>
      </c>
      <c r="B156" s="279" t="s">
        <v>418</v>
      </c>
      <c r="C156" s="48">
        <v>2012</v>
      </c>
      <c r="D156" s="280" t="s">
        <v>93</v>
      </c>
      <c r="E156" s="559">
        <f t="shared" si="14"/>
        <v>0</v>
      </c>
      <c r="F156" s="418"/>
      <c r="G156" s="446"/>
      <c r="H156" s="345"/>
      <c r="I156" s="638"/>
      <c r="J156" s="345"/>
      <c r="K156" s="96"/>
      <c r="L156" s="345"/>
      <c r="M156" s="96"/>
      <c r="N156" s="345" t="str">
        <f>IFERROR(VLOOKUP(B156,#REF!,2,FALSE),"")</f>
        <v/>
      </c>
      <c r="O156" s="96"/>
      <c r="P156" s="345"/>
      <c r="Q156" s="96"/>
      <c r="R156" s="345"/>
      <c r="S156" s="96"/>
      <c r="T156" s="345"/>
      <c r="U156" s="96"/>
      <c r="V156" s="345"/>
      <c r="W156" s="96"/>
      <c r="X156" s="95"/>
      <c r="Y156" s="96"/>
      <c r="Z156" s="95"/>
      <c r="AA156" s="96"/>
      <c r="AB156" s="95"/>
      <c r="AC156" s="96"/>
      <c r="AD156" s="95"/>
      <c r="AE156" s="96"/>
      <c r="AF156" s="95"/>
      <c r="AG156" s="96"/>
      <c r="AH156" s="95"/>
      <c r="AI156" s="96"/>
      <c r="AJ156" s="95"/>
      <c r="AK156" s="96"/>
      <c r="AL156" s="95"/>
      <c r="AM156" s="96"/>
      <c r="AN156" s="578">
        <f t="shared" si="19"/>
        <v>44</v>
      </c>
    </row>
    <row r="157" spans="1:40" ht="20" hidden="1" customHeight="1" x14ac:dyDescent="0.35">
      <c r="A157" s="578">
        <f t="shared" si="18"/>
        <v>45</v>
      </c>
      <c r="B157" s="713" t="s">
        <v>730</v>
      </c>
      <c r="C157" s="48">
        <v>2012</v>
      </c>
      <c r="D157" s="340" t="s">
        <v>149</v>
      </c>
      <c r="E157" s="559">
        <f>I157+K157+M157+O157+Q157+S157+U158+W158+Y158+AA158+AC158+AE158+AG158+AI158+AK158+AM158</f>
        <v>0</v>
      </c>
      <c r="F157" s="418"/>
      <c r="G157" s="446"/>
      <c r="H157" s="345"/>
      <c r="I157" s="638"/>
      <c r="J157" s="345"/>
      <c r="K157" s="96"/>
      <c r="L157" s="345"/>
      <c r="M157" s="96"/>
      <c r="N157" s="345" t="str">
        <f>IFERROR(VLOOKUP(B157,#REF!,2,FALSE),"")</f>
        <v/>
      </c>
      <c r="O157" s="96"/>
      <c r="P157" s="345"/>
      <c r="Q157" s="96"/>
      <c r="R157" s="345">
        <v>82</v>
      </c>
      <c r="S157" s="96">
        <v>0</v>
      </c>
      <c r="T157" s="345">
        <v>80</v>
      </c>
      <c r="U157" s="96">
        <v>0</v>
      </c>
      <c r="V157" s="109"/>
      <c r="W157" s="407"/>
      <c r="X157" s="345"/>
      <c r="Y157" s="96"/>
      <c r="Z157" s="345"/>
      <c r="AA157" s="96"/>
      <c r="AB157" s="345"/>
      <c r="AC157" s="96"/>
      <c r="AD157" s="345"/>
      <c r="AE157" s="96"/>
      <c r="AF157" s="345"/>
      <c r="AG157" s="96"/>
      <c r="AH157" s="345"/>
      <c r="AI157" s="96"/>
      <c r="AJ157" s="345"/>
      <c r="AK157" s="96"/>
      <c r="AL157" s="345"/>
      <c r="AM157" s="96"/>
      <c r="AN157" s="578">
        <f t="shared" si="19"/>
        <v>45</v>
      </c>
    </row>
    <row r="158" spans="1:40" ht="20" hidden="1" customHeight="1" x14ac:dyDescent="0.35">
      <c r="A158" s="578">
        <f t="shared" si="18"/>
        <v>46</v>
      </c>
      <c r="B158" s="115" t="s">
        <v>488</v>
      </c>
      <c r="C158" s="57">
        <v>2012</v>
      </c>
      <c r="D158" s="362" t="s">
        <v>456</v>
      </c>
      <c r="E158" s="559">
        <f t="shared" ref="E158:E198" si="20">I158+K158+M158+O158+Q158+S158+U158+W158+Y158+AA158+AC158+AE158+AG158+AI158+AK158+AM158</f>
        <v>0</v>
      </c>
      <c r="F158" s="418"/>
      <c r="G158" s="446"/>
      <c r="H158" s="345"/>
      <c r="I158" s="638"/>
      <c r="J158" s="345"/>
      <c r="K158" s="96"/>
      <c r="L158" s="345"/>
      <c r="M158" s="96"/>
      <c r="N158" s="345" t="str">
        <f>IFERROR(VLOOKUP(B158,#REF!,2,FALSE),"")</f>
        <v/>
      </c>
      <c r="O158" s="96"/>
      <c r="P158" s="345"/>
      <c r="Q158" s="96"/>
      <c r="R158" s="345"/>
      <c r="S158" s="96"/>
      <c r="T158" s="345"/>
      <c r="U158" s="96"/>
      <c r="V158" s="345"/>
      <c r="W158" s="96"/>
      <c r="X158" s="345"/>
      <c r="Y158" s="96"/>
      <c r="Z158" s="345"/>
      <c r="AA158" s="96"/>
      <c r="AB158" s="345"/>
      <c r="AC158" s="96"/>
      <c r="AD158" s="345"/>
      <c r="AE158" s="96"/>
      <c r="AF158" s="345"/>
      <c r="AG158" s="96"/>
      <c r="AH158" s="345"/>
      <c r="AI158" s="96"/>
      <c r="AJ158" s="345"/>
      <c r="AK158" s="96"/>
      <c r="AL158" s="345"/>
      <c r="AM158" s="96"/>
      <c r="AN158" s="578">
        <f t="shared" si="19"/>
        <v>46</v>
      </c>
    </row>
    <row r="159" spans="1:40" ht="20" hidden="1" customHeight="1" x14ac:dyDescent="0.35">
      <c r="A159" s="578">
        <f t="shared" si="18"/>
        <v>47</v>
      </c>
      <c r="B159" s="115" t="s">
        <v>286</v>
      </c>
      <c r="C159" s="57">
        <v>2011</v>
      </c>
      <c r="D159" s="113" t="s">
        <v>287</v>
      </c>
      <c r="E159" s="559">
        <f t="shared" si="20"/>
        <v>0</v>
      </c>
      <c r="F159" s="418"/>
      <c r="G159" s="446"/>
      <c r="H159" s="345"/>
      <c r="I159" s="638"/>
      <c r="J159" s="95"/>
      <c r="K159" s="96"/>
      <c r="L159" s="345"/>
      <c r="M159" s="96"/>
      <c r="N159" s="345" t="str">
        <f>IFERROR(VLOOKUP(B159,#REF!,2,FALSE),"")</f>
        <v/>
      </c>
      <c r="O159" s="96"/>
      <c r="P159" s="345"/>
      <c r="Q159" s="96"/>
      <c r="R159" s="345"/>
      <c r="S159" s="96"/>
      <c r="T159" s="345"/>
      <c r="U159" s="96"/>
      <c r="V159" s="345"/>
      <c r="W159" s="96"/>
      <c r="X159" s="345"/>
      <c r="Y159" s="96"/>
      <c r="Z159" s="345"/>
      <c r="AA159" s="96"/>
      <c r="AB159" s="345"/>
      <c r="AC159" s="96"/>
      <c r="AD159" s="345"/>
      <c r="AE159" s="96"/>
      <c r="AF159" s="345"/>
      <c r="AG159" s="96"/>
      <c r="AH159" s="345"/>
      <c r="AI159" s="96"/>
      <c r="AJ159" s="345"/>
      <c r="AK159" s="96"/>
      <c r="AL159" s="345"/>
      <c r="AM159" s="96"/>
      <c r="AN159" s="578">
        <f t="shared" si="19"/>
        <v>47</v>
      </c>
    </row>
    <row r="160" spans="1:40" ht="20" hidden="1" customHeight="1" x14ac:dyDescent="0.35">
      <c r="A160" s="578">
        <f t="shared" si="18"/>
        <v>48</v>
      </c>
      <c r="B160" s="104" t="s">
        <v>357</v>
      </c>
      <c r="C160" s="48">
        <v>2011</v>
      </c>
      <c r="D160" s="181" t="s">
        <v>37</v>
      </c>
      <c r="E160" s="559">
        <f t="shared" si="20"/>
        <v>0</v>
      </c>
      <c r="F160" s="418"/>
      <c r="G160" s="446"/>
      <c r="H160" s="95"/>
      <c r="I160" s="638"/>
      <c r="J160" s="95"/>
      <c r="K160" s="96"/>
      <c r="L160" s="345"/>
      <c r="M160" s="96"/>
      <c r="N160" s="345" t="str">
        <f>IFERROR(VLOOKUP(B160,#REF!,2,FALSE),"")</f>
        <v/>
      </c>
      <c r="O160" s="96"/>
      <c r="P160" s="345"/>
      <c r="Q160" s="96"/>
      <c r="R160" s="345"/>
      <c r="S160" s="96"/>
      <c r="T160" s="345"/>
      <c r="U160" s="96"/>
      <c r="V160" s="345"/>
      <c r="W160" s="96"/>
      <c r="X160" s="345"/>
      <c r="Y160" s="96"/>
      <c r="Z160" s="345"/>
      <c r="AA160" s="96"/>
      <c r="AB160" s="345"/>
      <c r="AC160" s="96"/>
      <c r="AD160" s="345"/>
      <c r="AE160" s="96"/>
      <c r="AF160" s="345"/>
      <c r="AG160" s="96"/>
      <c r="AH160" s="345"/>
      <c r="AI160" s="96"/>
      <c r="AJ160" s="345"/>
      <c r="AK160" s="96"/>
      <c r="AL160" s="345"/>
      <c r="AM160" s="96"/>
      <c r="AN160" s="578">
        <f t="shared" si="19"/>
        <v>48</v>
      </c>
    </row>
    <row r="161" spans="1:40" ht="20" hidden="1" customHeight="1" x14ac:dyDescent="0.35">
      <c r="A161" s="578">
        <f t="shared" si="18"/>
        <v>49</v>
      </c>
      <c r="B161" s="115" t="s">
        <v>449</v>
      </c>
      <c r="C161" s="57">
        <v>2012</v>
      </c>
      <c r="D161" s="285" t="s">
        <v>97</v>
      </c>
      <c r="E161" s="559">
        <f t="shared" si="20"/>
        <v>0</v>
      </c>
      <c r="F161" s="418"/>
      <c r="G161" s="446"/>
      <c r="H161" s="345"/>
      <c r="I161" s="638"/>
      <c r="J161" s="345"/>
      <c r="K161" s="96"/>
      <c r="L161" s="345"/>
      <c r="M161" s="96"/>
      <c r="N161" s="345" t="str">
        <f>IFERROR(VLOOKUP(B161,#REF!,2,FALSE),"")</f>
        <v/>
      </c>
      <c r="O161" s="96"/>
      <c r="P161" s="345"/>
      <c r="Q161" s="96"/>
      <c r="R161" s="345"/>
      <c r="S161" s="96"/>
      <c r="T161" s="345"/>
      <c r="U161" s="96"/>
      <c r="V161" s="345"/>
      <c r="W161" s="96"/>
      <c r="X161" s="345"/>
      <c r="Y161" s="96"/>
      <c r="Z161" s="345"/>
      <c r="AA161" s="96"/>
      <c r="AB161" s="345"/>
      <c r="AC161" s="96"/>
      <c r="AD161" s="345"/>
      <c r="AE161" s="96"/>
      <c r="AF161" s="345"/>
      <c r="AG161" s="96"/>
      <c r="AH161" s="345"/>
      <c r="AI161" s="96"/>
      <c r="AJ161" s="345"/>
      <c r="AK161" s="96"/>
      <c r="AL161" s="345"/>
      <c r="AM161" s="96"/>
      <c r="AN161" s="578">
        <f t="shared" si="19"/>
        <v>49</v>
      </c>
    </row>
    <row r="162" spans="1:40" ht="20" hidden="1" customHeight="1" x14ac:dyDescent="0.35">
      <c r="A162" s="578">
        <f t="shared" si="18"/>
        <v>50</v>
      </c>
      <c r="B162" s="115" t="s">
        <v>676</v>
      </c>
      <c r="C162" s="57">
        <v>2011</v>
      </c>
      <c r="D162" s="402" t="s">
        <v>8</v>
      </c>
      <c r="E162" s="559">
        <f t="shared" si="20"/>
        <v>0</v>
      </c>
      <c r="F162" s="418"/>
      <c r="G162" s="446"/>
      <c r="H162" s="345">
        <v>151</v>
      </c>
      <c r="I162" s="638">
        <v>0</v>
      </c>
      <c r="J162" s="95"/>
      <c r="K162" s="407"/>
      <c r="L162" s="345"/>
      <c r="M162" s="96"/>
      <c r="N162" s="345" t="str">
        <f>IFERROR(VLOOKUP(B162,#REF!,2,FALSE),"")</f>
        <v/>
      </c>
      <c r="O162" s="96"/>
      <c r="P162" s="345"/>
      <c r="Q162" s="96"/>
      <c r="R162" s="345"/>
      <c r="S162" s="96"/>
      <c r="T162" s="345"/>
      <c r="U162" s="96"/>
      <c r="V162" s="345"/>
      <c r="W162" s="96"/>
      <c r="X162" s="345"/>
      <c r="Y162" s="96"/>
      <c r="Z162" s="345"/>
      <c r="AA162" s="96"/>
      <c r="AB162" s="345"/>
      <c r="AC162" s="96"/>
      <c r="AD162" s="345"/>
      <c r="AE162" s="96"/>
      <c r="AF162" s="345"/>
      <c r="AG162" s="96"/>
      <c r="AH162" s="345"/>
      <c r="AI162" s="96"/>
      <c r="AJ162" s="345"/>
      <c r="AK162" s="96"/>
      <c r="AL162" s="345"/>
      <c r="AM162" s="96"/>
      <c r="AN162" s="578">
        <f t="shared" si="19"/>
        <v>50</v>
      </c>
    </row>
    <row r="163" spans="1:40" ht="20" hidden="1" customHeight="1" x14ac:dyDescent="0.35">
      <c r="A163" s="578">
        <f t="shared" si="18"/>
        <v>51</v>
      </c>
      <c r="B163" s="104" t="s">
        <v>192</v>
      </c>
      <c r="C163" s="48">
        <v>2012</v>
      </c>
      <c r="D163" s="72" t="s">
        <v>135</v>
      </c>
      <c r="E163" s="559">
        <f t="shared" si="20"/>
        <v>0</v>
      </c>
      <c r="F163" s="418"/>
      <c r="G163" s="446"/>
      <c r="H163" s="345"/>
      <c r="I163" s="638"/>
      <c r="J163" s="345"/>
      <c r="K163" s="96"/>
      <c r="L163" s="345"/>
      <c r="M163" s="96"/>
      <c r="N163" s="345" t="str">
        <f>IFERROR(VLOOKUP(B163,#REF!,2,FALSE),"")</f>
        <v/>
      </c>
      <c r="O163" s="96"/>
      <c r="P163" s="345"/>
      <c r="Q163" s="96"/>
      <c r="R163" s="345"/>
      <c r="S163" s="96"/>
      <c r="T163" s="345"/>
      <c r="U163" s="96"/>
      <c r="V163" s="345"/>
      <c r="W163" s="96"/>
      <c r="X163" s="345"/>
      <c r="Y163" s="96"/>
      <c r="Z163" s="345"/>
      <c r="AA163" s="96"/>
      <c r="AB163" s="345"/>
      <c r="AC163" s="96"/>
      <c r="AD163" s="345"/>
      <c r="AE163" s="96"/>
      <c r="AF163" s="345"/>
      <c r="AG163" s="96"/>
      <c r="AH163" s="345"/>
      <c r="AI163" s="96"/>
      <c r="AJ163" s="345"/>
      <c r="AK163" s="96"/>
      <c r="AL163" s="345"/>
      <c r="AM163" s="96"/>
      <c r="AN163" s="578">
        <f t="shared" si="19"/>
        <v>51</v>
      </c>
    </row>
    <row r="164" spans="1:40" ht="20" hidden="1" customHeight="1" x14ac:dyDescent="0.35">
      <c r="A164" s="578">
        <f t="shared" si="18"/>
        <v>52</v>
      </c>
      <c r="B164" s="346" t="s">
        <v>452</v>
      </c>
      <c r="C164" s="68">
        <v>2011</v>
      </c>
      <c r="D164" s="290" t="s">
        <v>60</v>
      </c>
      <c r="E164" s="559">
        <f t="shared" si="20"/>
        <v>0</v>
      </c>
      <c r="F164" s="418"/>
      <c r="G164" s="446"/>
      <c r="H164" s="95"/>
      <c r="I164" s="638"/>
      <c r="J164" s="345"/>
      <c r="K164" s="96"/>
      <c r="L164" s="345"/>
      <c r="M164" s="96"/>
      <c r="N164" s="345" t="str">
        <f>IFERROR(VLOOKUP(B164,#REF!,2,FALSE),"")</f>
        <v/>
      </c>
      <c r="O164" s="96"/>
      <c r="P164" s="345"/>
      <c r="Q164" s="96"/>
      <c r="R164" s="345"/>
      <c r="S164" s="96"/>
      <c r="T164" s="345"/>
      <c r="U164" s="96"/>
      <c r="V164" s="345"/>
      <c r="W164" s="96"/>
      <c r="X164" s="345"/>
      <c r="Y164" s="96"/>
      <c r="Z164" s="345"/>
      <c r="AA164" s="96"/>
      <c r="AB164" s="345"/>
      <c r="AC164" s="96"/>
      <c r="AD164" s="345"/>
      <c r="AE164" s="96"/>
      <c r="AF164" s="345"/>
      <c r="AG164" s="96"/>
      <c r="AH164" s="345"/>
      <c r="AI164" s="96"/>
      <c r="AJ164" s="345"/>
      <c r="AK164" s="96"/>
      <c r="AL164" s="345"/>
      <c r="AM164" s="96"/>
      <c r="AN164" s="578">
        <f t="shared" si="19"/>
        <v>52</v>
      </c>
    </row>
    <row r="165" spans="1:40" ht="20" hidden="1" customHeight="1" x14ac:dyDescent="0.35">
      <c r="A165" s="578">
        <f t="shared" si="18"/>
        <v>53</v>
      </c>
      <c r="B165" s="104" t="s">
        <v>134</v>
      </c>
      <c r="C165" s="48">
        <v>2012</v>
      </c>
      <c r="D165" s="72" t="s">
        <v>135</v>
      </c>
      <c r="E165" s="559">
        <f t="shared" si="20"/>
        <v>0</v>
      </c>
      <c r="F165" s="418"/>
      <c r="G165" s="446"/>
      <c r="H165" s="345"/>
      <c r="I165" s="638"/>
      <c r="J165" s="345"/>
      <c r="K165" s="96"/>
      <c r="L165" s="345"/>
      <c r="M165" s="96"/>
      <c r="N165" s="345" t="str">
        <f>IFERROR(VLOOKUP(B165,#REF!,2,FALSE),"")</f>
        <v/>
      </c>
      <c r="O165" s="96"/>
      <c r="P165" s="345"/>
      <c r="Q165" s="96"/>
      <c r="R165" s="345"/>
      <c r="S165" s="96"/>
      <c r="T165" s="345"/>
      <c r="U165" s="96"/>
      <c r="V165" s="345"/>
      <c r="W165" s="96"/>
      <c r="X165" s="345"/>
      <c r="Y165" s="96"/>
      <c r="Z165" s="345"/>
      <c r="AA165" s="96"/>
      <c r="AB165" s="345"/>
      <c r="AC165" s="96"/>
      <c r="AD165" s="345"/>
      <c r="AE165" s="96"/>
      <c r="AF165" s="345"/>
      <c r="AG165" s="96"/>
      <c r="AH165" s="345"/>
      <c r="AI165" s="96"/>
      <c r="AJ165" s="345"/>
      <c r="AK165" s="96"/>
      <c r="AL165" s="345"/>
      <c r="AM165" s="96"/>
      <c r="AN165" s="578">
        <f t="shared" si="19"/>
        <v>53</v>
      </c>
    </row>
    <row r="166" spans="1:40" ht="20" hidden="1" customHeight="1" x14ac:dyDescent="0.35">
      <c r="A166" s="578">
        <f t="shared" si="18"/>
        <v>54</v>
      </c>
      <c r="B166" s="104" t="s">
        <v>207</v>
      </c>
      <c r="C166" s="48">
        <v>2012</v>
      </c>
      <c r="D166" s="72" t="s">
        <v>133</v>
      </c>
      <c r="E166" s="559">
        <f t="shared" si="20"/>
        <v>0</v>
      </c>
      <c r="F166" s="418"/>
      <c r="G166" s="446"/>
      <c r="H166" s="345"/>
      <c r="I166" s="638"/>
      <c r="J166" s="345"/>
      <c r="K166" s="96"/>
      <c r="L166" s="345"/>
      <c r="M166" s="96"/>
      <c r="N166" s="345" t="str">
        <f>IFERROR(VLOOKUP(B166,#REF!,2,FALSE),"")</f>
        <v/>
      </c>
      <c r="O166" s="96"/>
      <c r="P166" s="345"/>
      <c r="Q166" s="96"/>
      <c r="R166" s="345"/>
      <c r="S166" s="96"/>
      <c r="T166" s="345"/>
      <c r="U166" s="96"/>
      <c r="V166" s="345"/>
      <c r="W166" s="96"/>
      <c r="X166" s="345"/>
      <c r="Y166" s="96"/>
      <c r="Z166" s="345"/>
      <c r="AA166" s="96"/>
      <c r="AB166" s="345"/>
      <c r="AC166" s="96"/>
      <c r="AD166" s="345"/>
      <c r="AE166" s="96"/>
      <c r="AF166" s="345"/>
      <c r="AG166" s="96"/>
      <c r="AH166" s="345"/>
      <c r="AI166" s="96"/>
      <c r="AJ166" s="345"/>
      <c r="AK166" s="96"/>
      <c r="AL166" s="345"/>
      <c r="AM166" s="96"/>
      <c r="AN166" s="578">
        <f t="shared" si="19"/>
        <v>54</v>
      </c>
    </row>
    <row r="167" spans="1:40" ht="20" hidden="1" customHeight="1" x14ac:dyDescent="0.35">
      <c r="A167" s="578">
        <f t="shared" si="18"/>
        <v>55</v>
      </c>
      <c r="B167" s="122" t="s">
        <v>196</v>
      </c>
      <c r="C167" s="68">
        <v>2011</v>
      </c>
      <c r="D167" s="114" t="s">
        <v>37</v>
      </c>
      <c r="E167" s="559">
        <f t="shared" si="20"/>
        <v>0</v>
      </c>
      <c r="F167" s="418"/>
      <c r="G167" s="446"/>
      <c r="H167" s="95"/>
      <c r="I167" s="638"/>
      <c r="J167" s="345"/>
      <c r="K167" s="96"/>
      <c r="L167" s="345"/>
      <c r="M167" s="96"/>
      <c r="N167" s="345" t="str">
        <f>IFERROR(VLOOKUP(B167,#REF!,2,FALSE),"")</f>
        <v/>
      </c>
      <c r="O167" s="96"/>
      <c r="P167" s="345"/>
      <c r="Q167" s="96"/>
      <c r="R167" s="345"/>
      <c r="S167" s="96"/>
      <c r="T167" s="345"/>
      <c r="U167" s="96"/>
      <c r="V167" s="345"/>
      <c r="W167" s="96"/>
      <c r="X167" s="345"/>
      <c r="Y167" s="96"/>
      <c r="Z167" s="345"/>
      <c r="AA167" s="96"/>
      <c r="AB167" s="345"/>
      <c r="AC167" s="96"/>
      <c r="AD167" s="345"/>
      <c r="AE167" s="96"/>
      <c r="AF167" s="345"/>
      <c r="AG167" s="96"/>
      <c r="AH167" s="345"/>
      <c r="AI167" s="96"/>
      <c r="AJ167" s="345"/>
      <c r="AK167" s="96"/>
      <c r="AL167" s="345"/>
      <c r="AM167" s="96"/>
      <c r="AN167" s="578">
        <f t="shared" si="19"/>
        <v>55</v>
      </c>
    </row>
    <row r="168" spans="1:40" ht="20" hidden="1" customHeight="1" x14ac:dyDescent="0.35">
      <c r="A168" s="578">
        <f t="shared" si="18"/>
        <v>56</v>
      </c>
      <c r="B168" s="115" t="s">
        <v>318</v>
      </c>
      <c r="C168" s="57">
        <v>2012</v>
      </c>
      <c r="D168" s="113" t="s">
        <v>92</v>
      </c>
      <c r="E168" s="559">
        <f t="shared" si="20"/>
        <v>0</v>
      </c>
      <c r="F168" s="418"/>
      <c r="G168" s="446"/>
      <c r="H168" s="345"/>
      <c r="I168" s="638"/>
      <c r="J168" s="345"/>
      <c r="K168" s="96"/>
      <c r="L168" s="345"/>
      <c r="M168" s="96"/>
      <c r="N168" s="345" t="str">
        <f>IFERROR(VLOOKUP(B168,#REF!,2,FALSE),"")</f>
        <v/>
      </c>
      <c r="O168" s="96"/>
      <c r="P168" s="345"/>
      <c r="Q168" s="96"/>
      <c r="R168" s="345"/>
      <c r="S168" s="96"/>
      <c r="T168" s="345"/>
      <c r="U168" s="96"/>
      <c r="V168" s="345"/>
      <c r="W168" s="96"/>
      <c r="X168" s="345"/>
      <c r="Y168" s="96"/>
      <c r="Z168" s="345"/>
      <c r="AA168" s="96"/>
      <c r="AB168" s="345"/>
      <c r="AC168" s="96"/>
      <c r="AD168" s="345"/>
      <c r="AE168" s="96"/>
      <c r="AF168" s="345"/>
      <c r="AG168" s="96"/>
      <c r="AH168" s="345"/>
      <c r="AI168" s="96"/>
      <c r="AJ168" s="345"/>
      <c r="AK168" s="96"/>
      <c r="AL168" s="345"/>
      <c r="AM168" s="96"/>
      <c r="AN168" s="578">
        <f t="shared" si="19"/>
        <v>56</v>
      </c>
    </row>
    <row r="169" spans="1:40" ht="20" hidden="1" customHeight="1" x14ac:dyDescent="0.35">
      <c r="A169" s="578">
        <f t="shared" si="18"/>
        <v>57</v>
      </c>
      <c r="B169" s="104" t="s">
        <v>151</v>
      </c>
      <c r="C169" s="48">
        <v>2012</v>
      </c>
      <c r="D169" s="72" t="s">
        <v>117</v>
      </c>
      <c r="E169" s="559">
        <f t="shared" si="20"/>
        <v>0</v>
      </c>
      <c r="F169" s="418"/>
      <c r="G169" s="446"/>
      <c r="H169" s="345"/>
      <c r="I169" s="638"/>
      <c r="J169" s="345"/>
      <c r="K169" s="96"/>
      <c r="L169" s="345"/>
      <c r="M169" s="96"/>
      <c r="N169" s="345" t="str">
        <f>IFERROR(VLOOKUP(B169,#REF!,2,FALSE),"")</f>
        <v/>
      </c>
      <c r="O169" s="96"/>
      <c r="P169" s="345"/>
      <c r="Q169" s="96"/>
      <c r="R169" s="345"/>
      <c r="S169" s="96"/>
      <c r="T169" s="345"/>
      <c r="U169" s="96"/>
      <c r="V169" s="345"/>
      <c r="W169" s="96"/>
      <c r="X169" s="345"/>
      <c r="Y169" s="96"/>
      <c r="Z169" s="345"/>
      <c r="AA169" s="96"/>
      <c r="AB169" s="345"/>
      <c r="AC169" s="96"/>
      <c r="AD169" s="345"/>
      <c r="AE169" s="96"/>
      <c r="AF169" s="345"/>
      <c r="AG169" s="96"/>
      <c r="AH169" s="345"/>
      <c r="AI169" s="96"/>
      <c r="AJ169" s="345"/>
      <c r="AK169" s="96"/>
      <c r="AL169" s="345"/>
      <c r="AM169" s="96"/>
      <c r="AN169" s="578">
        <f t="shared" si="19"/>
        <v>57</v>
      </c>
    </row>
    <row r="170" spans="1:40" ht="20" hidden="1" customHeight="1" x14ac:dyDescent="0.35">
      <c r="A170" s="578">
        <f t="shared" si="18"/>
        <v>58</v>
      </c>
      <c r="B170" s="346" t="s">
        <v>451</v>
      </c>
      <c r="C170" s="68">
        <v>2011</v>
      </c>
      <c r="D170" s="290" t="s">
        <v>60</v>
      </c>
      <c r="E170" s="559">
        <f t="shared" si="20"/>
        <v>0</v>
      </c>
      <c r="F170" s="418"/>
      <c r="G170" s="446"/>
      <c r="H170" s="95"/>
      <c r="I170" s="638"/>
      <c r="J170" s="345"/>
      <c r="K170" s="96"/>
      <c r="L170" s="345"/>
      <c r="M170" s="96"/>
      <c r="N170" s="345" t="str">
        <f>IFERROR(VLOOKUP(B170,#REF!,2,FALSE),"")</f>
        <v/>
      </c>
      <c r="O170" s="96"/>
      <c r="P170" s="345"/>
      <c r="Q170" s="96"/>
      <c r="R170" s="345"/>
      <c r="S170" s="96"/>
      <c r="T170" s="345"/>
      <c r="U170" s="96"/>
      <c r="V170" s="345"/>
      <c r="W170" s="96"/>
      <c r="X170" s="345"/>
      <c r="Y170" s="96"/>
      <c r="Z170" s="345"/>
      <c r="AA170" s="96"/>
      <c r="AB170" s="345"/>
      <c r="AC170" s="96"/>
      <c r="AD170" s="345"/>
      <c r="AE170" s="96"/>
      <c r="AF170" s="345"/>
      <c r="AG170" s="96"/>
      <c r="AH170" s="345"/>
      <c r="AI170" s="96"/>
      <c r="AJ170" s="345"/>
      <c r="AK170" s="96"/>
      <c r="AL170" s="345"/>
      <c r="AM170" s="96"/>
      <c r="AN170" s="578">
        <f t="shared" si="19"/>
        <v>58</v>
      </c>
    </row>
    <row r="171" spans="1:40" ht="20" hidden="1" customHeight="1" x14ac:dyDescent="0.35">
      <c r="A171" s="578">
        <f t="shared" si="18"/>
        <v>59</v>
      </c>
      <c r="B171" s="304" t="s">
        <v>484</v>
      </c>
      <c r="C171" s="48">
        <v>2012</v>
      </c>
      <c r="D171" s="305" t="s">
        <v>7</v>
      </c>
      <c r="E171" s="559">
        <f t="shared" si="20"/>
        <v>0</v>
      </c>
      <c r="F171" s="418"/>
      <c r="G171" s="446"/>
      <c r="H171" s="95"/>
      <c r="I171" s="638"/>
      <c r="J171" s="345"/>
      <c r="K171" s="96"/>
      <c r="L171" s="345"/>
      <c r="M171" s="96"/>
      <c r="N171" s="345" t="str">
        <f>IFERROR(VLOOKUP(B171,#REF!,2,FALSE),"")</f>
        <v/>
      </c>
      <c r="O171" s="96"/>
      <c r="P171" s="345"/>
      <c r="Q171" s="96"/>
      <c r="R171" s="345"/>
      <c r="S171" s="96"/>
      <c r="T171" s="345"/>
      <c r="U171" s="96"/>
      <c r="V171" s="345"/>
      <c r="W171" s="96"/>
      <c r="X171" s="345"/>
      <c r="Y171" s="96"/>
      <c r="Z171" s="345"/>
      <c r="AA171" s="96"/>
      <c r="AB171" s="345"/>
      <c r="AC171" s="96"/>
      <c r="AD171" s="345"/>
      <c r="AE171" s="96"/>
      <c r="AF171" s="345"/>
      <c r="AG171" s="96"/>
      <c r="AH171" s="345"/>
      <c r="AI171" s="96"/>
      <c r="AJ171" s="345"/>
      <c r="AK171" s="96"/>
      <c r="AL171" s="345"/>
      <c r="AM171" s="96"/>
      <c r="AN171" s="578">
        <f t="shared" si="19"/>
        <v>59</v>
      </c>
    </row>
    <row r="172" spans="1:40" ht="20" hidden="1" customHeight="1" x14ac:dyDescent="0.35">
      <c r="A172" s="578">
        <f t="shared" si="18"/>
        <v>60</v>
      </c>
      <c r="B172" s="104" t="s">
        <v>289</v>
      </c>
      <c r="C172" s="48">
        <v>2012</v>
      </c>
      <c r="D172" s="72" t="s">
        <v>288</v>
      </c>
      <c r="E172" s="559">
        <f t="shared" si="20"/>
        <v>0</v>
      </c>
      <c r="F172" s="418"/>
      <c r="G172" s="446"/>
      <c r="H172" s="345"/>
      <c r="I172" s="638"/>
      <c r="J172" s="345"/>
      <c r="K172" s="96"/>
      <c r="L172" s="345"/>
      <c r="M172" s="96"/>
      <c r="N172" s="345" t="str">
        <f>IFERROR(VLOOKUP(B172,#REF!,2,FALSE),"")</f>
        <v/>
      </c>
      <c r="O172" s="96"/>
      <c r="P172" s="345"/>
      <c r="Q172" s="96"/>
      <c r="R172" s="345"/>
      <c r="S172" s="96"/>
      <c r="T172" s="345"/>
      <c r="U172" s="96"/>
      <c r="V172" s="345"/>
      <c r="W172" s="96"/>
      <c r="X172" s="345"/>
      <c r="Y172" s="96"/>
      <c r="Z172" s="345"/>
      <c r="AA172" s="96"/>
      <c r="AB172" s="345"/>
      <c r="AC172" s="96"/>
      <c r="AD172" s="345"/>
      <c r="AE172" s="96"/>
      <c r="AF172" s="345"/>
      <c r="AG172" s="96"/>
      <c r="AH172" s="345"/>
      <c r="AI172" s="96"/>
      <c r="AJ172" s="345"/>
      <c r="AK172" s="96"/>
      <c r="AL172" s="345"/>
      <c r="AM172" s="96"/>
      <c r="AN172" s="578">
        <f t="shared" si="19"/>
        <v>60</v>
      </c>
    </row>
    <row r="173" spans="1:40" ht="20" hidden="1" customHeight="1" x14ac:dyDescent="0.35">
      <c r="A173" s="578">
        <f t="shared" si="18"/>
        <v>61</v>
      </c>
      <c r="B173" s="104" t="s">
        <v>164</v>
      </c>
      <c r="C173" s="48">
        <v>2012</v>
      </c>
      <c r="D173" s="72" t="s">
        <v>133</v>
      </c>
      <c r="E173" s="559">
        <f t="shared" si="20"/>
        <v>0</v>
      </c>
      <c r="F173" s="418"/>
      <c r="G173" s="446"/>
      <c r="H173" s="345"/>
      <c r="I173" s="638"/>
      <c r="J173" s="345"/>
      <c r="K173" s="96"/>
      <c r="L173" s="345"/>
      <c r="M173" s="96"/>
      <c r="N173" s="345" t="str">
        <f>IFERROR(VLOOKUP(B173,#REF!,2,FALSE),"")</f>
        <v/>
      </c>
      <c r="O173" s="96"/>
      <c r="P173" s="345"/>
      <c r="Q173" s="96"/>
      <c r="R173" s="345"/>
      <c r="S173" s="96"/>
      <c r="T173" s="345"/>
      <c r="U173" s="96"/>
      <c r="V173" s="345"/>
      <c r="W173" s="96"/>
      <c r="X173" s="345"/>
      <c r="Y173" s="96"/>
      <c r="Z173" s="345"/>
      <c r="AA173" s="96"/>
      <c r="AB173" s="345"/>
      <c r="AC173" s="96"/>
      <c r="AD173" s="345"/>
      <c r="AE173" s="96"/>
      <c r="AF173" s="345"/>
      <c r="AG173" s="96"/>
      <c r="AH173" s="345"/>
      <c r="AI173" s="96"/>
      <c r="AJ173" s="345"/>
      <c r="AK173" s="96"/>
      <c r="AL173" s="345"/>
      <c r="AM173" s="96"/>
      <c r="AN173" s="578">
        <f t="shared" si="19"/>
        <v>61</v>
      </c>
    </row>
    <row r="174" spans="1:40" ht="20" hidden="1" customHeight="1" x14ac:dyDescent="0.35">
      <c r="A174" s="578">
        <f t="shared" si="18"/>
        <v>62</v>
      </c>
      <c r="B174" s="104" t="s">
        <v>236</v>
      </c>
      <c r="C174" s="48">
        <v>2012</v>
      </c>
      <c r="D174" s="72" t="s">
        <v>237</v>
      </c>
      <c r="E174" s="559">
        <f t="shared" si="20"/>
        <v>0</v>
      </c>
      <c r="F174" s="418"/>
      <c r="G174" s="446"/>
      <c r="H174" s="345"/>
      <c r="I174" s="638"/>
      <c r="J174" s="345"/>
      <c r="K174" s="96"/>
      <c r="L174" s="345"/>
      <c r="M174" s="96"/>
      <c r="N174" s="345" t="str">
        <f>IFERROR(VLOOKUP(B174,#REF!,2,FALSE),"")</f>
        <v/>
      </c>
      <c r="O174" s="96"/>
      <c r="P174" s="345"/>
      <c r="Q174" s="96"/>
      <c r="R174" s="345"/>
      <c r="S174" s="96"/>
      <c r="T174" s="345"/>
      <c r="U174" s="96"/>
      <c r="V174" s="345"/>
      <c r="W174" s="96"/>
      <c r="X174" s="345"/>
      <c r="Y174" s="96"/>
      <c r="Z174" s="345"/>
      <c r="AA174" s="96"/>
      <c r="AB174" s="345"/>
      <c r="AC174" s="96"/>
      <c r="AD174" s="345"/>
      <c r="AE174" s="96"/>
      <c r="AF174" s="345"/>
      <c r="AG174" s="96"/>
      <c r="AH174" s="345"/>
      <c r="AI174" s="96"/>
      <c r="AJ174" s="345"/>
      <c r="AK174" s="96"/>
      <c r="AL174" s="345"/>
      <c r="AM174" s="96"/>
      <c r="AN174" s="578">
        <f t="shared" si="19"/>
        <v>62</v>
      </c>
    </row>
    <row r="175" spans="1:40" ht="20" hidden="1" customHeight="1" x14ac:dyDescent="0.35">
      <c r="A175" s="578">
        <f t="shared" si="18"/>
        <v>63</v>
      </c>
      <c r="B175" s="279" t="s">
        <v>419</v>
      </c>
      <c r="C175" s="48">
        <v>2012</v>
      </c>
      <c r="D175" s="280" t="s">
        <v>288</v>
      </c>
      <c r="E175" s="559">
        <f t="shared" si="20"/>
        <v>0</v>
      </c>
      <c r="F175" s="418"/>
      <c r="G175" s="446"/>
      <c r="H175" s="345"/>
      <c r="I175" s="638"/>
      <c r="J175" s="345"/>
      <c r="K175" s="96"/>
      <c r="L175" s="345"/>
      <c r="M175" s="96"/>
      <c r="N175" s="345" t="str">
        <f>IFERROR(VLOOKUP(B175,#REF!,2,FALSE),"")</f>
        <v/>
      </c>
      <c r="O175" s="96"/>
      <c r="P175" s="345"/>
      <c r="Q175" s="96"/>
      <c r="R175" s="345"/>
      <c r="S175" s="96"/>
      <c r="T175" s="345"/>
      <c r="U175" s="96"/>
      <c r="V175" s="345"/>
      <c r="W175" s="96"/>
      <c r="X175" s="345"/>
      <c r="Y175" s="96"/>
      <c r="Z175" s="345"/>
      <c r="AA175" s="96"/>
      <c r="AB175" s="345"/>
      <c r="AC175" s="96"/>
      <c r="AD175" s="345"/>
      <c r="AE175" s="96"/>
      <c r="AF175" s="345"/>
      <c r="AG175" s="96"/>
      <c r="AH175" s="345"/>
      <c r="AI175" s="96"/>
      <c r="AJ175" s="345"/>
      <c r="AK175" s="96"/>
      <c r="AL175" s="345"/>
      <c r="AM175" s="96"/>
      <c r="AN175" s="578">
        <f t="shared" si="19"/>
        <v>63</v>
      </c>
    </row>
    <row r="176" spans="1:40" ht="20" hidden="1" customHeight="1" x14ac:dyDescent="0.35">
      <c r="A176" s="578">
        <f t="shared" si="18"/>
        <v>64</v>
      </c>
      <c r="B176" s="189" t="s">
        <v>373</v>
      </c>
      <c r="C176" s="48">
        <v>2012</v>
      </c>
      <c r="D176" s="187" t="s">
        <v>92</v>
      </c>
      <c r="E176" s="559">
        <f t="shared" si="20"/>
        <v>0</v>
      </c>
      <c r="F176" s="418"/>
      <c r="G176" s="446"/>
      <c r="H176" s="345"/>
      <c r="I176" s="638"/>
      <c r="J176" s="345"/>
      <c r="K176" s="96"/>
      <c r="L176" s="345"/>
      <c r="M176" s="96"/>
      <c r="N176" s="345" t="str">
        <f>IFERROR(VLOOKUP(B176,#REF!,2,FALSE),"")</f>
        <v/>
      </c>
      <c r="O176" s="96"/>
      <c r="P176" s="345"/>
      <c r="Q176" s="96"/>
      <c r="R176" s="345"/>
      <c r="S176" s="96"/>
      <c r="T176" s="345"/>
      <c r="U176" s="96"/>
      <c r="V176" s="345"/>
      <c r="W176" s="96"/>
      <c r="X176" s="345"/>
      <c r="Y176" s="96"/>
      <c r="Z176" s="345"/>
      <c r="AA176" s="96"/>
      <c r="AB176" s="345"/>
      <c r="AC176" s="96"/>
      <c r="AD176" s="345"/>
      <c r="AE176" s="96"/>
      <c r="AF176" s="345"/>
      <c r="AG176" s="96"/>
      <c r="AH176" s="345"/>
      <c r="AI176" s="96"/>
      <c r="AJ176" s="345"/>
      <c r="AK176" s="96"/>
      <c r="AL176" s="345"/>
      <c r="AM176" s="96"/>
      <c r="AN176" s="578">
        <f t="shared" si="19"/>
        <v>64</v>
      </c>
    </row>
    <row r="177" spans="1:40" ht="20" hidden="1" customHeight="1" x14ac:dyDescent="0.35">
      <c r="A177" s="578">
        <f t="shared" si="18"/>
        <v>65</v>
      </c>
      <c r="B177" s="189" t="s">
        <v>131</v>
      </c>
      <c r="C177" s="48">
        <v>2012</v>
      </c>
      <c r="D177" s="187" t="s">
        <v>92</v>
      </c>
      <c r="E177" s="559">
        <f t="shared" si="20"/>
        <v>0</v>
      </c>
      <c r="F177" s="418"/>
      <c r="G177" s="446"/>
      <c r="H177" s="345"/>
      <c r="I177" s="638"/>
      <c r="J177" s="345"/>
      <c r="K177" s="96"/>
      <c r="L177" s="345"/>
      <c r="M177" s="96"/>
      <c r="N177" s="345" t="str">
        <f>IFERROR(VLOOKUP(B177,#REF!,2,FALSE),"")</f>
        <v/>
      </c>
      <c r="O177" s="96"/>
      <c r="P177" s="345"/>
      <c r="Q177" s="96"/>
      <c r="R177" s="345"/>
      <c r="S177" s="96"/>
      <c r="T177" s="345"/>
      <c r="U177" s="96"/>
      <c r="V177" s="345"/>
      <c r="W177" s="96"/>
      <c r="X177" s="345"/>
      <c r="Y177" s="96"/>
      <c r="Z177" s="345"/>
      <c r="AA177" s="96"/>
      <c r="AB177" s="345"/>
      <c r="AC177" s="96"/>
      <c r="AD177" s="345"/>
      <c r="AE177" s="96"/>
      <c r="AF177" s="345"/>
      <c r="AG177" s="96"/>
      <c r="AH177" s="345"/>
      <c r="AI177" s="96"/>
      <c r="AJ177" s="345"/>
      <c r="AK177" s="96"/>
      <c r="AL177" s="345"/>
      <c r="AM177" s="96"/>
      <c r="AN177" s="578">
        <f t="shared" si="19"/>
        <v>65</v>
      </c>
    </row>
    <row r="178" spans="1:40" ht="20" hidden="1" customHeight="1" x14ac:dyDescent="0.35">
      <c r="A178" s="578">
        <f t="shared" si="18"/>
        <v>66</v>
      </c>
      <c r="B178" s="104" t="s">
        <v>99</v>
      </c>
      <c r="C178" s="48">
        <v>2012</v>
      </c>
      <c r="D178" s="72" t="s">
        <v>161</v>
      </c>
      <c r="E178" s="559">
        <f t="shared" si="20"/>
        <v>0</v>
      </c>
      <c r="F178" s="418"/>
      <c r="G178" s="446"/>
      <c r="H178" s="345"/>
      <c r="I178" s="638"/>
      <c r="J178" s="345"/>
      <c r="K178" s="96"/>
      <c r="L178" s="345"/>
      <c r="M178" s="96"/>
      <c r="N178" s="345" t="str">
        <f>IFERROR(VLOOKUP(B178,#REF!,2,FALSE),"")</f>
        <v/>
      </c>
      <c r="O178" s="96"/>
      <c r="P178" s="345"/>
      <c r="Q178" s="96"/>
      <c r="R178" s="345"/>
      <c r="S178" s="96"/>
      <c r="T178" s="345"/>
      <c r="U178" s="96"/>
      <c r="V178" s="345"/>
      <c r="W178" s="96"/>
      <c r="X178" s="345"/>
      <c r="Y178" s="96"/>
      <c r="Z178" s="345"/>
      <c r="AA178" s="96"/>
      <c r="AB178" s="345"/>
      <c r="AC178" s="96"/>
      <c r="AD178" s="345"/>
      <c r="AE178" s="96"/>
      <c r="AF178" s="345"/>
      <c r="AG178" s="96"/>
      <c r="AH178" s="345"/>
      <c r="AI178" s="96"/>
      <c r="AJ178" s="345"/>
      <c r="AK178" s="96"/>
      <c r="AL178" s="345"/>
      <c r="AM178" s="96"/>
      <c r="AN178" s="578">
        <f t="shared" si="19"/>
        <v>66</v>
      </c>
    </row>
    <row r="179" spans="1:40" ht="20" hidden="1" customHeight="1" x14ac:dyDescent="0.35">
      <c r="A179" s="578">
        <f t="shared" si="18"/>
        <v>67</v>
      </c>
      <c r="B179" s="104" t="s">
        <v>240</v>
      </c>
      <c r="C179" s="48">
        <v>2012</v>
      </c>
      <c r="D179" s="72" t="s">
        <v>92</v>
      </c>
      <c r="E179" s="559">
        <f t="shared" si="20"/>
        <v>0</v>
      </c>
      <c r="F179" s="418"/>
      <c r="G179" s="446"/>
      <c r="H179" s="345"/>
      <c r="I179" s="638"/>
      <c r="J179" s="345"/>
      <c r="K179" s="96"/>
      <c r="L179" s="345"/>
      <c r="M179" s="96"/>
      <c r="N179" s="345" t="str">
        <f>IFERROR(VLOOKUP(B179,#REF!,2,FALSE),"")</f>
        <v/>
      </c>
      <c r="O179" s="96"/>
      <c r="P179" s="345"/>
      <c r="Q179" s="96"/>
      <c r="R179" s="345"/>
      <c r="S179" s="96"/>
      <c r="T179" s="345"/>
      <c r="U179" s="96"/>
      <c r="V179" s="345"/>
      <c r="W179" s="96"/>
      <c r="X179" s="345"/>
      <c r="Y179" s="96"/>
      <c r="Z179" s="345"/>
      <c r="AA179" s="96"/>
      <c r="AB179" s="345"/>
      <c r="AC179" s="96"/>
      <c r="AD179" s="345"/>
      <c r="AE179" s="96"/>
      <c r="AF179" s="345"/>
      <c r="AG179" s="96"/>
      <c r="AH179" s="345"/>
      <c r="AI179" s="96"/>
      <c r="AJ179" s="345"/>
      <c r="AK179" s="96"/>
      <c r="AL179" s="345"/>
      <c r="AM179" s="96"/>
      <c r="AN179" s="578">
        <f t="shared" si="19"/>
        <v>67</v>
      </c>
    </row>
    <row r="180" spans="1:40" ht="20" hidden="1" customHeight="1" x14ac:dyDescent="0.35">
      <c r="A180" s="578">
        <f t="shared" si="18"/>
        <v>68</v>
      </c>
      <c r="B180" s="352" t="s">
        <v>469</v>
      </c>
      <c r="C180" s="48">
        <v>2011</v>
      </c>
      <c r="D180" s="350" t="s">
        <v>477</v>
      </c>
      <c r="E180" s="559">
        <f t="shared" si="20"/>
        <v>0</v>
      </c>
      <c r="F180" s="418"/>
      <c r="G180" s="446"/>
      <c r="H180" s="95"/>
      <c r="I180" s="638"/>
      <c r="J180" s="345"/>
      <c r="K180" s="96"/>
      <c r="L180" s="345"/>
      <c r="M180" s="96"/>
      <c r="N180" s="345" t="str">
        <f>IFERROR(VLOOKUP(B180,#REF!,2,FALSE),"")</f>
        <v/>
      </c>
      <c r="O180" s="96"/>
      <c r="P180" s="345"/>
      <c r="Q180" s="96"/>
      <c r="R180" s="345"/>
      <c r="S180" s="96"/>
      <c r="T180" s="345"/>
      <c r="U180" s="96"/>
      <c r="V180" s="345"/>
      <c r="W180" s="96"/>
      <c r="X180" s="345"/>
      <c r="Y180" s="96"/>
      <c r="Z180" s="345"/>
      <c r="AA180" s="96"/>
      <c r="AB180" s="345"/>
      <c r="AC180" s="96"/>
      <c r="AD180" s="345"/>
      <c r="AE180" s="96"/>
      <c r="AF180" s="345"/>
      <c r="AG180" s="96"/>
      <c r="AH180" s="345"/>
      <c r="AI180" s="96"/>
      <c r="AJ180" s="345"/>
      <c r="AK180" s="96"/>
      <c r="AL180" s="345"/>
      <c r="AM180" s="96"/>
      <c r="AN180" s="578">
        <f t="shared" si="19"/>
        <v>68</v>
      </c>
    </row>
    <row r="181" spans="1:40" ht="20" hidden="1" customHeight="1" x14ac:dyDescent="0.35">
      <c r="A181" s="578">
        <f t="shared" si="18"/>
        <v>69</v>
      </c>
      <c r="B181" s="104" t="s">
        <v>208</v>
      </c>
      <c r="C181" s="48">
        <v>2012</v>
      </c>
      <c r="D181" s="72" t="s">
        <v>133</v>
      </c>
      <c r="E181" s="559">
        <f t="shared" si="20"/>
        <v>0</v>
      </c>
      <c r="F181" s="418"/>
      <c r="G181" s="446"/>
      <c r="H181" s="345"/>
      <c r="I181" s="638"/>
      <c r="J181" s="345"/>
      <c r="K181" s="96"/>
      <c r="L181" s="345"/>
      <c r="M181" s="96"/>
      <c r="N181" s="345" t="str">
        <f>IFERROR(VLOOKUP(B181,#REF!,2,FALSE),"")</f>
        <v/>
      </c>
      <c r="O181" s="96"/>
      <c r="P181" s="345"/>
      <c r="Q181" s="96"/>
      <c r="R181" s="345"/>
      <c r="S181" s="96"/>
      <c r="T181" s="345"/>
      <c r="U181" s="96"/>
      <c r="V181" s="345"/>
      <c r="W181" s="96"/>
      <c r="X181" s="345"/>
      <c r="Y181" s="96"/>
      <c r="Z181" s="345"/>
      <c r="AA181" s="96"/>
      <c r="AB181" s="345"/>
      <c r="AC181" s="96"/>
      <c r="AD181" s="345"/>
      <c r="AE181" s="96"/>
      <c r="AF181" s="345"/>
      <c r="AG181" s="96"/>
      <c r="AH181" s="345"/>
      <c r="AI181" s="96"/>
      <c r="AJ181" s="345"/>
      <c r="AK181" s="96"/>
      <c r="AL181" s="345"/>
      <c r="AM181" s="96"/>
      <c r="AN181" s="578">
        <f t="shared" si="19"/>
        <v>69</v>
      </c>
    </row>
    <row r="182" spans="1:40" ht="20" hidden="1" customHeight="1" x14ac:dyDescent="0.35">
      <c r="A182" s="579"/>
      <c r="B182" s="172" t="s">
        <v>334</v>
      </c>
      <c r="C182" s="48">
        <v>2011</v>
      </c>
      <c r="D182" s="349" t="s">
        <v>37</v>
      </c>
      <c r="E182" s="559">
        <f t="shared" si="20"/>
        <v>0</v>
      </c>
      <c r="F182" s="418"/>
      <c r="G182" s="446"/>
      <c r="H182" s="95"/>
      <c r="I182" s="638"/>
      <c r="J182" s="345"/>
      <c r="K182" s="96"/>
      <c r="L182" s="345"/>
      <c r="M182" s="96"/>
      <c r="N182" s="345" t="str">
        <f>IFERROR(VLOOKUP(B182,#REF!,2,FALSE),"")</f>
        <v/>
      </c>
      <c r="O182" s="96"/>
      <c r="P182" s="345"/>
      <c r="Q182" s="96"/>
      <c r="R182" s="345"/>
      <c r="S182" s="96"/>
      <c r="T182" s="345"/>
      <c r="U182" s="96"/>
      <c r="V182" s="345"/>
      <c r="W182" s="96"/>
      <c r="X182" s="345"/>
      <c r="Y182" s="96"/>
      <c r="Z182" s="345"/>
      <c r="AA182" s="96"/>
      <c r="AB182" s="345"/>
      <c r="AC182" s="96"/>
      <c r="AD182" s="345"/>
      <c r="AE182" s="96"/>
      <c r="AF182" s="345"/>
      <c r="AG182" s="96"/>
      <c r="AH182" s="345"/>
      <c r="AI182" s="96"/>
      <c r="AJ182" s="345"/>
      <c r="AK182" s="96"/>
      <c r="AL182" s="345"/>
      <c r="AM182" s="96"/>
      <c r="AN182" s="579"/>
    </row>
    <row r="183" spans="1:40" ht="20" hidden="1" customHeight="1" x14ac:dyDescent="0.35">
      <c r="A183" s="579"/>
      <c r="B183" s="115" t="s">
        <v>673</v>
      </c>
      <c r="C183" s="57">
        <v>2011</v>
      </c>
      <c r="D183" s="495" t="s">
        <v>563</v>
      </c>
      <c r="E183" s="559">
        <f t="shared" si="20"/>
        <v>0</v>
      </c>
      <c r="F183" s="418"/>
      <c r="G183" s="446"/>
      <c r="H183" s="345"/>
      <c r="I183" s="638"/>
      <c r="J183" s="95"/>
      <c r="K183" s="407"/>
      <c r="L183" s="345"/>
      <c r="M183" s="96"/>
      <c r="N183" s="345">
        <v>121</v>
      </c>
      <c r="O183" s="96">
        <v>0</v>
      </c>
      <c r="P183" s="345">
        <v>109</v>
      </c>
      <c r="Q183" s="96">
        <v>0</v>
      </c>
      <c r="R183" s="345"/>
      <c r="S183" s="96"/>
      <c r="T183" s="345"/>
      <c r="U183" s="96"/>
      <c r="V183" s="345"/>
      <c r="W183" s="96"/>
      <c r="X183" s="345"/>
      <c r="Y183" s="96"/>
      <c r="Z183" s="345"/>
      <c r="AA183" s="96"/>
      <c r="AB183" s="345"/>
      <c r="AC183" s="96"/>
      <c r="AD183" s="345"/>
      <c r="AE183" s="96"/>
      <c r="AF183" s="345"/>
      <c r="AG183" s="96"/>
      <c r="AH183" s="345"/>
      <c r="AI183" s="96"/>
      <c r="AJ183" s="345"/>
      <c r="AK183" s="96"/>
      <c r="AL183" s="345"/>
      <c r="AM183" s="96"/>
      <c r="AN183" s="579"/>
    </row>
    <row r="184" spans="1:40" ht="20" hidden="1" customHeight="1" x14ac:dyDescent="0.35">
      <c r="A184" s="579"/>
      <c r="B184" s="211" t="s">
        <v>385</v>
      </c>
      <c r="C184" s="48">
        <v>2012</v>
      </c>
      <c r="D184" s="212" t="s">
        <v>161</v>
      </c>
      <c r="E184" s="559">
        <f t="shared" si="20"/>
        <v>0</v>
      </c>
      <c r="F184" s="418"/>
      <c r="G184" s="446"/>
      <c r="H184" s="345"/>
      <c r="I184" s="638"/>
      <c r="J184" s="345"/>
      <c r="K184" s="96"/>
      <c r="L184" s="345"/>
      <c r="M184" s="96"/>
      <c r="N184" s="345" t="str">
        <f>IFERROR(VLOOKUP(B184,#REF!,2,FALSE),"")</f>
        <v/>
      </c>
      <c r="O184" s="96"/>
      <c r="P184" s="345"/>
      <c r="Q184" s="96"/>
      <c r="R184" s="345"/>
      <c r="S184" s="96"/>
      <c r="T184" s="345"/>
      <c r="U184" s="96"/>
      <c r="V184" s="345"/>
      <c r="W184" s="96"/>
      <c r="X184" s="345"/>
      <c r="Y184" s="96"/>
      <c r="Z184" s="345"/>
      <c r="AA184" s="96"/>
      <c r="AB184" s="345"/>
      <c r="AC184" s="96"/>
      <c r="AD184" s="345"/>
      <c r="AE184" s="96"/>
      <c r="AF184" s="345"/>
      <c r="AG184" s="96"/>
      <c r="AH184" s="345"/>
      <c r="AI184" s="96"/>
      <c r="AJ184" s="345"/>
      <c r="AK184" s="96"/>
      <c r="AL184" s="345"/>
      <c r="AM184" s="96"/>
      <c r="AN184" s="579"/>
    </row>
    <row r="185" spans="1:40" ht="20" hidden="1" customHeight="1" x14ac:dyDescent="0.35">
      <c r="A185" s="579"/>
      <c r="B185" s="189" t="s">
        <v>371</v>
      </c>
      <c r="C185" s="48">
        <v>2012</v>
      </c>
      <c r="D185" s="72" t="s">
        <v>123</v>
      </c>
      <c r="E185" s="559">
        <f t="shared" si="20"/>
        <v>0</v>
      </c>
      <c r="F185" s="418"/>
      <c r="G185" s="446"/>
      <c r="H185" s="345"/>
      <c r="I185" s="638"/>
      <c r="J185" s="345"/>
      <c r="K185" s="96"/>
      <c r="L185" s="345"/>
      <c r="M185" s="96"/>
      <c r="N185" s="345" t="str">
        <f>IFERROR(VLOOKUP(B185,#REF!,2,FALSE),"")</f>
        <v/>
      </c>
      <c r="O185" s="96"/>
      <c r="P185" s="345"/>
      <c r="Q185" s="96"/>
      <c r="R185" s="345"/>
      <c r="S185" s="96"/>
      <c r="T185" s="345"/>
      <c r="U185" s="96"/>
      <c r="V185" s="345"/>
      <c r="W185" s="96"/>
      <c r="X185" s="345"/>
      <c r="Y185" s="96"/>
      <c r="Z185" s="345"/>
      <c r="AA185" s="96"/>
      <c r="AB185" s="345"/>
      <c r="AC185" s="96"/>
      <c r="AD185" s="345"/>
      <c r="AE185" s="96"/>
      <c r="AF185" s="345"/>
      <c r="AG185" s="96"/>
      <c r="AH185" s="345"/>
      <c r="AI185" s="96"/>
      <c r="AJ185" s="345"/>
      <c r="AK185" s="96"/>
      <c r="AL185" s="345"/>
      <c r="AM185" s="96"/>
      <c r="AN185" s="579"/>
    </row>
    <row r="186" spans="1:40" ht="20" hidden="1" customHeight="1" x14ac:dyDescent="0.35">
      <c r="A186" s="579"/>
      <c r="B186" s="115" t="s">
        <v>489</v>
      </c>
      <c r="C186" s="57">
        <v>2012</v>
      </c>
      <c r="D186" s="362" t="s">
        <v>490</v>
      </c>
      <c r="E186" s="559">
        <f t="shared" si="20"/>
        <v>0</v>
      </c>
      <c r="F186" s="418"/>
      <c r="G186" s="446"/>
      <c r="H186" s="345"/>
      <c r="I186" s="638"/>
      <c r="J186" s="345"/>
      <c r="K186" s="96"/>
      <c r="L186" s="345"/>
      <c r="M186" s="96"/>
      <c r="N186" s="345" t="str">
        <f>IFERROR(VLOOKUP(B186,#REF!,2,FALSE),"")</f>
        <v/>
      </c>
      <c r="O186" s="96"/>
      <c r="P186" s="345"/>
      <c r="Q186" s="96"/>
      <c r="R186" s="345"/>
      <c r="S186" s="96"/>
      <c r="T186" s="345"/>
      <c r="U186" s="96"/>
      <c r="V186" s="345"/>
      <c r="W186" s="96"/>
      <c r="X186" s="345"/>
      <c r="Y186" s="96"/>
      <c r="Z186" s="345"/>
      <c r="AA186" s="96"/>
      <c r="AB186" s="345"/>
      <c r="AC186" s="96"/>
      <c r="AD186" s="345"/>
      <c r="AE186" s="96"/>
      <c r="AF186" s="345"/>
      <c r="AG186" s="96"/>
      <c r="AH186" s="345"/>
      <c r="AI186" s="96"/>
      <c r="AJ186" s="345"/>
      <c r="AK186" s="96"/>
      <c r="AL186" s="345"/>
      <c r="AM186" s="96"/>
      <c r="AN186" s="579"/>
    </row>
    <row r="187" spans="1:40" ht="20" hidden="1" customHeight="1" x14ac:dyDescent="0.35">
      <c r="A187" s="579"/>
      <c r="B187" s="115" t="s">
        <v>512</v>
      </c>
      <c r="C187" s="57">
        <v>2012</v>
      </c>
      <c r="D187" s="322" t="s">
        <v>288</v>
      </c>
      <c r="E187" s="559">
        <f t="shared" si="20"/>
        <v>0</v>
      </c>
      <c r="F187" s="418"/>
      <c r="G187" s="446"/>
      <c r="H187" s="107"/>
      <c r="I187" s="638"/>
      <c r="J187" s="345"/>
      <c r="K187" s="96"/>
      <c r="L187" s="345"/>
      <c r="M187" s="96"/>
      <c r="N187" s="345" t="str">
        <f>IFERROR(VLOOKUP(B187,#REF!,2,FALSE),"")</f>
        <v/>
      </c>
      <c r="O187" s="96"/>
      <c r="P187" s="345"/>
      <c r="Q187" s="96"/>
      <c r="R187" s="345"/>
      <c r="S187" s="96"/>
      <c r="T187" s="345"/>
      <c r="U187" s="96"/>
      <c r="V187" s="345"/>
      <c r="W187" s="96"/>
      <c r="X187" s="345"/>
      <c r="Y187" s="96"/>
      <c r="Z187" s="345"/>
      <c r="AA187" s="96"/>
      <c r="AB187" s="345"/>
      <c r="AC187" s="96"/>
      <c r="AD187" s="345"/>
      <c r="AE187" s="96"/>
      <c r="AF187" s="345"/>
      <c r="AG187" s="96"/>
      <c r="AH187" s="345"/>
      <c r="AI187" s="96"/>
      <c r="AJ187" s="345"/>
      <c r="AK187" s="96"/>
      <c r="AL187" s="345"/>
      <c r="AM187" s="96"/>
      <c r="AN187" s="579"/>
    </row>
    <row r="188" spans="1:40" ht="20" hidden="1" customHeight="1" x14ac:dyDescent="0.35">
      <c r="A188" s="579"/>
      <c r="B188" s="279" t="s">
        <v>420</v>
      </c>
      <c r="C188" s="48">
        <v>2012</v>
      </c>
      <c r="D188" s="280" t="s">
        <v>93</v>
      </c>
      <c r="E188" s="559">
        <f t="shared" si="20"/>
        <v>0</v>
      </c>
      <c r="F188" s="418"/>
      <c r="G188" s="446"/>
      <c r="H188" s="345"/>
      <c r="I188" s="638"/>
      <c r="J188" s="345"/>
      <c r="K188" s="96"/>
      <c r="L188" s="345"/>
      <c r="M188" s="96"/>
      <c r="N188" s="345" t="str">
        <f>IFERROR(VLOOKUP(B188,#REF!,2,FALSE),"")</f>
        <v/>
      </c>
      <c r="O188" s="96"/>
      <c r="P188" s="345"/>
      <c r="Q188" s="96"/>
      <c r="R188" s="345"/>
      <c r="S188" s="96"/>
      <c r="T188" s="345"/>
      <c r="U188" s="96"/>
      <c r="V188" s="345"/>
      <c r="W188" s="96"/>
      <c r="X188" s="345"/>
      <c r="Y188" s="96"/>
      <c r="Z188" s="345"/>
      <c r="AA188" s="96"/>
      <c r="AB188" s="345"/>
      <c r="AC188" s="96"/>
      <c r="AD188" s="345"/>
      <c r="AE188" s="96"/>
      <c r="AF188" s="345"/>
      <c r="AG188" s="96"/>
      <c r="AH188" s="345"/>
      <c r="AI188" s="96"/>
      <c r="AJ188" s="345"/>
      <c r="AK188" s="96"/>
      <c r="AL188" s="345"/>
      <c r="AM188" s="96"/>
      <c r="AN188" s="579"/>
    </row>
    <row r="189" spans="1:40" ht="20" hidden="1" customHeight="1" x14ac:dyDescent="0.35">
      <c r="A189" s="579"/>
      <c r="B189" s="104" t="s">
        <v>152</v>
      </c>
      <c r="C189" s="48">
        <v>2012</v>
      </c>
      <c r="D189" s="72" t="s">
        <v>153</v>
      </c>
      <c r="E189" s="559">
        <f t="shared" si="20"/>
        <v>0</v>
      </c>
      <c r="F189" s="418"/>
      <c r="G189" s="446"/>
      <c r="H189" s="345"/>
      <c r="I189" s="638"/>
      <c r="J189" s="345"/>
      <c r="K189" s="96"/>
      <c r="L189" s="345"/>
      <c r="M189" s="96"/>
      <c r="N189" s="345" t="str">
        <f>IFERROR(VLOOKUP(B189,#REF!,2,FALSE),"")</f>
        <v/>
      </c>
      <c r="O189" s="96"/>
      <c r="P189" s="345"/>
      <c r="Q189" s="96"/>
      <c r="R189" s="345"/>
      <c r="S189" s="96"/>
      <c r="T189" s="345"/>
      <c r="U189" s="96"/>
      <c r="V189" s="345"/>
      <c r="W189" s="96"/>
      <c r="X189" s="345"/>
      <c r="Y189" s="96"/>
      <c r="Z189" s="345"/>
      <c r="AA189" s="96"/>
      <c r="AB189" s="345"/>
      <c r="AC189" s="96"/>
      <c r="AD189" s="345"/>
      <c r="AE189" s="96"/>
      <c r="AF189" s="345"/>
      <c r="AG189" s="96"/>
      <c r="AH189" s="345"/>
      <c r="AI189" s="96"/>
      <c r="AJ189" s="345"/>
      <c r="AK189" s="96"/>
      <c r="AL189" s="345"/>
      <c r="AM189" s="96"/>
      <c r="AN189" s="579"/>
    </row>
    <row r="190" spans="1:40" ht="20" hidden="1" customHeight="1" x14ac:dyDescent="0.35">
      <c r="A190" s="578">
        <f>A143+1</f>
        <v>32</v>
      </c>
      <c r="B190" s="115" t="s">
        <v>554</v>
      </c>
      <c r="C190" s="57">
        <v>2011</v>
      </c>
      <c r="D190" s="402" t="s">
        <v>18</v>
      </c>
      <c r="E190" s="559">
        <f t="shared" si="20"/>
        <v>0</v>
      </c>
      <c r="F190" s="418"/>
      <c r="G190" s="446"/>
      <c r="H190" s="345">
        <v>161</v>
      </c>
      <c r="I190" s="638">
        <v>0</v>
      </c>
      <c r="J190" s="345"/>
      <c r="K190" s="407"/>
      <c r="L190" s="345"/>
      <c r="M190" s="96"/>
      <c r="N190" s="345" t="str">
        <f>IFERROR(VLOOKUP(B190,#REF!,2,FALSE),"")</f>
        <v/>
      </c>
      <c r="O190" s="96"/>
      <c r="P190" s="345"/>
      <c r="Q190" s="96"/>
      <c r="R190" s="345"/>
      <c r="S190" s="96"/>
      <c r="T190" s="345"/>
      <c r="U190" s="96"/>
      <c r="V190" s="345"/>
      <c r="W190" s="96"/>
      <c r="X190" s="345"/>
      <c r="Y190" s="96"/>
      <c r="Z190" s="345"/>
      <c r="AA190" s="96"/>
      <c r="AB190" s="345"/>
      <c r="AC190" s="96"/>
      <c r="AD190" s="345"/>
      <c r="AE190" s="96"/>
      <c r="AF190" s="345"/>
      <c r="AG190" s="96"/>
      <c r="AH190" s="345"/>
      <c r="AI190" s="96"/>
      <c r="AJ190" s="345"/>
      <c r="AK190" s="96"/>
      <c r="AL190" s="345"/>
      <c r="AM190" s="96"/>
      <c r="AN190" s="578">
        <f>AN143+1</f>
        <v>32</v>
      </c>
    </row>
    <row r="191" spans="1:40" ht="20" hidden="1" customHeight="1" x14ac:dyDescent="0.35">
      <c r="A191" s="578">
        <f>A190+1</f>
        <v>33</v>
      </c>
      <c r="B191" s="166" t="s">
        <v>315</v>
      </c>
      <c r="C191" s="48">
        <v>2011</v>
      </c>
      <c r="D191" s="167" t="s">
        <v>83</v>
      </c>
      <c r="E191" s="559">
        <f t="shared" si="20"/>
        <v>0</v>
      </c>
      <c r="F191" s="418"/>
      <c r="G191" s="446"/>
      <c r="H191" s="95"/>
      <c r="I191" s="638"/>
      <c r="J191" s="345"/>
      <c r="K191" s="96"/>
      <c r="L191" s="345"/>
      <c r="M191" s="96"/>
      <c r="N191" s="345" t="str">
        <f>IFERROR(VLOOKUP(B191,#REF!,2,FALSE),"")</f>
        <v/>
      </c>
      <c r="O191" s="96"/>
      <c r="P191" s="345"/>
      <c r="Q191" s="96"/>
      <c r="R191" s="345"/>
      <c r="S191" s="96"/>
      <c r="T191" s="345"/>
      <c r="U191" s="96"/>
      <c r="V191" s="345"/>
      <c r="W191" s="96"/>
      <c r="X191" s="345"/>
      <c r="Y191" s="96"/>
      <c r="Z191" s="345"/>
      <c r="AA191" s="96"/>
      <c r="AB191" s="345"/>
      <c r="AC191" s="96"/>
      <c r="AD191" s="345"/>
      <c r="AE191" s="96"/>
      <c r="AF191" s="345"/>
      <c r="AG191" s="96"/>
      <c r="AH191" s="345"/>
      <c r="AI191" s="96"/>
      <c r="AJ191" s="345"/>
      <c r="AK191" s="96"/>
      <c r="AL191" s="345"/>
      <c r="AM191" s="96"/>
      <c r="AN191" s="578">
        <f>AN190+1</f>
        <v>33</v>
      </c>
    </row>
    <row r="192" spans="1:40" ht="20" hidden="1" customHeight="1" x14ac:dyDescent="0.35">
      <c r="A192" s="578">
        <f>A191+1</f>
        <v>34</v>
      </c>
      <c r="B192" s="714" t="s">
        <v>413</v>
      </c>
      <c r="C192" s="48">
        <v>2012</v>
      </c>
      <c r="D192" s="280" t="s">
        <v>414</v>
      </c>
      <c r="E192" s="559">
        <f t="shared" si="20"/>
        <v>0</v>
      </c>
      <c r="F192" s="418"/>
      <c r="G192" s="446"/>
      <c r="H192" s="95"/>
      <c r="I192" s="638"/>
      <c r="J192" s="345"/>
      <c r="K192" s="96"/>
      <c r="L192" s="345"/>
      <c r="M192" s="96"/>
      <c r="N192" s="345" t="str">
        <f>IFERROR(VLOOKUP(B192,#REF!,2,FALSE),"")</f>
        <v/>
      </c>
      <c r="O192" s="96"/>
      <c r="P192" s="345"/>
      <c r="Q192" s="96"/>
      <c r="R192" s="345"/>
      <c r="S192" s="96"/>
      <c r="T192" s="345"/>
      <c r="U192" s="96"/>
      <c r="V192" s="345"/>
      <c r="W192" s="96"/>
      <c r="X192" s="345"/>
      <c r="Y192" s="96"/>
      <c r="Z192" s="345"/>
      <c r="AA192" s="96"/>
      <c r="AB192" s="345"/>
      <c r="AC192" s="96"/>
      <c r="AD192" s="345"/>
      <c r="AE192" s="96"/>
      <c r="AF192" s="345"/>
      <c r="AG192" s="96"/>
      <c r="AH192" s="345"/>
      <c r="AI192" s="96"/>
      <c r="AJ192" s="345"/>
      <c r="AK192" s="96"/>
      <c r="AL192" s="345"/>
      <c r="AM192" s="96"/>
      <c r="AN192" s="578">
        <f>AN191+1</f>
        <v>34</v>
      </c>
    </row>
    <row r="193" spans="1:40" ht="20" hidden="1" customHeight="1" x14ac:dyDescent="0.35">
      <c r="A193" s="600"/>
      <c r="B193" s="46" t="s">
        <v>454</v>
      </c>
      <c r="C193" s="57">
        <v>2012</v>
      </c>
      <c r="D193" s="290" t="s">
        <v>123</v>
      </c>
      <c r="E193" s="559">
        <f t="shared" si="20"/>
        <v>0</v>
      </c>
      <c r="F193" s="496"/>
      <c r="G193" s="497"/>
      <c r="H193" s="345"/>
      <c r="I193" s="638"/>
      <c r="J193" s="429"/>
      <c r="K193" s="96"/>
      <c r="L193" s="345"/>
      <c r="M193" s="96"/>
      <c r="N193" s="345" t="str">
        <f>IFERROR(VLOOKUP(B193,#REF!,2,FALSE),"")</f>
        <v/>
      </c>
      <c r="O193" s="96"/>
      <c r="P193" s="345"/>
      <c r="Q193" s="96"/>
      <c r="R193" s="345"/>
      <c r="S193" s="96"/>
      <c r="T193" s="429"/>
      <c r="U193" s="164"/>
      <c r="V193" s="345"/>
      <c r="W193" s="164"/>
      <c r="X193" s="345"/>
      <c r="Y193" s="164"/>
      <c r="Z193" s="345"/>
      <c r="AA193" s="164"/>
      <c r="AB193" s="345"/>
      <c r="AC193" s="164"/>
      <c r="AD193" s="345"/>
      <c r="AE193" s="164"/>
      <c r="AF193" s="345"/>
      <c r="AG193" s="164"/>
      <c r="AH193" s="345"/>
      <c r="AI193" s="164"/>
      <c r="AJ193" s="345"/>
      <c r="AK193" s="164"/>
      <c r="AL193" s="345"/>
      <c r="AM193" s="164"/>
      <c r="AN193" s="600"/>
    </row>
    <row r="194" spans="1:40" ht="20" hidden="1" customHeight="1" x14ac:dyDescent="0.35">
      <c r="A194" s="600"/>
      <c r="B194" s="104" t="s">
        <v>225</v>
      </c>
      <c r="C194" s="48">
        <v>2012</v>
      </c>
      <c r="D194" s="72" t="s">
        <v>123</v>
      </c>
      <c r="E194" s="559">
        <f t="shared" si="20"/>
        <v>0</v>
      </c>
      <c r="F194" s="496"/>
      <c r="G194" s="497"/>
      <c r="H194" s="345"/>
      <c r="I194" s="638"/>
      <c r="J194" s="429"/>
      <c r="K194" s="96"/>
      <c r="L194" s="345"/>
      <c r="M194" s="96"/>
      <c r="N194" s="345" t="str">
        <f>IFERROR(VLOOKUP(B194,#REF!,2,FALSE),"")</f>
        <v/>
      </c>
      <c r="O194" s="96"/>
      <c r="P194" s="345"/>
      <c r="Q194" s="96"/>
      <c r="R194" s="345"/>
      <c r="S194" s="96"/>
      <c r="T194" s="429"/>
      <c r="U194" s="164"/>
      <c r="V194" s="345"/>
      <c r="W194" s="164"/>
      <c r="X194" s="345"/>
      <c r="Y194" s="164"/>
      <c r="Z194" s="345"/>
      <c r="AA194" s="164"/>
      <c r="AB194" s="345"/>
      <c r="AC194" s="164"/>
      <c r="AD194" s="345"/>
      <c r="AE194" s="164"/>
      <c r="AF194" s="345"/>
      <c r="AG194" s="164"/>
      <c r="AH194" s="345"/>
      <c r="AI194" s="164"/>
      <c r="AJ194" s="345"/>
      <c r="AK194" s="164"/>
      <c r="AL194" s="345"/>
      <c r="AM194" s="164"/>
      <c r="AN194" s="600"/>
    </row>
    <row r="195" spans="1:40" ht="20" hidden="1" customHeight="1" x14ac:dyDescent="0.35">
      <c r="A195" s="600"/>
      <c r="B195" s="135" t="s">
        <v>233</v>
      </c>
      <c r="C195" s="68">
        <v>2011</v>
      </c>
      <c r="D195" s="136" t="s">
        <v>234</v>
      </c>
      <c r="E195" s="559">
        <f t="shared" si="20"/>
        <v>0</v>
      </c>
      <c r="F195" s="496"/>
      <c r="G195" s="497"/>
      <c r="H195" s="95"/>
      <c r="I195" s="638"/>
      <c r="J195" s="429"/>
      <c r="K195" s="96"/>
      <c r="L195" s="345"/>
      <c r="M195" s="96"/>
      <c r="N195" s="345" t="str">
        <f>IFERROR(VLOOKUP(B195,#REF!,2,FALSE),"")</f>
        <v/>
      </c>
      <c r="O195" s="96"/>
      <c r="P195" s="345"/>
      <c r="Q195" s="96"/>
      <c r="R195" s="345"/>
      <c r="S195" s="96"/>
      <c r="T195" s="429"/>
      <c r="U195" s="164"/>
      <c r="V195" s="345"/>
      <c r="W195" s="164"/>
      <c r="X195" s="345"/>
      <c r="Y195" s="164"/>
      <c r="Z195" s="345"/>
      <c r="AA195" s="164"/>
      <c r="AB195" s="345"/>
      <c r="AC195" s="164"/>
      <c r="AD195" s="345"/>
      <c r="AE195" s="164"/>
      <c r="AF195" s="345"/>
      <c r="AG195" s="164"/>
      <c r="AH195" s="345"/>
      <c r="AI195" s="164"/>
      <c r="AJ195" s="345"/>
      <c r="AK195" s="164"/>
      <c r="AL195" s="345"/>
      <c r="AM195" s="164"/>
      <c r="AN195" s="600"/>
    </row>
    <row r="196" spans="1:40" ht="20" hidden="1" customHeight="1" x14ac:dyDescent="0.35">
      <c r="A196" s="600"/>
      <c r="B196" s="189" t="s">
        <v>369</v>
      </c>
      <c r="C196" s="48">
        <v>2011</v>
      </c>
      <c r="D196" s="187" t="s">
        <v>32</v>
      </c>
      <c r="E196" s="559">
        <f t="shared" si="20"/>
        <v>0</v>
      </c>
      <c r="F196" s="496"/>
      <c r="G196" s="497"/>
      <c r="H196" s="345"/>
      <c r="I196" s="638"/>
      <c r="J196" s="429"/>
      <c r="K196" s="96"/>
      <c r="L196" s="345"/>
      <c r="M196" s="96"/>
      <c r="N196" s="345" t="str">
        <f>IFERROR(VLOOKUP(B196,#REF!,2,FALSE),"")</f>
        <v/>
      </c>
      <c r="O196" s="96"/>
      <c r="P196" s="345"/>
      <c r="Q196" s="96"/>
      <c r="R196" s="345"/>
      <c r="S196" s="96"/>
      <c r="T196" s="429"/>
      <c r="U196" s="164"/>
      <c r="V196" s="345"/>
      <c r="W196" s="164"/>
      <c r="X196" s="345"/>
      <c r="Y196" s="164"/>
      <c r="Z196" s="345"/>
      <c r="AA196" s="164"/>
      <c r="AB196" s="345"/>
      <c r="AC196" s="164"/>
      <c r="AD196" s="345"/>
      <c r="AE196" s="164"/>
      <c r="AF196" s="345"/>
      <c r="AG196" s="164"/>
      <c r="AH196" s="345"/>
      <c r="AI196" s="164"/>
      <c r="AJ196" s="345"/>
      <c r="AK196" s="164"/>
      <c r="AL196" s="345"/>
      <c r="AM196" s="164"/>
      <c r="AN196" s="600"/>
    </row>
    <row r="197" spans="1:40" ht="20" hidden="1" customHeight="1" x14ac:dyDescent="0.35">
      <c r="A197" s="600"/>
      <c r="B197" s="104" t="s">
        <v>264</v>
      </c>
      <c r="C197" s="48">
        <v>2012</v>
      </c>
      <c r="D197" s="72" t="s">
        <v>265</v>
      </c>
      <c r="E197" s="559">
        <f t="shared" si="20"/>
        <v>0</v>
      </c>
      <c r="F197" s="496"/>
      <c r="G197" s="497"/>
      <c r="H197" s="345"/>
      <c r="I197" s="638"/>
      <c r="J197" s="429"/>
      <c r="K197" s="96"/>
      <c r="L197" s="345"/>
      <c r="M197" s="96"/>
      <c r="N197" s="345" t="str">
        <f>IFERROR(VLOOKUP(B197,#REF!,2,FALSE),"")</f>
        <v/>
      </c>
      <c r="O197" s="96"/>
      <c r="P197" s="345"/>
      <c r="Q197" s="96"/>
      <c r="R197" s="345"/>
      <c r="S197" s="96"/>
      <c r="T197" s="429"/>
      <c r="U197" s="164"/>
      <c r="V197" s="345"/>
      <c r="W197" s="164"/>
      <c r="X197" s="345"/>
      <c r="Y197" s="164"/>
      <c r="Z197" s="345"/>
      <c r="AA197" s="164"/>
      <c r="AB197" s="345"/>
      <c r="AC197" s="164"/>
      <c r="AD197" s="345"/>
      <c r="AE197" s="164"/>
      <c r="AF197" s="345"/>
      <c r="AG197" s="164"/>
      <c r="AH197" s="345"/>
      <c r="AI197" s="164"/>
      <c r="AJ197" s="345"/>
      <c r="AK197" s="164"/>
      <c r="AL197" s="345"/>
      <c r="AM197" s="164"/>
      <c r="AN197" s="600"/>
    </row>
    <row r="198" spans="1:40" ht="20" hidden="1" customHeight="1" x14ac:dyDescent="0.35">
      <c r="A198" s="600"/>
      <c r="B198" s="104" t="s">
        <v>206</v>
      </c>
      <c r="C198" s="48">
        <v>2012</v>
      </c>
      <c r="D198" s="72" t="s">
        <v>133</v>
      </c>
      <c r="E198" s="559">
        <f t="shared" si="20"/>
        <v>0</v>
      </c>
      <c r="F198" s="496"/>
      <c r="G198" s="497"/>
      <c r="H198" s="345"/>
      <c r="I198" s="638"/>
      <c r="J198" s="429"/>
      <c r="K198" s="96"/>
      <c r="L198" s="345"/>
      <c r="M198" s="96"/>
      <c r="N198" s="345" t="str">
        <f>IFERROR(VLOOKUP(B198,#REF!,2,FALSE),"")</f>
        <v/>
      </c>
      <c r="O198" s="96"/>
      <c r="P198" s="345"/>
      <c r="Q198" s="96"/>
      <c r="R198" s="345"/>
      <c r="S198" s="96"/>
      <c r="T198" s="429"/>
      <c r="U198" s="164"/>
      <c r="V198" s="345"/>
      <c r="W198" s="164"/>
      <c r="X198" s="345"/>
      <c r="Y198" s="164"/>
      <c r="Z198" s="345"/>
      <c r="AA198" s="164"/>
      <c r="AB198" s="345"/>
      <c r="AC198" s="164"/>
      <c r="AD198" s="345"/>
      <c r="AE198" s="164"/>
      <c r="AF198" s="345"/>
      <c r="AG198" s="164"/>
      <c r="AH198" s="345"/>
      <c r="AI198" s="164"/>
      <c r="AJ198" s="345"/>
      <c r="AK198" s="164"/>
      <c r="AL198" s="345"/>
      <c r="AM198" s="164"/>
      <c r="AN198" s="600"/>
    </row>
    <row r="199" spans="1:40" ht="20" hidden="1" customHeight="1" x14ac:dyDescent="0.35">
      <c r="A199" s="600"/>
      <c r="B199" s="115" t="s">
        <v>720</v>
      </c>
      <c r="C199" s="57">
        <v>2011</v>
      </c>
      <c r="D199" s="285" t="s">
        <v>19</v>
      </c>
      <c r="E199" s="559">
        <f>I199+K199+M199+O199+Q199+S199+U200+W200+Y200+AA200+AC200+AE200+AG200+AI200+AK200+AM200</f>
        <v>0</v>
      </c>
      <c r="F199" s="496"/>
      <c r="G199" s="497"/>
      <c r="H199" s="345"/>
      <c r="I199" s="638"/>
      <c r="J199" s="102"/>
      <c r="K199" s="407"/>
      <c r="L199" s="345"/>
      <c r="M199" s="96"/>
      <c r="N199" s="345"/>
      <c r="O199" s="96"/>
      <c r="P199" s="345"/>
      <c r="Q199" s="96"/>
      <c r="R199" s="345">
        <v>81</v>
      </c>
      <c r="S199" s="96">
        <v>0</v>
      </c>
      <c r="T199" s="429"/>
      <c r="U199" s="164"/>
      <c r="V199" s="345"/>
      <c r="W199" s="164"/>
      <c r="X199" s="345"/>
      <c r="Y199" s="164"/>
      <c r="Z199" s="345"/>
      <c r="AA199" s="164"/>
      <c r="AB199" s="345"/>
      <c r="AC199" s="164"/>
      <c r="AD199" s="345"/>
      <c r="AE199" s="164"/>
      <c r="AF199" s="345"/>
      <c r="AG199" s="164"/>
      <c r="AH199" s="345"/>
      <c r="AI199" s="164"/>
      <c r="AJ199" s="345"/>
      <c r="AK199" s="164"/>
      <c r="AL199" s="345"/>
      <c r="AM199" s="164"/>
      <c r="AN199" s="600"/>
    </row>
    <row r="200" spans="1:40" ht="20" hidden="1" customHeight="1" x14ac:dyDescent="0.35">
      <c r="A200" s="600"/>
      <c r="B200" s="189" t="s">
        <v>372</v>
      </c>
      <c r="C200" s="48">
        <v>2012</v>
      </c>
      <c r="D200" s="187" t="s">
        <v>92</v>
      </c>
      <c r="E200" s="559">
        <f>I200+K200+M200+O200+Q200+S200+U200+W200+Y200+AA200+AC200+AE200+AG200+AI200+AK200+AM200</f>
        <v>0</v>
      </c>
      <c r="F200" s="496"/>
      <c r="G200" s="497"/>
      <c r="H200" s="345"/>
      <c r="I200" s="638"/>
      <c r="J200" s="429"/>
      <c r="K200" s="96"/>
      <c r="L200" s="345"/>
      <c r="M200" s="96"/>
      <c r="N200" s="345" t="str">
        <f>IFERROR(VLOOKUP(B200,#REF!,2,FALSE),"")</f>
        <v/>
      </c>
      <c r="O200" s="96"/>
      <c r="P200" s="345"/>
      <c r="Q200" s="96"/>
      <c r="R200" s="345"/>
      <c r="S200" s="96"/>
      <c r="T200" s="429"/>
      <c r="U200" s="164"/>
      <c r="V200" s="345"/>
      <c r="W200" s="164"/>
      <c r="X200" s="345"/>
      <c r="Y200" s="164"/>
      <c r="Z200" s="345"/>
      <c r="AA200" s="164"/>
      <c r="AB200" s="345"/>
      <c r="AC200" s="164"/>
      <c r="AD200" s="345"/>
      <c r="AE200" s="164"/>
      <c r="AF200" s="345"/>
      <c r="AG200" s="164"/>
      <c r="AH200" s="345"/>
      <c r="AI200" s="164"/>
      <c r="AJ200" s="345"/>
      <c r="AK200" s="164"/>
      <c r="AL200" s="345"/>
      <c r="AM200" s="164"/>
      <c r="AN200" s="600"/>
    </row>
    <row r="201" spans="1:40" ht="20" hidden="1" customHeight="1" x14ac:dyDescent="0.35">
      <c r="A201" s="600"/>
      <c r="B201" s="341" t="s">
        <v>517</v>
      </c>
      <c r="C201" s="62">
        <v>2012</v>
      </c>
      <c r="D201" s="460" t="s">
        <v>288</v>
      </c>
      <c r="E201" s="559">
        <f>I201+K201+M201+O201+Q201+S201+U201+W201+Y201+AA201+AC201+AE201+AG201+AI201+AK201+AM201</f>
        <v>0</v>
      </c>
      <c r="F201" s="496"/>
      <c r="G201" s="497"/>
      <c r="H201" s="345"/>
      <c r="I201" s="638"/>
      <c r="J201" s="429"/>
      <c r="K201" s="96"/>
      <c r="L201" s="345"/>
      <c r="M201" s="96"/>
      <c r="N201" s="345" t="str">
        <f>IFERROR(VLOOKUP(B201,#REF!,2,FALSE),"")</f>
        <v/>
      </c>
      <c r="O201" s="96"/>
      <c r="P201" s="345"/>
      <c r="Q201" s="96"/>
      <c r="R201" s="345"/>
      <c r="S201" s="96"/>
      <c r="T201" s="429"/>
      <c r="U201" s="164"/>
      <c r="V201" s="345"/>
      <c r="W201" s="164"/>
      <c r="X201" s="345"/>
      <c r="Y201" s="164"/>
      <c r="Z201" s="345"/>
      <c r="AA201" s="164"/>
      <c r="AB201" s="345"/>
      <c r="AC201" s="164"/>
      <c r="AD201" s="345"/>
      <c r="AE201" s="164"/>
      <c r="AF201" s="345"/>
      <c r="AG201" s="164"/>
      <c r="AH201" s="345"/>
      <c r="AI201" s="164"/>
      <c r="AJ201" s="345"/>
      <c r="AK201" s="164"/>
      <c r="AL201" s="345"/>
      <c r="AM201" s="164"/>
      <c r="AN201" s="600"/>
    </row>
    <row r="202" spans="1:40" ht="20" hidden="1" customHeight="1" x14ac:dyDescent="0.35">
      <c r="A202" s="600"/>
      <c r="B202" s="211" t="s">
        <v>383</v>
      </c>
      <c r="C202" s="62">
        <v>2011</v>
      </c>
      <c r="D202" s="647" t="s">
        <v>77</v>
      </c>
      <c r="E202" s="559">
        <f>I202+K202+M202+O202+Q202+S202+U202+W202+Y202+AA202+AC202+AE202+AG202+AI202+AK202+AM202</f>
        <v>0</v>
      </c>
      <c r="F202" s="496"/>
      <c r="G202" s="497"/>
      <c r="H202" s="345"/>
      <c r="I202" s="638"/>
      <c r="J202" s="429"/>
      <c r="K202" s="96"/>
      <c r="L202" s="345"/>
      <c r="M202" s="96"/>
      <c r="N202" s="345" t="str">
        <f>IFERROR(VLOOKUP(B202,#REF!,2,FALSE),"")</f>
        <v/>
      </c>
      <c r="O202" s="96"/>
      <c r="P202" s="345"/>
      <c r="Q202" s="96"/>
      <c r="R202" s="345"/>
      <c r="S202" s="96"/>
      <c r="T202" s="429"/>
      <c r="U202" s="164"/>
      <c r="V202" s="345"/>
      <c r="W202" s="164"/>
      <c r="X202" s="345"/>
      <c r="Y202" s="164"/>
      <c r="Z202" s="345"/>
      <c r="AA202" s="164"/>
      <c r="AB202" s="345"/>
      <c r="AC202" s="164"/>
      <c r="AD202" s="345"/>
      <c r="AE202" s="164"/>
      <c r="AF202" s="345"/>
      <c r="AG202" s="164"/>
      <c r="AH202" s="345"/>
      <c r="AI202" s="164"/>
      <c r="AJ202" s="345"/>
      <c r="AK202" s="164"/>
      <c r="AL202" s="345"/>
      <c r="AM202" s="164"/>
      <c r="AN202" s="600"/>
    </row>
    <row r="203" spans="1:40" ht="20" hidden="1" customHeight="1" x14ac:dyDescent="0.35">
      <c r="A203" s="600"/>
      <c r="B203" s="115" t="s">
        <v>319</v>
      </c>
      <c r="C203" s="57">
        <v>2012</v>
      </c>
      <c r="D203" s="67" t="s">
        <v>91</v>
      </c>
      <c r="E203" s="559">
        <f>I203+K203+M203+O203+Q203+S203+U203+W203+Y203+AA203+AC203+AE203+AG203+AI203+AK203+AM203</f>
        <v>0</v>
      </c>
      <c r="F203" s="496"/>
      <c r="G203" s="497"/>
      <c r="H203" s="345"/>
      <c r="I203" s="638"/>
      <c r="J203" s="429"/>
      <c r="K203" s="96"/>
      <c r="L203" s="345"/>
      <c r="M203" s="96"/>
      <c r="N203" s="345" t="str">
        <f>IFERROR(VLOOKUP(B203,#REF!,2,FALSE),"")</f>
        <v/>
      </c>
      <c r="O203" s="96"/>
      <c r="P203" s="345"/>
      <c r="Q203" s="96"/>
      <c r="R203" s="345"/>
      <c r="S203" s="96"/>
      <c r="T203" s="429"/>
      <c r="U203" s="164"/>
      <c r="V203" s="345"/>
      <c r="W203" s="164"/>
      <c r="X203" s="345"/>
      <c r="Y203" s="164"/>
      <c r="Z203" s="345"/>
      <c r="AA203" s="164"/>
      <c r="AB203" s="345"/>
      <c r="AC203" s="164"/>
      <c r="AD203" s="345"/>
      <c r="AE203" s="164"/>
      <c r="AF203" s="345"/>
      <c r="AG203" s="164"/>
      <c r="AH203" s="345"/>
      <c r="AI203" s="164"/>
      <c r="AJ203" s="345"/>
      <c r="AK203" s="164"/>
      <c r="AL203" s="345"/>
      <c r="AM203" s="164"/>
      <c r="AN203" s="600"/>
    </row>
    <row r="204" spans="1:40" ht="20" customHeight="1" x14ac:dyDescent="0.35">
      <c r="A204" s="600"/>
      <c r="B204" s="432"/>
      <c r="C204" s="433"/>
      <c r="D204" s="520"/>
      <c r="E204" s="559"/>
      <c r="F204" s="496"/>
      <c r="G204" s="497"/>
      <c r="H204" s="345"/>
      <c r="I204" s="96"/>
      <c r="J204" s="102"/>
      <c r="K204" s="407"/>
      <c r="L204" s="345"/>
      <c r="M204" s="96"/>
      <c r="N204" s="345"/>
      <c r="O204" s="96"/>
      <c r="P204" s="345"/>
      <c r="Q204" s="96"/>
      <c r="R204" s="345"/>
      <c r="S204" s="96"/>
      <c r="T204" s="429"/>
      <c r="U204" s="164"/>
      <c r="V204" s="345"/>
      <c r="W204" s="164"/>
      <c r="X204" s="345"/>
      <c r="Y204" s="164"/>
      <c r="Z204" s="345"/>
      <c r="AA204" s="164"/>
      <c r="AB204" s="345"/>
      <c r="AC204" s="164"/>
      <c r="AD204" s="345"/>
      <c r="AE204" s="164"/>
      <c r="AF204" s="345"/>
      <c r="AG204" s="164"/>
      <c r="AH204" s="345"/>
      <c r="AI204" s="164"/>
      <c r="AJ204" s="345"/>
      <c r="AK204" s="164"/>
      <c r="AL204" s="345"/>
      <c r="AM204" s="164"/>
      <c r="AN204" s="600"/>
    </row>
    <row r="205" spans="1:40" ht="20" customHeight="1" thickBot="1" x14ac:dyDescent="0.4">
      <c r="A205" s="601"/>
      <c r="B205" s="247"/>
      <c r="C205" s="248"/>
      <c r="D205" s="249"/>
      <c r="E205" s="562"/>
      <c r="F205" s="419"/>
      <c r="G205" s="447"/>
      <c r="H205" s="183"/>
      <c r="I205" s="177">
        <f>SUM(I113:I192)</f>
        <v>590.39</v>
      </c>
      <c r="J205" s="103"/>
      <c r="K205" s="177">
        <f>SUM(K113:K192)</f>
        <v>339.98999999999995</v>
      </c>
      <c r="L205" s="97"/>
      <c r="M205" s="177">
        <f>SUM(M113:M192)</f>
        <v>741.9799999999999</v>
      </c>
      <c r="N205" s="97"/>
      <c r="O205" s="177">
        <f>SUM(O113:O192)</f>
        <v>371</v>
      </c>
      <c r="P205" s="185"/>
      <c r="Q205" s="177">
        <f>SUM(Q113:Q192)</f>
        <v>371</v>
      </c>
      <c r="R205" s="185"/>
      <c r="S205" s="177">
        <f>SUM(S113:S192)</f>
        <v>370.9899999999999</v>
      </c>
      <c r="T205" s="312"/>
      <c r="U205" s="196">
        <f>SUM(U113:U192)</f>
        <v>482.28999999999996</v>
      </c>
      <c r="V205" s="185"/>
      <c r="W205" s="196">
        <f>SUM(W113:W192)</f>
        <v>482.29</v>
      </c>
      <c r="X205" s="185"/>
      <c r="Y205" s="196">
        <f>SUM(Y113:Y192)</f>
        <v>0</v>
      </c>
      <c r="Z205" s="185"/>
      <c r="AA205" s="196">
        <f>SUM(AA113:AA192)</f>
        <v>0</v>
      </c>
      <c r="AB205" s="185"/>
      <c r="AC205" s="196">
        <f>SUM(AC113:AC192)</f>
        <v>0</v>
      </c>
      <c r="AD205" s="185"/>
      <c r="AE205" s="196">
        <f>SUM(AE113:AE192)</f>
        <v>0</v>
      </c>
      <c r="AF205" s="185"/>
      <c r="AG205" s="190">
        <f>SUM(AG113:AG145)</f>
        <v>0</v>
      </c>
      <c r="AH205" s="185"/>
      <c r="AI205" s="190">
        <f>SUM(AI113:AI145)</f>
        <v>0</v>
      </c>
      <c r="AJ205" s="185"/>
      <c r="AK205" s="190">
        <f>SUM(AK113:AK145)</f>
        <v>0</v>
      </c>
      <c r="AL205" s="185"/>
      <c r="AM205" s="190">
        <f>SUM(AM113:AM145)</f>
        <v>0</v>
      </c>
      <c r="AN205" s="601"/>
    </row>
    <row r="207" spans="1:40" ht="28" customHeight="1" x14ac:dyDescent="0.35">
      <c r="H207" s="142"/>
      <c r="I207" s="143" t="s">
        <v>271</v>
      </c>
      <c r="J207" s="27"/>
      <c r="K207" s="27"/>
      <c r="L207" s="27"/>
      <c r="M207" s="88"/>
      <c r="N207" s="225"/>
      <c r="O207" s="143" t="s">
        <v>272</v>
      </c>
      <c r="P207" s="45"/>
      <c r="Q207" s="18"/>
      <c r="R207" s="45"/>
      <c r="S207" s="158"/>
      <c r="T207" s="143" t="s">
        <v>302</v>
      </c>
    </row>
    <row r="211" spans="3:3" x14ac:dyDescent="0.35">
      <c r="C211" s="24"/>
    </row>
    <row r="212" spans="3:3" x14ac:dyDescent="0.35">
      <c r="C212" s="24"/>
    </row>
    <row r="213" spans="3:3" x14ac:dyDescent="0.35">
      <c r="C213" s="24"/>
    </row>
    <row r="214" spans="3:3" x14ac:dyDescent="0.35">
      <c r="C214" s="24"/>
    </row>
    <row r="215" spans="3:3" x14ac:dyDescent="0.35">
      <c r="C215" s="24"/>
    </row>
  </sheetData>
  <sheetProtection algorithmName="SHA-512" hashValue="iR+AtSm/ZaX0Qo6Urc+n0yKLpzcu4Z5n5ANpIU5barHAAKIjVf2d/DGth3Qb1H9jJs5Buacu5GBLoO66KlPJMg==" saltValue="crsfeqUkP98of+5z/Yg38w==" spinCount="100000" sheet="1"/>
  <sortState ref="B113:W203">
    <sortCondition descending="1" ref="E113:E203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602">
    <mergeCell ref="AO111:AP111"/>
    <mergeCell ref="AQ111:AR111"/>
    <mergeCell ref="AS111:AT111"/>
    <mergeCell ref="AU111:AV111"/>
    <mergeCell ref="B107:D107"/>
    <mergeCell ref="A1:AN1"/>
    <mergeCell ref="A3:AN3"/>
    <mergeCell ref="A5:AN5"/>
    <mergeCell ref="Z111:AA111"/>
    <mergeCell ref="T110:U110"/>
    <mergeCell ref="V110:W110"/>
    <mergeCell ref="X110:Y110"/>
    <mergeCell ref="AJ110:AK110"/>
    <mergeCell ref="AD110:AE110"/>
    <mergeCell ref="AJ111:AK111"/>
    <mergeCell ref="AL111:AM111"/>
    <mergeCell ref="P7:Q7"/>
    <mergeCell ref="R7:S7"/>
    <mergeCell ref="AB6:AC6"/>
    <mergeCell ref="AB7:AC7"/>
    <mergeCell ref="Z6:AA6"/>
    <mergeCell ref="Z7:AA7"/>
    <mergeCell ref="AD111:AE111"/>
    <mergeCell ref="T111:U111"/>
    <mergeCell ref="V111:W111"/>
    <mergeCell ref="X111:Y111"/>
    <mergeCell ref="AF110:AG110"/>
    <mergeCell ref="AH110:AI110"/>
    <mergeCell ref="AF111:AG111"/>
    <mergeCell ref="P111:Q111"/>
    <mergeCell ref="AH111:AI111"/>
    <mergeCell ref="R111:S111"/>
    <mergeCell ref="AB110:AC110"/>
    <mergeCell ref="H7:I7"/>
    <mergeCell ref="J7:K7"/>
    <mergeCell ref="L7:M7"/>
    <mergeCell ref="T7:U7"/>
    <mergeCell ref="N111:O111"/>
    <mergeCell ref="H111:I111"/>
    <mergeCell ref="J111:K111"/>
    <mergeCell ref="L111:M111"/>
    <mergeCell ref="H110:I110"/>
    <mergeCell ref="J110:K110"/>
    <mergeCell ref="N7:O7"/>
    <mergeCell ref="L110:M110"/>
    <mergeCell ref="N110:O110"/>
    <mergeCell ref="P110:Q110"/>
    <mergeCell ref="R110:S110"/>
    <mergeCell ref="QM5:RQ5"/>
    <mergeCell ref="FT5:GX5"/>
    <mergeCell ref="GY5:IC5"/>
    <mergeCell ref="ID5:JH5"/>
    <mergeCell ref="JI5:KM5"/>
    <mergeCell ref="Z110:AA110"/>
    <mergeCell ref="XQ5:YU5"/>
    <mergeCell ref="AH7:AI7"/>
    <mergeCell ref="CE5:DI5"/>
    <mergeCell ref="DJ5:EN5"/>
    <mergeCell ref="EO5:FS5"/>
    <mergeCell ref="AJ7:AK7"/>
    <mergeCell ref="AL7:AM7"/>
    <mergeCell ref="AL110:AM110"/>
    <mergeCell ref="AD7:AE7"/>
    <mergeCell ref="KN5:LR5"/>
    <mergeCell ref="AO7:AP7"/>
    <mergeCell ref="AQ7:AR7"/>
    <mergeCell ref="AS7:AT7"/>
    <mergeCell ref="AU7:AV7"/>
    <mergeCell ref="AW7:AX7"/>
    <mergeCell ref="H6:I6"/>
    <mergeCell ref="J6:K6"/>
    <mergeCell ref="P6:Q6"/>
    <mergeCell ref="AD6:AE6"/>
    <mergeCell ref="T6:U6"/>
    <mergeCell ref="V6:W6"/>
    <mergeCell ref="X6:Y6"/>
    <mergeCell ref="LS5:MW5"/>
    <mergeCell ref="AJ6:AK6"/>
    <mergeCell ref="AL6:AM6"/>
    <mergeCell ref="L6:M6"/>
    <mergeCell ref="N6:O6"/>
    <mergeCell ref="R6:S6"/>
    <mergeCell ref="ADP5:AET5"/>
    <mergeCell ref="AEU5:AFY5"/>
    <mergeCell ref="AFZ5:AHD5"/>
    <mergeCell ref="AHE5:AII5"/>
    <mergeCell ref="AIJ5:AJN5"/>
    <mergeCell ref="A109:AM109"/>
    <mergeCell ref="AB111:AC111"/>
    <mergeCell ref="ACK5:ADO5"/>
    <mergeCell ref="RR5:SV5"/>
    <mergeCell ref="SW5:UA5"/>
    <mergeCell ref="UB5:VF5"/>
    <mergeCell ref="VG5:WK5"/>
    <mergeCell ref="WL5:XP5"/>
    <mergeCell ref="MX5:OB5"/>
    <mergeCell ref="OC5:PG5"/>
    <mergeCell ref="PH5:QL5"/>
    <mergeCell ref="AF6:AG6"/>
    <mergeCell ref="AH6:AI6"/>
    <mergeCell ref="AF7:AG7"/>
    <mergeCell ref="V7:W7"/>
    <mergeCell ref="X7:Y7"/>
    <mergeCell ref="YV5:ZZ5"/>
    <mergeCell ref="AAA5:ABE5"/>
    <mergeCell ref="ABF5:ACJ5"/>
    <mergeCell ref="APN5:AQR5"/>
    <mergeCell ref="AQS5:ARW5"/>
    <mergeCell ref="ARX5:ATB5"/>
    <mergeCell ref="ATC5:AUG5"/>
    <mergeCell ref="AUH5:AVL5"/>
    <mergeCell ref="AJO5:AKS5"/>
    <mergeCell ref="AKT5:ALX5"/>
    <mergeCell ref="ALY5:ANC5"/>
    <mergeCell ref="AND5:AOH5"/>
    <mergeCell ref="AOI5:APM5"/>
    <mergeCell ref="BBL5:BCP5"/>
    <mergeCell ref="BCQ5:BDU5"/>
    <mergeCell ref="BDV5:BEZ5"/>
    <mergeCell ref="BFA5:BGE5"/>
    <mergeCell ref="BGF5:BHJ5"/>
    <mergeCell ref="AVM5:AWQ5"/>
    <mergeCell ref="AWR5:AXV5"/>
    <mergeCell ref="AXW5:AZA5"/>
    <mergeCell ref="AZB5:BAF5"/>
    <mergeCell ref="BAG5:BBK5"/>
    <mergeCell ref="BNJ5:BON5"/>
    <mergeCell ref="BOO5:BPS5"/>
    <mergeCell ref="BPT5:BQX5"/>
    <mergeCell ref="BQY5:BSC5"/>
    <mergeCell ref="BSD5:BTH5"/>
    <mergeCell ref="BHK5:BIO5"/>
    <mergeCell ref="BIP5:BJT5"/>
    <mergeCell ref="BJU5:BKY5"/>
    <mergeCell ref="BKZ5:BMD5"/>
    <mergeCell ref="BME5:BNI5"/>
    <mergeCell ref="BZH5:CAL5"/>
    <mergeCell ref="CAM5:CBQ5"/>
    <mergeCell ref="CBR5:CCV5"/>
    <mergeCell ref="CCW5:CEA5"/>
    <mergeCell ref="CEB5:CFF5"/>
    <mergeCell ref="BTI5:BUM5"/>
    <mergeCell ref="BUN5:BVR5"/>
    <mergeCell ref="BVS5:BWW5"/>
    <mergeCell ref="BWX5:BYB5"/>
    <mergeCell ref="BYC5:BZG5"/>
    <mergeCell ref="CLF5:CMJ5"/>
    <mergeCell ref="CMK5:CNO5"/>
    <mergeCell ref="CNP5:COT5"/>
    <mergeCell ref="COU5:CPY5"/>
    <mergeCell ref="CPZ5:CRD5"/>
    <mergeCell ref="CFG5:CGK5"/>
    <mergeCell ref="CGL5:CHP5"/>
    <mergeCell ref="CHQ5:CIU5"/>
    <mergeCell ref="CIV5:CJZ5"/>
    <mergeCell ref="CKA5:CLE5"/>
    <mergeCell ref="CXD5:CYH5"/>
    <mergeCell ref="CYI5:CZM5"/>
    <mergeCell ref="CZN5:DAR5"/>
    <mergeCell ref="DAS5:DBW5"/>
    <mergeCell ref="DBX5:DDB5"/>
    <mergeCell ref="CRE5:CSI5"/>
    <mergeCell ref="CSJ5:CTN5"/>
    <mergeCell ref="CTO5:CUS5"/>
    <mergeCell ref="CUT5:CVX5"/>
    <mergeCell ref="CVY5:CXC5"/>
    <mergeCell ref="DJB5:DKF5"/>
    <mergeCell ref="DKG5:DLK5"/>
    <mergeCell ref="DLL5:DMP5"/>
    <mergeCell ref="DMQ5:DNU5"/>
    <mergeCell ref="DNV5:DOZ5"/>
    <mergeCell ref="DDC5:DEG5"/>
    <mergeCell ref="DEH5:DFL5"/>
    <mergeCell ref="DFM5:DGQ5"/>
    <mergeCell ref="DGR5:DHV5"/>
    <mergeCell ref="DHW5:DJA5"/>
    <mergeCell ref="DUZ5:DWD5"/>
    <mergeCell ref="DWE5:DXI5"/>
    <mergeCell ref="DXJ5:DYN5"/>
    <mergeCell ref="DYO5:DZS5"/>
    <mergeCell ref="DZT5:EAX5"/>
    <mergeCell ref="DPA5:DQE5"/>
    <mergeCell ref="DQF5:DRJ5"/>
    <mergeCell ref="DRK5:DSO5"/>
    <mergeCell ref="DSP5:DTT5"/>
    <mergeCell ref="DTU5:DUY5"/>
    <mergeCell ref="EGX5:EIB5"/>
    <mergeCell ref="EIC5:EJG5"/>
    <mergeCell ref="EJH5:EKL5"/>
    <mergeCell ref="EKM5:ELQ5"/>
    <mergeCell ref="ELR5:EMV5"/>
    <mergeCell ref="EAY5:ECC5"/>
    <mergeCell ref="ECD5:EDH5"/>
    <mergeCell ref="EDI5:EEM5"/>
    <mergeCell ref="EEN5:EFR5"/>
    <mergeCell ref="EFS5:EGW5"/>
    <mergeCell ref="ESV5:ETZ5"/>
    <mergeCell ref="EUA5:EVE5"/>
    <mergeCell ref="EVF5:EWJ5"/>
    <mergeCell ref="EWK5:EXO5"/>
    <mergeCell ref="EXP5:EYT5"/>
    <mergeCell ref="EMW5:EOA5"/>
    <mergeCell ref="EOB5:EPF5"/>
    <mergeCell ref="EPG5:EQK5"/>
    <mergeCell ref="EQL5:ERP5"/>
    <mergeCell ref="ERQ5:ESU5"/>
    <mergeCell ref="FET5:FFX5"/>
    <mergeCell ref="FFY5:FHC5"/>
    <mergeCell ref="FHD5:FIH5"/>
    <mergeCell ref="FII5:FJM5"/>
    <mergeCell ref="FJN5:FKR5"/>
    <mergeCell ref="EYU5:EZY5"/>
    <mergeCell ref="EZZ5:FBD5"/>
    <mergeCell ref="FBE5:FCI5"/>
    <mergeCell ref="FCJ5:FDN5"/>
    <mergeCell ref="FDO5:FES5"/>
    <mergeCell ref="FQR5:FRV5"/>
    <mergeCell ref="FRW5:FTA5"/>
    <mergeCell ref="FTB5:FUF5"/>
    <mergeCell ref="FUG5:FVK5"/>
    <mergeCell ref="FVL5:FWP5"/>
    <mergeCell ref="FKS5:FLW5"/>
    <mergeCell ref="FLX5:FNB5"/>
    <mergeCell ref="FNC5:FOG5"/>
    <mergeCell ref="FOH5:FPL5"/>
    <mergeCell ref="FPM5:FQQ5"/>
    <mergeCell ref="GCP5:GDT5"/>
    <mergeCell ref="GDU5:GEY5"/>
    <mergeCell ref="GEZ5:GGD5"/>
    <mergeCell ref="GGE5:GHI5"/>
    <mergeCell ref="GHJ5:GIN5"/>
    <mergeCell ref="FWQ5:FXU5"/>
    <mergeCell ref="FXV5:FYZ5"/>
    <mergeCell ref="FZA5:GAE5"/>
    <mergeCell ref="GAF5:GBJ5"/>
    <mergeCell ref="GBK5:GCO5"/>
    <mergeCell ref="GON5:GPR5"/>
    <mergeCell ref="GPS5:GQW5"/>
    <mergeCell ref="GQX5:GSB5"/>
    <mergeCell ref="GSC5:GTG5"/>
    <mergeCell ref="GTH5:GUL5"/>
    <mergeCell ref="GIO5:GJS5"/>
    <mergeCell ref="GJT5:GKX5"/>
    <mergeCell ref="GKY5:GMC5"/>
    <mergeCell ref="GMD5:GNH5"/>
    <mergeCell ref="GNI5:GOM5"/>
    <mergeCell ref="HAL5:HBP5"/>
    <mergeCell ref="HBQ5:HCU5"/>
    <mergeCell ref="HCV5:HDZ5"/>
    <mergeCell ref="HEA5:HFE5"/>
    <mergeCell ref="HFF5:HGJ5"/>
    <mergeCell ref="GUM5:GVQ5"/>
    <mergeCell ref="GVR5:GWV5"/>
    <mergeCell ref="GWW5:GYA5"/>
    <mergeCell ref="GYB5:GZF5"/>
    <mergeCell ref="GZG5:HAK5"/>
    <mergeCell ref="HMJ5:HNN5"/>
    <mergeCell ref="HNO5:HOS5"/>
    <mergeCell ref="HOT5:HPX5"/>
    <mergeCell ref="HPY5:HRC5"/>
    <mergeCell ref="HRD5:HSH5"/>
    <mergeCell ref="HGK5:HHO5"/>
    <mergeCell ref="HHP5:HIT5"/>
    <mergeCell ref="HIU5:HJY5"/>
    <mergeCell ref="HJZ5:HLD5"/>
    <mergeCell ref="HLE5:HMI5"/>
    <mergeCell ref="HYH5:HZL5"/>
    <mergeCell ref="HZM5:IAQ5"/>
    <mergeCell ref="IAR5:IBV5"/>
    <mergeCell ref="IBW5:IDA5"/>
    <mergeCell ref="IDB5:IEF5"/>
    <mergeCell ref="HSI5:HTM5"/>
    <mergeCell ref="HTN5:HUR5"/>
    <mergeCell ref="HUS5:HVW5"/>
    <mergeCell ref="HVX5:HXB5"/>
    <mergeCell ref="HXC5:HYG5"/>
    <mergeCell ref="IKF5:ILJ5"/>
    <mergeCell ref="ILK5:IMO5"/>
    <mergeCell ref="IMP5:INT5"/>
    <mergeCell ref="INU5:IOY5"/>
    <mergeCell ref="IOZ5:IQD5"/>
    <mergeCell ref="IEG5:IFK5"/>
    <mergeCell ref="IFL5:IGP5"/>
    <mergeCell ref="IGQ5:IHU5"/>
    <mergeCell ref="IHV5:IIZ5"/>
    <mergeCell ref="IJA5:IKE5"/>
    <mergeCell ref="IWD5:IXH5"/>
    <mergeCell ref="IXI5:IYM5"/>
    <mergeCell ref="IYN5:IZR5"/>
    <mergeCell ref="IZS5:JAW5"/>
    <mergeCell ref="JAX5:JCB5"/>
    <mergeCell ref="IQE5:IRI5"/>
    <mergeCell ref="IRJ5:ISN5"/>
    <mergeCell ref="ISO5:ITS5"/>
    <mergeCell ref="ITT5:IUX5"/>
    <mergeCell ref="IUY5:IWC5"/>
    <mergeCell ref="JIB5:JJF5"/>
    <mergeCell ref="JJG5:JKK5"/>
    <mergeCell ref="JKL5:JLP5"/>
    <mergeCell ref="JLQ5:JMU5"/>
    <mergeCell ref="JMV5:JNZ5"/>
    <mergeCell ref="JCC5:JDG5"/>
    <mergeCell ref="JDH5:JEL5"/>
    <mergeCell ref="JEM5:JFQ5"/>
    <mergeCell ref="JFR5:JGV5"/>
    <mergeCell ref="JGW5:JIA5"/>
    <mergeCell ref="JTZ5:JVD5"/>
    <mergeCell ref="JVE5:JWI5"/>
    <mergeCell ref="JWJ5:JXN5"/>
    <mergeCell ref="JXO5:JYS5"/>
    <mergeCell ref="JYT5:JZX5"/>
    <mergeCell ref="JOA5:JPE5"/>
    <mergeCell ref="JPF5:JQJ5"/>
    <mergeCell ref="JQK5:JRO5"/>
    <mergeCell ref="JRP5:JST5"/>
    <mergeCell ref="JSU5:JTY5"/>
    <mergeCell ref="KFX5:KHB5"/>
    <mergeCell ref="KHC5:KIG5"/>
    <mergeCell ref="KIH5:KJL5"/>
    <mergeCell ref="KJM5:KKQ5"/>
    <mergeCell ref="KKR5:KLV5"/>
    <mergeCell ref="JZY5:KBC5"/>
    <mergeCell ref="KBD5:KCH5"/>
    <mergeCell ref="KCI5:KDM5"/>
    <mergeCell ref="KDN5:KER5"/>
    <mergeCell ref="KES5:KFW5"/>
    <mergeCell ref="KRV5:KSZ5"/>
    <mergeCell ref="KTA5:KUE5"/>
    <mergeCell ref="KUF5:KVJ5"/>
    <mergeCell ref="KVK5:KWO5"/>
    <mergeCell ref="KWP5:KXT5"/>
    <mergeCell ref="KLW5:KNA5"/>
    <mergeCell ref="KNB5:KOF5"/>
    <mergeCell ref="KOG5:KPK5"/>
    <mergeCell ref="KPL5:KQP5"/>
    <mergeCell ref="KQQ5:KRU5"/>
    <mergeCell ref="LDT5:LEX5"/>
    <mergeCell ref="LEY5:LGC5"/>
    <mergeCell ref="LGD5:LHH5"/>
    <mergeCell ref="LHI5:LIM5"/>
    <mergeCell ref="LIN5:LJR5"/>
    <mergeCell ref="KXU5:KYY5"/>
    <mergeCell ref="KYZ5:LAD5"/>
    <mergeCell ref="LAE5:LBI5"/>
    <mergeCell ref="LBJ5:LCN5"/>
    <mergeCell ref="LCO5:LDS5"/>
    <mergeCell ref="LPR5:LQV5"/>
    <mergeCell ref="LQW5:LSA5"/>
    <mergeCell ref="LSB5:LTF5"/>
    <mergeCell ref="LTG5:LUK5"/>
    <mergeCell ref="LUL5:LVP5"/>
    <mergeCell ref="LJS5:LKW5"/>
    <mergeCell ref="LKX5:LMB5"/>
    <mergeCell ref="LMC5:LNG5"/>
    <mergeCell ref="LNH5:LOL5"/>
    <mergeCell ref="LOM5:LPQ5"/>
    <mergeCell ref="MBP5:MCT5"/>
    <mergeCell ref="MCU5:MDY5"/>
    <mergeCell ref="MDZ5:MFD5"/>
    <mergeCell ref="MFE5:MGI5"/>
    <mergeCell ref="MGJ5:MHN5"/>
    <mergeCell ref="LVQ5:LWU5"/>
    <mergeCell ref="LWV5:LXZ5"/>
    <mergeCell ref="LYA5:LZE5"/>
    <mergeCell ref="LZF5:MAJ5"/>
    <mergeCell ref="MAK5:MBO5"/>
    <mergeCell ref="MNN5:MOR5"/>
    <mergeCell ref="MOS5:MPW5"/>
    <mergeCell ref="MPX5:MRB5"/>
    <mergeCell ref="MRC5:MSG5"/>
    <mergeCell ref="MSH5:MTL5"/>
    <mergeCell ref="MHO5:MIS5"/>
    <mergeCell ref="MIT5:MJX5"/>
    <mergeCell ref="MJY5:MLC5"/>
    <mergeCell ref="MLD5:MMH5"/>
    <mergeCell ref="MMI5:MNM5"/>
    <mergeCell ref="MZL5:NAP5"/>
    <mergeCell ref="NAQ5:NBU5"/>
    <mergeCell ref="NBV5:NCZ5"/>
    <mergeCell ref="NDA5:NEE5"/>
    <mergeCell ref="NEF5:NFJ5"/>
    <mergeCell ref="MTM5:MUQ5"/>
    <mergeCell ref="MUR5:MVV5"/>
    <mergeCell ref="MVW5:MXA5"/>
    <mergeCell ref="MXB5:MYF5"/>
    <mergeCell ref="MYG5:MZK5"/>
    <mergeCell ref="NLJ5:NMN5"/>
    <mergeCell ref="NMO5:NNS5"/>
    <mergeCell ref="NNT5:NOX5"/>
    <mergeCell ref="NOY5:NQC5"/>
    <mergeCell ref="NQD5:NRH5"/>
    <mergeCell ref="NFK5:NGO5"/>
    <mergeCell ref="NGP5:NHT5"/>
    <mergeCell ref="NHU5:NIY5"/>
    <mergeCell ref="NIZ5:NKD5"/>
    <mergeCell ref="NKE5:NLI5"/>
    <mergeCell ref="NXH5:NYL5"/>
    <mergeCell ref="NYM5:NZQ5"/>
    <mergeCell ref="NZR5:OAV5"/>
    <mergeCell ref="OAW5:OCA5"/>
    <mergeCell ref="OCB5:ODF5"/>
    <mergeCell ref="NRI5:NSM5"/>
    <mergeCell ref="NSN5:NTR5"/>
    <mergeCell ref="NTS5:NUW5"/>
    <mergeCell ref="NUX5:NWB5"/>
    <mergeCell ref="NWC5:NXG5"/>
    <mergeCell ref="OJF5:OKJ5"/>
    <mergeCell ref="OKK5:OLO5"/>
    <mergeCell ref="OLP5:OMT5"/>
    <mergeCell ref="OMU5:ONY5"/>
    <mergeCell ref="ONZ5:OPD5"/>
    <mergeCell ref="ODG5:OEK5"/>
    <mergeCell ref="OEL5:OFP5"/>
    <mergeCell ref="OFQ5:OGU5"/>
    <mergeCell ref="OGV5:OHZ5"/>
    <mergeCell ref="OIA5:OJE5"/>
    <mergeCell ref="OVD5:OWH5"/>
    <mergeCell ref="OWI5:OXM5"/>
    <mergeCell ref="OXN5:OYR5"/>
    <mergeCell ref="OYS5:OZW5"/>
    <mergeCell ref="OZX5:PBB5"/>
    <mergeCell ref="OPE5:OQI5"/>
    <mergeCell ref="OQJ5:ORN5"/>
    <mergeCell ref="ORO5:OSS5"/>
    <mergeCell ref="OST5:OTX5"/>
    <mergeCell ref="OTY5:OVC5"/>
    <mergeCell ref="PHB5:PIF5"/>
    <mergeCell ref="PIG5:PJK5"/>
    <mergeCell ref="PJL5:PKP5"/>
    <mergeCell ref="PKQ5:PLU5"/>
    <mergeCell ref="PLV5:PMZ5"/>
    <mergeCell ref="PBC5:PCG5"/>
    <mergeCell ref="PCH5:PDL5"/>
    <mergeCell ref="PDM5:PEQ5"/>
    <mergeCell ref="PER5:PFV5"/>
    <mergeCell ref="PFW5:PHA5"/>
    <mergeCell ref="PSZ5:PUD5"/>
    <mergeCell ref="PUE5:PVI5"/>
    <mergeCell ref="PVJ5:PWN5"/>
    <mergeCell ref="PWO5:PXS5"/>
    <mergeCell ref="PXT5:PYX5"/>
    <mergeCell ref="PNA5:POE5"/>
    <mergeCell ref="POF5:PPJ5"/>
    <mergeCell ref="PPK5:PQO5"/>
    <mergeCell ref="PQP5:PRT5"/>
    <mergeCell ref="PRU5:PSY5"/>
    <mergeCell ref="QEX5:QGB5"/>
    <mergeCell ref="QGC5:QHG5"/>
    <mergeCell ref="QHH5:QIL5"/>
    <mergeCell ref="QIM5:QJQ5"/>
    <mergeCell ref="QJR5:QKV5"/>
    <mergeCell ref="PYY5:QAC5"/>
    <mergeCell ref="QAD5:QBH5"/>
    <mergeCell ref="QBI5:QCM5"/>
    <mergeCell ref="QCN5:QDR5"/>
    <mergeCell ref="QDS5:QEW5"/>
    <mergeCell ref="QQV5:QRZ5"/>
    <mergeCell ref="QSA5:QTE5"/>
    <mergeCell ref="QTF5:QUJ5"/>
    <mergeCell ref="QUK5:QVO5"/>
    <mergeCell ref="QVP5:QWT5"/>
    <mergeCell ref="QKW5:QMA5"/>
    <mergeCell ref="QMB5:QNF5"/>
    <mergeCell ref="QNG5:QOK5"/>
    <mergeCell ref="QOL5:QPP5"/>
    <mergeCell ref="QPQ5:QQU5"/>
    <mergeCell ref="RCT5:RDX5"/>
    <mergeCell ref="RDY5:RFC5"/>
    <mergeCell ref="RFD5:RGH5"/>
    <mergeCell ref="RGI5:RHM5"/>
    <mergeCell ref="RHN5:RIR5"/>
    <mergeCell ref="QWU5:QXY5"/>
    <mergeCell ref="QXZ5:QZD5"/>
    <mergeCell ref="QZE5:RAI5"/>
    <mergeCell ref="RAJ5:RBN5"/>
    <mergeCell ref="RBO5:RCS5"/>
    <mergeCell ref="ROR5:RPV5"/>
    <mergeCell ref="RPW5:RRA5"/>
    <mergeCell ref="RRB5:RSF5"/>
    <mergeCell ref="RSG5:RTK5"/>
    <mergeCell ref="RTL5:RUP5"/>
    <mergeCell ref="RIS5:RJW5"/>
    <mergeCell ref="RJX5:RLB5"/>
    <mergeCell ref="RLC5:RMG5"/>
    <mergeCell ref="RMH5:RNL5"/>
    <mergeCell ref="RNM5:ROQ5"/>
    <mergeCell ref="SAP5:SBT5"/>
    <mergeCell ref="SBU5:SCY5"/>
    <mergeCell ref="SCZ5:SED5"/>
    <mergeCell ref="SEE5:SFI5"/>
    <mergeCell ref="SFJ5:SGN5"/>
    <mergeCell ref="RUQ5:RVU5"/>
    <mergeCell ref="RVV5:RWZ5"/>
    <mergeCell ref="RXA5:RYE5"/>
    <mergeCell ref="RYF5:RZJ5"/>
    <mergeCell ref="RZK5:SAO5"/>
    <mergeCell ref="SMN5:SNR5"/>
    <mergeCell ref="SNS5:SOW5"/>
    <mergeCell ref="SOX5:SQB5"/>
    <mergeCell ref="SQC5:SRG5"/>
    <mergeCell ref="SRH5:SSL5"/>
    <mergeCell ref="SGO5:SHS5"/>
    <mergeCell ref="SHT5:SIX5"/>
    <mergeCell ref="SIY5:SKC5"/>
    <mergeCell ref="SKD5:SLH5"/>
    <mergeCell ref="SLI5:SMM5"/>
    <mergeCell ref="VAC5:VBG5"/>
    <mergeCell ref="VBH5:VCL5"/>
    <mergeCell ref="UCG5:UDK5"/>
    <mergeCell ref="SYL5:SZP5"/>
    <mergeCell ref="SZQ5:TAU5"/>
    <mergeCell ref="TAV5:TBZ5"/>
    <mergeCell ref="TCA5:TDE5"/>
    <mergeCell ref="TDF5:TEJ5"/>
    <mergeCell ref="SSM5:STQ5"/>
    <mergeCell ref="STR5:SUV5"/>
    <mergeCell ref="SUW5:SWA5"/>
    <mergeCell ref="SWB5:SXF5"/>
    <mergeCell ref="SXG5:SYK5"/>
    <mergeCell ref="TSS5:TTW5"/>
    <mergeCell ref="TTX5:TVB5"/>
    <mergeCell ref="TVC5:TWG5"/>
    <mergeCell ref="UXS5:UYW5"/>
    <mergeCell ref="UYX5:VAB5"/>
    <mergeCell ref="UOE5:UPI5"/>
    <mergeCell ref="UPJ5:UQN5"/>
    <mergeCell ref="UQO5:URS5"/>
    <mergeCell ref="URT5:USX5"/>
    <mergeCell ref="USY5:UUC5"/>
    <mergeCell ref="UIF5:UJJ5"/>
    <mergeCell ref="UJK5:UKO5"/>
    <mergeCell ref="UKP5:ULT5"/>
    <mergeCell ref="ULU5:UMY5"/>
    <mergeCell ref="UMZ5:UOD5"/>
    <mergeCell ref="WIR5:WJV5"/>
    <mergeCell ref="VXY5:VZC5"/>
    <mergeCell ref="VZD5:WAH5"/>
    <mergeCell ref="WAI5:WBM5"/>
    <mergeCell ref="WYE5:WYT5"/>
    <mergeCell ref="WPV5:WQZ5"/>
    <mergeCell ref="WRA5:WSE5"/>
    <mergeCell ref="WSF5:WTJ5"/>
    <mergeCell ref="WTK5:WUO5"/>
    <mergeCell ref="WUP5:WVT5"/>
    <mergeCell ref="WJW5:WLA5"/>
    <mergeCell ref="WLB5:WMF5"/>
    <mergeCell ref="WMG5:WNK5"/>
    <mergeCell ref="WNL5:WOP5"/>
    <mergeCell ref="WOQ5:WPU5"/>
    <mergeCell ref="WDX5:WFB5"/>
    <mergeCell ref="WVU5:WWY5"/>
    <mergeCell ref="WWZ5:WYD5"/>
    <mergeCell ref="WBN5:WCR5"/>
    <mergeCell ref="WCS5:WDW5"/>
    <mergeCell ref="WHM5:WIQ5"/>
    <mergeCell ref="VRZ5:VTD5"/>
    <mergeCell ref="VTE5:VUI5"/>
    <mergeCell ref="VUJ5:VVN5"/>
    <mergeCell ref="VVO5:VWS5"/>
    <mergeCell ref="TZW5:UBA5"/>
    <mergeCell ref="UBB5:UCF5"/>
    <mergeCell ref="VWT5:VXX5"/>
    <mergeCell ref="VMA5:VNE5"/>
    <mergeCell ref="VCM5:VDQ5"/>
    <mergeCell ref="VDR5:VEV5"/>
    <mergeCell ref="VEW5:VGA5"/>
    <mergeCell ref="UUD5:UVH5"/>
    <mergeCell ref="UVI5:UWM5"/>
    <mergeCell ref="UWN5:UXR5"/>
    <mergeCell ref="UDL5:UEP5"/>
    <mergeCell ref="UEQ5:UFU5"/>
    <mergeCell ref="UFV5:UGZ5"/>
    <mergeCell ref="UHA5:UIE5"/>
    <mergeCell ref="VGB5:VHF5"/>
    <mergeCell ref="VHG5:VIK5"/>
    <mergeCell ref="VIL5:VJP5"/>
    <mergeCell ref="VJQ5:VKU5"/>
    <mergeCell ref="VKV5:VLZ5"/>
    <mergeCell ref="AW111:AX111"/>
    <mergeCell ref="B7:G7"/>
    <mergeCell ref="B111:G111"/>
    <mergeCell ref="VNF5:VOJ5"/>
    <mergeCell ref="VOK5:VPO5"/>
    <mergeCell ref="VPP5:VQT5"/>
    <mergeCell ref="VQU5:VRY5"/>
    <mergeCell ref="WFC5:WGG5"/>
    <mergeCell ref="WGH5:WHL5"/>
    <mergeCell ref="TEK5:TFO5"/>
    <mergeCell ref="TFP5:TGT5"/>
    <mergeCell ref="TGU5:THY5"/>
    <mergeCell ref="THZ5:TJD5"/>
    <mergeCell ref="TJE5:TKI5"/>
    <mergeCell ref="TWH5:TXL5"/>
    <mergeCell ref="TXM5:TYQ5"/>
    <mergeCell ref="TYR5:TZV5"/>
    <mergeCell ref="TKJ5:TLN5"/>
    <mergeCell ref="TLO5:TMS5"/>
    <mergeCell ref="TMT5:TNX5"/>
    <mergeCell ref="TNY5:TPC5"/>
    <mergeCell ref="TPD5:TQH5"/>
    <mergeCell ref="TQI5:TRM5"/>
    <mergeCell ref="TRN5:TSR5"/>
  </mergeCells>
  <hyperlinks>
    <hyperlink ref="B16" r:id="rId2" display="javascript:VerTarjeta (112619925,190593,5,1182,1126,494,126199261, %22TarJug190593%22)"/>
    <hyperlink ref="B29" r:id="rId3" display="javascript:VerTarjeta (112619925,201207,11,1182,1126,494,126199261, %22TarJug201207%22)"/>
    <hyperlink ref="B19" r:id="rId4" display="javascript:VerTarjeta (112619925,191716,14,1182,1126,494,126199261, %22TarJug191716%22)"/>
    <hyperlink ref="B25" r:id="rId5" display="javascript:VerTarjeta (112619925,198078,9,1182,1126,494,126199261, %22TarJug198078%22)"/>
    <hyperlink ref="B36" r:id="rId6" display="javascript:VerTarjeta (112619925,201057,17,1182,1126,494,126199261, %22TarJug201057%22)"/>
    <hyperlink ref="B24" r:id="rId7" display="javascript:VerTarjeta (112619925,197377,10,1182,1126,494,126199261, %22TarJug197377%22)"/>
    <hyperlink ref="B15" r:id="rId8" display="javascript:VerTarjeta (112619925,193421,8,1182,1126,494,126199261, %22TarJug193421%22)"/>
    <hyperlink ref="B18" r:id="rId9" display="javascript:VerTarjeta (112619925,197608,14,1182,1126,494,126199261, %22TarJug197608%22)"/>
    <hyperlink ref="B95" r:id="rId10" display="javascript:VerTarjeta (112619925,201856,18,1182,1126,494,126199261, %22TarJug201856%22)"/>
    <hyperlink ref="B31" r:id="rId11" display="javascript:VerTarjeta (112619925,198183,19,1182,1126,494,126199261, %22TarJug198183%22)"/>
    <hyperlink ref="B78" r:id="rId12" display="javascript:VerTarjeta (112619925,199448,22,1182,1126,494,126199261, %22TarJug199448%22)"/>
    <hyperlink ref="B151" r:id="rId13" display="javascript:VerTarjeta (112619925,201856,18,1182,1126,494,126199261, %22TarJug201856%22)"/>
    <hyperlink ref="B132" r:id="rId14" display="javascript:VerTarjeta (112619925,198183,19,1182,1126,494,126199261, %22TarJug198183%22)"/>
    <hyperlink ref="B183" r:id="rId15" display="javascript:VerTarjeta (112619925,199448,22,1182,1126,494,126199261, %22TarJug199448%22)"/>
    <hyperlink ref="B122" r:id="rId16" display="javascript:VerTarjeta (112619925,190593,8,1160,1126,494,126199261, %22TarJug190593%22)"/>
    <hyperlink ref="B125" r:id="rId17" display="javascript:VerTarjeta (112619925,201207,5,1160,1126,494,126199261, %22TarJug201207%22)"/>
    <hyperlink ref="B114" r:id="rId18" display="javascript:VerTarjeta (112619925,191716,17,1160,1126,494,126199261, %22TarJug191716%22)"/>
    <hyperlink ref="B117" r:id="rId19" display="javascript:VerTarjeta (112619925,198078,4,1160,1126,494,126199261, %22TarJug198078%22)"/>
    <hyperlink ref="B133" r:id="rId20" display="javascript:VerTarjeta (112619925,201057,3,1160,1126,494,126199261, %22TarJug201057%22)"/>
    <hyperlink ref="B113" r:id="rId21" display="javascript:VerTarjeta (112619925,197377,1,1160,1126,494,126199261, %22TarJug197377%22)"/>
    <hyperlink ref="B116" r:id="rId22" display="javascript:VerTarjeta (112619925,197608,18,1160,1126,494,126199261, %22TarJug197608%22)"/>
    <hyperlink ref="B140" r:id="rId23" display="javascript:VerTarjeta (112619925,193421,12,1160,1126,494,126199261, %22TarJug193421%22)"/>
    <hyperlink ref="B44" r:id="rId24" display="javascript:VerTarjeta (31182856,199762,19,1182,31,31,311828571, %22TarJug199762%22)"/>
    <hyperlink ref="B199" r:id="rId25" display="javascript:VerTarjeta (31182856,199762,19,1182,31,31,311828571, %22TarJug199762%22)"/>
  </hyperlinks>
  <pageMargins left="0" right="0" top="0.74803149606299213" bottom="1.7716535433070868" header="0.31496062992125984" footer="0.31496062992125984"/>
  <pageSetup paperSize="9" scale="45" orientation="portrait" r:id="rId2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X82"/>
  <sheetViews>
    <sheetView topLeftCell="A7" zoomScale="65" zoomScaleNormal="65" workbookViewId="0">
      <selection activeCell="A44" sqref="A44:AN44"/>
    </sheetView>
  </sheetViews>
  <sheetFormatPr baseColWidth="10" defaultColWidth="11.453125" defaultRowHeight="14.5" x14ac:dyDescent="0.35"/>
  <cols>
    <col min="1" max="1" width="7.36328125" style="570" customWidth="1"/>
    <col min="2" max="2" width="28.6328125" style="24" bestFit="1" customWidth="1"/>
    <col min="3" max="3" width="7.36328125" style="25" customWidth="1"/>
    <col min="4" max="4" width="31" style="24" customWidth="1"/>
    <col min="5" max="5" width="8.36328125" style="570" customWidth="1"/>
    <col min="6" max="6" width="11.36328125" style="24" customWidth="1"/>
    <col min="7" max="7" width="13.1796875" style="24" customWidth="1"/>
    <col min="8" max="15" width="8.6328125" style="25" customWidth="1"/>
    <col min="16" max="23" width="8.6328125" style="24" customWidth="1"/>
    <col min="24" max="34" width="8.6328125" style="24" hidden="1" customWidth="1"/>
    <col min="35" max="35" width="8.453125" style="24" hidden="1" customWidth="1"/>
    <col min="36" max="39" width="8.6328125" style="24" hidden="1" customWidth="1"/>
    <col min="40" max="40" width="7.36328125" style="570" customWidth="1"/>
    <col min="41" max="41" width="5" style="16" hidden="1" customWidth="1"/>
    <col min="42" max="42" width="5.453125" style="16" hidden="1" customWidth="1"/>
    <col min="43" max="43" width="6.1796875" style="16" hidden="1" customWidth="1"/>
    <col min="44" max="44" width="6" style="16" hidden="1" customWidth="1"/>
    <col min="45" max="45" width="5.36328125" style="16" hidden="1" customWidth="1"/>
    <col min="46" max="46" width="6" style="16" hidden="1" customWidth="1"/>
    <col min="47" max="47" width="4.6328125" style="16" hidden="1" customWidth="1"/>
    <col min="48" max="48" width="6.6328125" style="16" hidden="1" customWidth="1"/>
    <col min="49" max="49" width="5.1796875" style="16" hidden="1" customWidth="1"/>
    <col min="50" max="50" width="6" style="16" hidden="1" customWidth="1"/>
    <col min="51" max="51" width="2.453125" style="16" customWidth="1"/>
    <col min="52" max="16384" width="11.453125" style="16"/>
  </cols>
  <sheetData>
    <row r="1" spans="1:50" ht="55" customHeight="1" x14ac:dyDescent="0.35">
      <c r="A1" s="828" t="s">
        <v>0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  <c r="S1" s="828"/>
      <c r="T1" s="828"/>
      <c r="U1" s="828"/>
      <c r="V1" s="828"/>
      <c r="W1" s="828"/>
      <c r="X1" s="828"/>
      <c r="Y1" s="828"/>
      <c r="Z1" s="828"/>
      <c r="AA1" s="828"/>
      <c r="AB1" s="828"/>
      <c r="AC1" s="828"/>
      <c r="AD1" s="828"/>
      <c r="AE1" s="828"/>
      <c r="AF1" s="828"/>
      <c r="AG1" s="828"/>
      <c r="AH1" s="828"/>
      <c r="AI1" s="828"/>
      <c r="AJ1" s="828"/>
      <c r="AK1" s="828"/>
      <c r="AL1" s="828"/>
      <c r="AM1" s="828"/>
      <c r="AN1" s="542"/>
    </row>
    <row r="2" spans="1:50" ht="16.5" customHeight="1" x14ac:dyDescent="0.35">
      <c r="A2" s="545"/>
      <c r="B2" s="17"/>
      <c r="C2" s="18"/>
      <c r="D2" s="17"/>
      <c r="E2" s="545"/>
      <c r="F2" s="17"/>
      <c r="G2" s="17"/>
      <c r="H2" s="18"/>
      <c r="I2" s="18"/>
      <c r="J2" s="18"/>
      <c r="K2" s="18"/>
      <c r="L2" s="18"/>
      <c r="M2" s="18"/>
      <c r="N2" s="18"/>
      <c r="O2" s="18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545"/>
    </row>
    <row r="3" spans="1:50" ht="33" customHeight="1" x14ac:dyDescent="0.35">
      <c r="A3" s="857" t="s">
        <v>555</v>
      </c>
      <c r="B3" s="858"/>
      <c r="C3" s="858"/>
      <c r="D3" s="858"/>
      <c r="E3" s="858"/>
      <c r="F3" s="858"/>
      <c r="G3" s="858"/>
      <c r="H3" s="858"/>
      <c r="I3" s="858"/>
      <c r="J3" s="858"/>
      <c r="K3" s="858"/>
      <c r="L3" s="858"/>
      <c r="M3" s="858"/>
      <c r="N3" s="858"/>
      <c r="O3" s="858"/>
      <c r="P3" s="858"/>
      <c r="Q3" s="858"/>
      <c r="R3" s="858"/>
      <c r="S3" s="858"/>
      <c r="T3" s="858"/>
      <c r="U3" s="858"/>
      <c r="V3" s="858"/>
      <c r="W3" s="858"/>
      <c r="X3" s="858"/>
      <c r="Y3" s="858"/>
      <c r="Z3" s="858"/>
      <c r="AA3" s="858"/>
      <c r="AB3" s="858"/>
      <c r="AC3" s="858"/>
      <c r="AD3" s="858"/>
      <c r="AE3" s="858"/>
      <c r="AF3" s="858"/>
      <c r="AG3" s="858"/>
      <c r="AH3" s="858"/>
      <c r="AI3" s="858"/>
      <c r="AJ3" s="858"/>
      <c r="AK3" s="858"/>
      <c r="AL3" s="858"/>
      <c r="AM3" s="858"/>
      <c r="AN3" s="858"/>
    </row>
    <row r="4" spans="1:50" ht="16.5" x14ac:dyDescent="0.35">
      <c r="A4" s="545"/>
      <c r="B4" s="17"/>
      <c r="C4" s="18"/>
      <c r="D4" s="17"/>
      <c r="E4" s="545"/>
      <c r="F4" s="17"/>
      <c r="G4" s="17"/>
      <c r="H4" s="18"/>
      <c r="I4" s="18"/>
      <c r="J4" s="18"/>
      <c r="K4" s="18"/>
      <c r="L4" s="18"/>
      <c r="M4" s="18"/>
      <c r="N4" s="18"/>
      <c r="O4" s="18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545"/>
    </row>
    <row r="5" spans="1:50" s="19" customFormat="1" ht="68" customHeight="1" thickBot="1" x14ac:dyDescent="0.4">
      <c r="A5" s="829" t="s">
        <v>1</v>
      </c>
      <c r="B5" s="829"/>
      <c r="C5" s="829"/>
      <c r="D5" s="829"/>
      <c r="E5" s="829"/>
      <c r="F5" s="829"/>
      <c r="G5" s="829"/>
      <c r="H5" s="829"/>
      <c r="I5" s="829"/>
      <c r="J5" s="829"/>
      <c r="K5" s="829"/>
      <c r="L5" s="829"/>
      <c r="M5" s="829"/>
      <c r="N5" s="829"/>
      <c r="O5" s="829"/>
      <c r="P5" s="829"/>
      <c r="Q5" s="829"/>
      <c r="R5" s="829"/>
      <c r="S5" s="829"/>
      <c r="T5" s="829"/>
      <c r="U5" s="829"/>
      <c r="V5" s="829"/>
      <c r="W5" s="829"/>
      <c r="X5" s="829"/>
      <c r="Y5" s="829"/>
      <c r="Z5" s="829"/>
      <c r="AA5" s="829"/>
      <c r="AB5" s="829"/>
      <c r="AC5" s="829"/>
      <c r="AD5" s="829"/>
      <c r="AE5" s="829"/>
      <c r="AF5" s="829"/>
      <c r="AG5" s="829"/>
      <c r="AH5" s="829"/>
      <c r="AI5" s="829"/>
      <c r="AJ5" s="829"/>
      <c r="AK5" s="829"/>
      <c r="AL5" s="829"/>
      <c r="AM5" s="829"/>
      <c r="AN5" s="829"/>
    </row>
    <row r="6" spans="1:50" ht="30" customHeight="1" thickBot="1" x14ac:dyDescent="0.4">
      <c r="A6" s="545"/>
      <c r="B6" s="17"/>
      <c r="C6" s="18"/>
      <c r="D6" s="17"/>
      <c r="E6" s="545"/>
      <c r="F6" s="17"/>
      <c r="G6" s="17"/>
      <c r="H6" s="815" t="s">
        <v>530</v>
      </c>
      <c r="I6" s="816"/>
      <c r="J6" s="815">
        <v>46089</v>
      </c>
      <c r="K6" s="816"/>
      <c r="L6" s="815" t="s">
        <v>588</v>
      </c>
      <c r="M6" s="816"/>
      <c r="N6" s="815">
        <v>46124</v>
      </c>
      <c r="O6" s="816"/>
      <c r="P6" s="815">
        <v>46138</v>
      </c>
      <c r="Q6" s="816"/>
      <c r="R6" s="815">
        <v>46152</v>
      </c>
      <c r="S6" s="816"/>
      <c r="T6" s="819">
        <v>46167</v>
      </c>
      <c r="U6" s="820"/>
      <c r="V6" s="819">
        <v>46187</v>
      </c>
      <c r="W6" s="820"/>
      <c r="X6" s="815"/>
      <c r="Y6" s="816"/>
      <c r="Z6" s="815"/>
      <c r="AA6" s="816"/>
      <c r="AB6" s="815"/>
      <c r="AC6" s="816"/>
      <c r="AD6" s="815"/>
      <c r="AE6" s="816"/>
      <c r="AF6" s="853"/>
      <c r="AG6" s="854"/>
      <c r="AH6" s="815"/>
      <c r="AI6" s="816"/>
      <c r="AJ6" s="815"/>
      <c r="AK6" s="816"/>
      <c r="AL6" s="819"/>
      <c r="AM6" s="820"/>
      <c r="AN6" s="545"/>
    </row>
    <row r="7" spans="1:50" ht="78" customHeight="1" thickBot="1" x14ac:dyDescent="0.4">
      <c r="B7" s="845" t="s">
        <v>556</v>
      </c>
      <c r="C7" s="846"/>
      <c r="D7" s="846"/>
      <c r="E7" s="846"/>
      <c r="F7" s="846"/>
      <c r="G7" s="847"/>
      <c r="H7" s="813" t="s">
        <v>528</v>
      </c>
      <c r="I7" s="814"/>
      <c r="J7" s="813" t="s">
        <v>570</v>
      </c>
      <c r="K7" s="814"/>
      <c r="L7" s="813" t="s">
        <v>589</v>
      </c>
      <c r="M7" s="814"/>
      <c r="N7" s="813" t="s">
        <v>597</v>
      </c>
      <c r="O7" s="814"/>
      <c r="P7" s="813" t="s">
        <v>710</v>
      </c>
      <c r="Q7" s="814"/>
      <c r="R7" s="813" t="s">
        <v>714</v>
      </c>
      <c r="S7" s="814"/>
      <c r="T7" s="817" t="s">
        <v>733</v>
      </c>
      <c r="U7" s="818"/>
      <c r="V7" s="817" t="s">
        <v>759</v>
      </c>
      <c r="W7" s="818"/>
      <c r="X7" s="813"/>
      <c r="Y7" s="814"/>
      <c r="Z7" s="813"/>
      <c r="AA7" s="814"/>
      <c r="AB7" s="813"/>
      <c r="AC7" s="814"/>
      <c r="AD7" s="813"/>
      <c r="AE7" s="814"/>
      <c r="AF7" s="813"/>
      <c r="AG7" s="814"/>
      <c r="AH7" s="813"/>
      <c r="AI7" s="852"/>
      <c r="AJ7" s="813"/>
      <c r="AK7" s="814"/>
      <c r="AL7" s="817"/>
      <c r="AM7" s="818"/>
      <c r="AN7" s="573"/>
      <c r="AO7" s="824" t="s">
        <v>540</v>
      </c>
      <c r="AP7" s="804"/>
      <c r="AQ7" s="803" t="s">
        <v>541</v>
      </c>
      <c r="AR7" s="804"/>
      <c r="AS7" s="803" t="s">
        <v>543</v>
      </c>
      <c r="AT7" s="804"/>
      <c r="AU7" s="803" t="s">
        <v>542</v>
      </c>
      <c r="AV7" s="804"/>
      <c r="AW7" s="803" t="s">
        <v>587</v>
      </c>
      <c r="AX7" s="804"/>
    </row>
    <row r="8" spans="1:50" ht="36" customHeight="1" thickBot="1" x14ac:dyDescent="0.4">
      <c r="A8" s="555" t="s">
        <v>176</v>
      </c>
      <c r="B8" s="555" t="s">
        <v>2</v>
      </c>
      <c r="C8" s="555" t="s">
        <v>115</v>
      </c>
      <c r="D8" s="555" t="s">
        <v>3</v>
      </c>
      <c r="E8" s="555" t="s">
        <v>4</v>
      </c>
      <c r="F8" s="416" t="s">
        <v>559</v>
      </c>
      <c r="G8" s="440" t="s">
        <v>591</v>
      </c>
      <c r="H8" s="75" t="s">
        <v>5</v>
      </c>
      <c r="I8" s="153" t="s">
        <v>6</v>
      </c>
      <c r="J8" s="75" t="s">
        <v>5</v>
      </c>
      <c r="K8" s="153" t="s">
        <v>6</v>
      </c>
      <c r="L8" s="75" t="s">
        <v>5</v>
      </c>
      <c r="M8" s="153" t="s">
        <v>6</v>
      </c>
      <c r="N8" s="75" t="s">
        <v>5</v>
      </c>
      <c r="O8" s="153" t="s">
        <v>6</v>
      </c>
      <c r="P8" s="75" t="s">
        <v>5</v>
      </c>
      <c r="Q8" s="153" t="s">
        <v>6</v>
      </c>
      <c r="R8" s="75" t="s">
        <v>5</v>
      </c>
      <c r="S8" s="153" t="s">
        <v>6</v>
      </c>
      <c r="T8" s="75" t="s">
        <v>5</v>
      </c>
      <c r="U8" s="153" t="s">
        <v>6</v>
      </c>
      <c r="V8" s="75" t="s">
        <v>5</v>
      </c>
      <c r="W8" s="153" t="s">
        <v>6</v>
      </c>
      <c r="X8" s="75" t="s">
        <v>5</v>
      </c>
      <c r="Y8" s="153" t="s">
        <v>6</v>
      </c>
      <c r="Z8" s="75" t="s">
        <v>5</v>
      </c>
      <c r="AA8" s="153" t="s">
        <v>6</v>
      </c>
      <c r="AB8" s="75" t="s">
        <v>5</v>
      </c>
      <c r="AC8" s="153" t="s">
        <v>6</v>
      </c>
      <c r="AD8" s="75" t="s">
        <v>5</v>
      </c>
      <c r="AE8" s="153" t="s">
        <v>6</v>
      </c>
      <c r="AF8" s="75" t="s">
        <v>5</v>
      </c>
      <c r="AG8" s="153" t="s">
        <v>6</v>
      </c>
      <c r="AH8" s="75" t="s">
        <v>5</v>
      </c>
      <c r="AI8" s="153" t="s">
        <v>6</v>
      </c>
      <c r="AJ8" s="75" t="s">
        <v>5</v>
      </c>
      <c r="AK8" s="153" t="s">
        <v>6</v>
      </c>
      <c r="AL8" s="75" t="s">
        <v>5</v>
      </c>
      <c r="AM8" s="153" t="s">
        <v>6</v>
      </c>
      <c r="AN8" s="555" t="s">
        <v>176</v>
      </c>
      <c r="AO8" s="270" t="s">
        <v>217</v>
      </c>
      <c r="AP8" s="271" t="s">
        <v>217</v>
      </c>
      <c r="AQ8" s="273">
        <v>-0.4</v>
      </c>
      <c r="AR8" s="274" t="s">
        <v>189</v>
      </c>
      <c r="AS8" s="272">
        <v>0.3</v>
      </c>
      <c r="AT8" s="275">
        <v>0.3</v>
      </c>
      <c r="AU8" s="273">
        <v>0.6</v>
      </c>
      <c r="AV8" s="274" t="s">
        <v>189</v>
      </c>
      <c r="AW8" s="273">
        <v>0.6</v>
      </c>
      <c r="AX8" s="274" t="s">
        <v>189</v>
      </c>
    </row>
    <row r="9" spans="1:50" s="46" customFormat="1" ht="20.25" customHeight="1" x14ac:dyDescent="0.35">
      <c r="A9" s="568">
        <v>1</v>
      </c>
      <c r="B9" s="168" t="s">
        <v>316</v>
      </c>
      <c r="C9" s="48">
        <v>2009</v>
      </c>
      <c r="D9" s="168" t="s">
        <v>33</v>
      </c>
      <c r="E9" s="581">
        <f>I9+K9+M9+O9+Q9+S9+U9+W9+Y9+AA9+AC9+AE9+AG9+AI9+AK9+AM9-K9</f>
        <v>394.5</v>
      </c>
      <c r="F9" s="478">
        <f t="shared" ref="F9:F18" si="0">(H9+J9+L9+N9+P9+R9+T9+V9+X9+Z9+AB9+AD9+AF9+AH9+AJ9+AL9)/G9</f>
        <v>70.454545454545453</v>
      </c>
      <c r="G9" s="482">
        <f>COUNT(H9,J9,L9,N9,P9,R9,T9,V9,X9,Z9,AB9,AD9,AF9,AH9,AJ9,AL9)+1+2</f>
        <v>11</v>
      </c>
      <c r="H9" s="420">
        <v>136</v>
      </c>
      <c r="I9" s="357">
        <v>80</v>
      </c>
      <c r="J9" s="354">
        <v>73</v>
      </c>
      <c r="K9" s="649">
        <v>35</v>
      </c>
      <c r="L9" s="354">
        <v>208</v>
      </c>
      <c r="M9" s="357">
        <v>100</v>
      </c>
      <c r="N9" s="354">
        <v>64</v>
      </c>
      <c r="O9" s="357">
        <v>50</v>
      </c>
      <c r="P9" s="354">
        <v>77</v>
      </c>
      <c r="Q9" s="357">
        <v>30</v>
      </c>
      <c r="R9" s="354">
        <v>68</v>
      </c>
      <c r="S9" s="357">
        <v>50</v>
      </c>
      <c r="T9" s="354">
        <v>71</v>
      </c>
      <c r="U9" s="357">
        <v>65</v>
      </c>
      <c r="V9" s="354">
        <v>78</v>
      </c>
      <c r="W9" s="357">
        <v>19.5</v>
      </c>
      <c r="X9" s="354"/>
      <c r="Y9" s="163"/>
      <c r="Z9" s="354"/>
      <c r="AA9" s="163"/>
      <c r="AB9" s="354"/>
      <c r="AC9" s="163"/>
      <c r="AD9" s="354"/>
      <c r="AE9" s="163"/>
      <c r="AF9" s="354"/>
      <c r="AG9" s="163"/>
      <c r="AH9" s="354"/>
      <c r="AI9" s="163"/>
      <c r="AJ9" s="354"/>
      <c r="AK9" s="163"/>
      <c r="AL9" s="354"/>
      <c r="AM9" s="357"/>
      <c r="AN9" s="568">
        <v>1</v>
      </c>
      <c r="AO9" s="283">
        <v>1</v>
      </c>
      <c r="AP9" s="357">
        <v>50</v>
      </c>
      <c r="AQ9" s="313">
        <f>AP9*AQ8</f>
        <v>-20</v>
      </c>
      <c r="AR9" s="357">
        <v>30</v>
      </c>
      <c r="AS9" s="171">
        <f>AP9*AS8</f>
        <v>15</v>
      </c>
      <c r="AT9" s="357">
        <v>65</v>
      </c>
      <c r="AU9" s="128">
        <f>AP9*AU8</f>
        <v>30</v>
      </c>
      <c r="AV9" s="357">
        <v>80</v>
      </c>
      <c r="AW9" s="128">
        <f>AR9*AW8</f>
        <v>18</v>
      </c>
      <c r="AX9" s="357">
        <v>100</v>
      </c>
    </row>
    <row r="10" spans="1:50" s="46" customFormat="1" ht="20.25" customHeight="1" x14ac:dyDescent="0.35">
      <c r="A10" s="568">
        <f>A9+1</f>
        <v>2</v>
      </c>
      <c r="B10" s="104" t="s">
        <v>158</v>
      </c>
      <c r="C10" s="48">
        <v>2008</v>
      </c>
      <c r="D10" s="23" t="s">
        <v>213</v>
      </c>
      <c r="E10" s="581">
        <f>I10+K10+M10+O10+Q10+S10+U10+W10+Y10+AA10+AC10+AE10+AG10+AI10+AK10+AM10</f>
        <v>261.75</v>
      </c>
      <c r="F10" s="479">
        <f t="shared" si="0"/>
        <v>72.5</v>
      </c>
      <c r="G10" s="483">
        <f>COUNT(H10,J10,L10,N10,P10,R10,T10,V10,X10,Z10,AB10,AD10,AF10,AH10,AJ10,AL10)+1</f>
        <v>8</v>
      </c>
      <c r="H10" s="111">
        <v>143</v>
      </c>
      <c r="I10" s="357">
        <v>24</v>
      </c>
      <c r="J10" s="108">
        <v>70</v>
      </c>
      <c r="K10" s="357">
        <v>50</v>
      </c>
      <c r="L10" s="108"/>
      <c r="M10" s="637"/>
      <c r="N10" s="108">
        <v>70</v>
      </c>
      <c r="O10" s="357">
        <v>25</v>
      </c>
      <c r="P10" s="108">
        <v>74</v>
      </c>
      <c r="Q10" s="357">
        <v>50</v>
      </c>
      <c r="R10" s="108">
        <v>73</v>
      </c>
      <c r="S10" s="357">
        <v>25</v>
      </c>
      <c r="T10" s="108">
        <v>76</v>
      </c>
      <c r="U10" s="357">
        <v>32.5</v>
      </c>
      <c r="V10" s="100">
        <v>74</v>
      </c>
      <c r="W10" s="357">
        <v>55.25</v>
      </c>
      <c r="X10" s="100"/>
      <c r="Y10" s="94"/>
      <c r="Z10" s="100"/>
      <c r="AA10" s="94"/>
      <c r="AB10" s="100"/>
      <c r="AC10" s="94"/>
      <c r="AD10" s="100"/>
      <c r="AE10" s="94"/>
      <c r="AF10" s="100"/>
      <c r="AG10" s="94"/>
      <c r="AH10" s="100"/>
      <c r="AI10" s="94"/>
      <c r="AJ10" s="100"/>
      <c r="AK10" s="94"/>
      <c r="AL10" s="100"/>
      <c r="AM10" s="357"/>
      <c r="AN10" s="568">
        <f>AN9+1</f>
        <v>2</v>
      </c>
      <c r="AO10" s="192">
        <v>2</v>
      </c>
      <c r="AP10" s="357">
        <v>35</v>
      </c>
      <c r="AQ10" s="314">
        <f>AP10*AQ8</f>
        <v>-14</v>
      </c>
      <c r="AR10" s="357">
        <v>21</v>
      </c>
      <c r="AS10" s="171">
        <f>AP10*AS8</f>
        <v>10.5</v>
      </c>
      <c r="AT10" s="357">
        <v>45.5</v>
      </c>
      <c r="AU10" s="128">
        <f>AP10*AU8</f>
        <v>21</v>
      </c>
      <c r="AV10" s="357">
        <v>56</v>
      </c>
      <c r="AW10" s="128">
        <f>AR10*AW8</f>
        <v>12.6</v>
      </c>
      <c r="AX10" s="357">
        <v>70</v>
      </c>
    </row>
    <row r="11" spans="1:50" s="46" customFormat="1" ht="20.25" customHeight="1" x14ac:dyDescent="0.35">
      <c r="A11" s="568">
        <f t="shared" ref="A11:A37" si="1">A10+1</f>
        <v>3</v>
      </c>
      <c r="B11" s="230" t="s">
        <v>55</v>
      </c>
      <c r="C11" s="48">
        <v>2010</v>
      </c>
      <c r="D11" s="284" t="s">
        <v>28</v>
      </c>
      <c r="E11" s="581">
        <f>I11+K11+M11+O11+Q11+S11+U11+W11+Y11+AA11+AC11+AE11+AG11+AI11+AK11+AM11</f>
        <v>205.25</v>
      </c>
      <c r="F11" s="479">
        <f t="shared" si="0"/>
        <v>72.571428571428569</v>
      </c>
      <c r="G11" s="483">
        <f>COUNT(H11,J11,L11,N11,P11,R11,T11,V11,X11,Z11,AB11,AD11,AF11,AH11,AJ11,AL11)+1</f>
        <v>7</v>
      </c>
      <c r="H11" s="111">
        <v>140</v>
      </c>
      <c r="I11" s="357">
        <v>48</v>
      </c>
      <c r="J11" s="108">
        <v>78</v>
      </c>
      <c r="K11" s="357">
        <v>9</v>
      </c>
      <c r="L11" s="108"/>
      <c r="M11" s="637"/>
      <c r="N11" s="100">
        <v>72</v>
      </c>
      <c r="O11" s="357">
        <v>12.5</v>
      </c>
      <c r="P11" s="100"/>
      <c r="Q11" s="94"/>
      <c r="R11" s="100">
        <v>71</v>
      </c>
      <c r="S11" s="357">
        <v>35</v>
      </c>
      <c r="T11" s="100">
        <v>73</v>
      </c>
      <c r="U11" s="357">
        <v>45.5</v>
      </c>
      <c r="V11" s="108">
        <v>74</v>
      </c>
      <c r="W11" s="357">
        <v>55.25</v>
      </c>
      <c r="X11" s="108"/>
      <c r="Y11" s="94"/>
      <c r="Z11" s="108"/>
      <c r="AA11" s="94"/>
      <c r="AB11" s="108"/>
      <c r="AC11" s="94"/>
      <c r="AD11" s="108"/>
      <c r="AE11" s="94"/>
      <c r="AF11" s="108"/>
      <c r="AG11" s="94"/>
      <c r="AH11" s="108"/>
      <c r="AI11" s="94"/>
      <c r="AJ11" s="108"/>
      <c r="AK11" s="94"/>
      <c r="AL11" s="108"/>
      <c r="AM11" s="357"/>
      <c r="AN11" s="568">
        <f t="shared" ref="AN11:AN37" si="2">AN10+1</f>
        <v>3</v>
      </c>
      <c r="AO11" s="283">
        <v>3</v>
      </c>
      <c r="AP11" s="357">
        <v>25</v>
      </c>
      <c r="AQ11" s="314">
        <f>AP11*AQ8</f>
        <v>-10</v>
      </c>
      <c r="AR11" s="357">
        <v>15</v>
      </c>
      <c r="AS11" s="171">
        <f>AP11*AS8</f>
        <v>7.5</v>
      </c>
      <c r="AT11" s="357">
        <v>32.5</v>
      </c>
      <c r="AU11" s="128">
        <f>AP11*AU8</f>
        <v>15</v>
      </c>
      <c r="AV11" s="357">
        <v>40</v>
      </c>
      <c r="AW11" s="128">
        <f>AR11*AW8</f>
        <v>9</v>
      </c>
      <c r="AX11" s="357">
        <v>50</v>
      </c>
    </row>
    <row r="12" spans="1:50" s="46" customFormat="1" ht="20.25" customHeight="1" x14ac:dyDescent="0.35">
      <c r="A12" s="568">
        <f t="shared" si="1"/>
        <v>4</v>
      </c>
      <c r="B12" s="325" t="s">
        <v>353</v>
      </c>
      <c r="C12" s="48">
        <v>2008</v>
      </c>
      <c r="D12" s="23" t="s">
        <v>352</v>
      </c>
      <c r="E12" s="581">
        <f>I12+K12+M12+O12+Q12+S12+U12+W12+Y12+AA12+AC12+AE12+AG12+AI12+AK12+AM12-K12</f>
        <v>184.3</v>
      </c>
      <c r="F12" s="479">
        <f t="shared" si="0"/>
        <v>75.090909090909093</v>
      </c>
      <c r="G12" s="483">
        <f>COUNT(H12,J12,L12,N12,P12,R12,T12,V12,X12,Z12,AB12,AD12,AF12,AH12,AJ12,AL12)+1+2</f>
        <v>11</v>
      </c>
      <c r="H12" s="111">
        <v>152</v>
      </c>
      <c r="I12" s="357">
        <v>12.8</v>
      </c>
      <c r="J12" s="100">
        <v>83</v>
      </c>
      <c r="K12" s="649">
        <v>5</v>
      </c>
      <c r="L12" s="108">
        <v>212</v>
      </c>
      <c r="M12" s="357">
        <v>70</v>
      </c>
      <c r="N12" s="108">
        <v>72</v>
      </c>
      <c r="O12" s="357">
        <v>12.5</v>
      </c>
      <c r="P12" s="108">
        <v>77</v>
      </c>
      <c r="Q12" s="357">
        <v>30</v>
      </c>
      <c r="R12" s="108">
        <v>74</v>
      </c>
      <c r="S12" s="357">
        <v>20</v>
      </c>
      <c r="T12" s="108">
        <v>77</v>
      </c>
      <c r="U12" s="357">
        <v>26</v>
      </c>
      <c r="V12" s="108">
        <v>79</v>
      </c>
      <c r="W12" s="357">
        <v>13</v>
      </c>
      <c r="X12" s="108"/>
      <c r="Y12" s="94"/>
      <c r="Z12" s="108"/>
      <c r="AA12" s="94"/>
      <c r="AB12" s="108"/>
      <c r="AC12" s="94"/>
      <c r="AD12" s="108"/>
      <c r="AE12" s="94"/>
      <c r="AF12" s="108"/>
      <c r="AG12" s="94"/>
      <c r="AH12" s="108"/>
      <c r="AI12" s="94"/>
      <c r="AJ12" s="108"/>
      <c r="AK12" s="94"/>
      <c r="AL12" s="108"/>
      <c r="AM12" s="357"/>
      <c r="AN12" s="568">
        <f t="shared" si="2"/>
        <v>4</v>
      </c>
      <c r="AO12" s="192">
        <v>4</v>
      </c>
      <c r="AP12" s="357">
        <v>20</v>
      </c>
      <c r="AQ12" s="315">
        <f>AP12*AQ8</f>
        <v>-8</v>
      </c>
      <c r="AR12" s="357">
        <v>12</v>
      </c>
      <c r="AS12" s="171">
        <f>AP12*AS8</f>
        <v>6</v>
      </c>
      <c r="AT12" s="357">
        <v>26</v>
      </c>
      <c r="AU12" s="128">
        <f>AP12*AU8</f>
        <v>12</v>
      </c>
      <c r="AV12" s="357">
        <v>32</v>
      </c>
      <c r="AW12" s="128">
        <f>AR12*AW8</f>
        <v>7.1999999999999993</v>
      </c>
      <c r="AX12" s="357">
        <v>40</v>
      </c>
    </row>
    <row r="13" spans="1:50" s="26" customFormat="1" ht="20.25" customHeight="1" x14ac:dyDescent="0.35">
      <c r="A13" s="568">
        <f t="shared" si="1"/>
        <v>5</v>
      </c>
      <c r="B13" s="230" t="s">
        <v>146</v>
      </c>
      <c r="C13" s="48">
        <v>2010</v>
      </c>
      <c r="D13" s="284" t="s">
        <v>213</v>
      </c>
      <c r="E13" s="581">
        <f>I13+K13+M13+O13+Q13+S13+U13+W13+Y13+AA13+AC13+AE13+AG13+AI13+AK13+AM13-S13</f>
        <v>164.5</v>
      </c>
      <c r="F13" s="479">
        <f t="shared" si="0"/>
        <v>76.090909090909093</v>
      </c>
      <c r="G13" s="483">
        <f>COUNT(H13,J13,L13,N13,P13,R13,T13,V13,X13,Z13,AB13,AD13,AF13,AH13,AJ13,AL13)+1+2</f>
        <v>11</v>
      </c>
      <c r="H13" s="231">
        <v>147</v>
      </c>
      <c r="I13" s="357">
        <v>16</v>
      </c>
      <c r="J13" s="502">
        <v>76</v>
      </c>
      <c r="K13" s="357">
        <v>20</v>
      </c>
      <c r="L13" s="502">
        <v>219</v>
      </c>
      <c r="M13" s="357">
        <v>40</v>
      </c>
      <c r="N13" s="355">
        <v>69</v>
      </c>
      <c r="O13" s="357">
        <v>35</v>
      </c>
      <c r="P13" s="355">
        <v>86</v>
      </c>
      <c r="Q13" s="357">
        <v>8</v>
      </c>
      <c r="R13" s="502">
        <v>83</v>
      </c>
      <c r="S13" s="649">
        <v>6</v>
      </c>
      <c r="T13" s="355">
        <v>82</v>
      </c>
      <c r="U13" s="357">
        <v>16.25</v>
      </c>
      <c r="V13" s="355">
        <v>75</v>
      </c>
      <c r="W13" s="357">
        <v>29.25</v>
      </c>
      <c r="X13" s="502"/>
      <c r="Y13" s="94"/>
      <c r="Z13" s="502"/>
      <c r="AA13" s="94"/>
      <c r="AB13" s="502"/>
      <c r="AC13" s="94"/>
      <c r="AD13" s="502"/>
      <c r="AE13" s="94"/>
      <c r="AF13" s="502"/>
      <c r="AG13" s="94"/>
      <c r="AH13" s="502"/>
      <c r="AI13" s="94"/>
      <c r="AJ13" s="502"/>
      <c r="AK13" s="94"/>
      <c r="AL13" s="502"/>
      <c r="AM13" s="357"/>
      <c r="AN13" s="568">
        <f t="shared" si="2"/>
        <v>5</v>
      </c>
      <c r="AO13" s="283">
        <v>5</v>
      </c>
      <c r="AP13" s="357">
        <v>15</v>
      </c>
      <c r="AQ13" s="315">
        <f>AP13*AQ8</f>
        <v>-6</v>
      </c>
      <c r="AR13" s="357">
        <v>9</v>
      </c>
      <c r="AS13" s="171">
        <f>AP13*AS8</f>
        <v>4.5</v>
      </c>
      <c r="AT13" s="357">
        <v>19.5</v>
      </c>
      <c r="AU13" s="128">
        <f>AP13*AU8</f>
        <v>9</v>
      </c>
      <c r="AV13" s="357">
        <v>24</v>
      </c>
      <c r="AW13" s="128">
        <f>AR13*AW8</f>
        <v>5.3999999999999995</v>
      </c>
      <c r="AX13" s="357">
        <v>30</v>
      </c>
    </row>
    <row r="14" spans="1:50" s="26" customFormat="1" ht="20.25" customHeight="1" x14ac:dyDescent="0.35">
      <c r="A14" s="568">
        <f t="shared" si="1"/>
        <v>6</v>
      </c>
      <c r="B14" s="22" t="s">
        <v>88</v>
      </c>
      <c r="C14" s="48">
        <v>2008</v>
      </c>
      <c r="D14" s="23" t="s">
        <v>90</v>
      </c>
      <c r="E14" s="581">
        <f>I14+K14+M14+O14+Q14+S14+U14+W14+Y14+AA14+AC14+AE14+AG14+AI14+AK14+AM14-S14</f>
        <v>155.80000000000001</v>
      </c>
      <c r="F14" s="479">
        <f t="shared" si="0"/>
        <v>75.099999999999994</v>
      </c>
      <c r="G14" s="483">
        <f>COUNT(H14,J14,L14,N14,P14,R14,T14,V14,X14,Z14,AB14,AD14,AF14,AH14,AJ14,AL14)+1+2</f>
        <v>10</v>
      </c>
      <c r="H14" s="111">
        <v>140</v>
      </c>
      <c r="I14" s="357">
        <v>48</v>
      </c>
      <c r="J14" s="108">
        <v>77</v>
      </c>
      <c r="K14" s="357">
        <v>15</v>
      </c>
      <c r="L14" s="108">
        <v>216</v>
      </c>
      <c r="M14" s="357">
        <v>50</v>
      </c>
      <c r="N14" s="108">
        <v>71</v>
      </c>
      <c r="O14" s="357">
        <v>20</v>
      </c>
      <c r="P14" s="108">
        <v>83</v>
      </c>
      <c r="Q14" s="357">
        <v>15</v>
      </c>
      <c r="R14" s="108">
        <v>79</v>
      </c>
      <c r="S14" s="649">
        <v>8</v>
      </c>
      <c r="T14" s="108"/>
      <c r="U14" s="94"/>
      <c r="V14" s="100">
        <v>85</v>
      </c>
      <c r="W14" s="357">
        <v>7.8</v>
      </c>
      <c r="X14" s="108"/>
      <c r="Y14" s="94"/>
      <c r="Z14" s="108"/>
      <c r="AA14" s="94"/>
      <c r="AB14" s="108"/>
      <c r="AC14" s="94"/>
      <c r="AD14" s="108"/>
      <c r="AE14" s="94"/>
      <c r="AF14" s="108"/>
      <c r="AG14" s="94"/>
      <c r="AH14" s="108"/>
      <c r="AI14" s="94"/>
      <c r="AJ14" s="108"/>
      <c r="AK14" s="94"/>
      <c r="AL14" s="108"/>
      <c r="AM14" s="357"/>
      <c r="AN14" s="568">
        <f t="shared" si="2"/>
        <v>6</v>
      </c>
      <c r="AO14" s="192">
        <v>6</v>
      </c>
      <c r="AP14" s="357">
        <v>10</v>
      </c>
      <c r="AQ14" s="315">
        <f>AP14*AQ8</f>
        <v>-4</v>
      </c>
      <c r="AR14" s="357">
        <v>6</v>
      </c>
      <c r="AS14" s="171">
        <f>AP14*AS8</f>
        <v>3</v>
      </c>
      <c r="AT14" s="357">
        <v>13</v>
      </c>
      <c r="AU14" s="128">
        <f>AP14*AU8</f>
        <v>6</v>
      </c>
      <c r="AV14" s="357">
        <v>16</v>
      </c>
      <c r="AW14" s="128">
        <f>AR14*AW8</f>
        <v>3.5999999999999996</v>
      </c>
      <c r="AX14" s="357">
        <v>20</v>
      </c>
    </row>
    <row r="15" spans="1:50" s="26" customFormat="1" ht="20.25" customHeight="1" x14ac:dyDescent="0.35">
      <c r="A15" s="568">
        <f t="shared" si="1"/>
        <v>7</v>
      </c>
      <c r="B15" s="116" t="s">
        <v>199</v>
      </c>
      <c r="C15" s="48">
        <v>2009</v>
      </c>
      <c r="D15" s="210" t="s">
        <v>213</v>
      </c>
      <c r="E15" s="581">
        <f>I15+K15+M15+O15+Q15+S15+U15+W15+Y15+AA15+AC15+AE15+AG15+AI15+AK15+AM15-K15</f>
        <v>129.65</v>
      </c>
      <c r="F15" s="479">
        <f t="shared" si="0"/>
        <v>76.818181818181813</v>
      </c>
      <c r="G15" s="483">
        <f>COUNT(H15,J15,L15,N15,P15,R15,T15,V15,X15,Z15,AB15,AD15,AF15,AH15,AJ15,AL15)+1+2</f>
        <v>11</v>
      </c>
      <c r="H15" s="111">
        <v>142</v>
      </c>
      <c r="I15" s="357">
        <v>32</v>
      </c>
      <c r="J15" s="108">
        <v>83</v>
      </c>
      <c r="K15" s="649">
        <v>5</v>
      </c>
      <c r="L15" s="108">
        <v>221</v>
      </c>
      <c r="M15" s="357">
        <v>30</v>
      </c>
      <c r="N15" s="100">
        <v>79</v>
      </c>
      <c r="O15" s="357">
        <v>6</v>
      </c>
      <c r="P15" s="100">
        <v>80</v>
      </c>
      <c r="Q15" s="357">
        <v>20</v>
      </c>
      <c r="R15" s="100">
        <v>75</v>
      </c>
      <c r="S15" s="357">
        <v>15</v>
      </c>
      <c r="T15" s="100">
        <v>82</v>
      </c>
      <c r="U15" s="357">
        <v>16.25</v>
      </c>
      <c r="V15" s="100">
        <v>83</v>
      </c>
      <c r="W15" s="357">
        <v>10.4</v>
      </c>
      <c r="X15" s="100"/>
      <c r="Y15" s="101"/>
      <c r="Z15" s="100"/>
      <c r="AA15" s="101"/>
      <c r="AB15" s="100"/>
      <c r="AC15" s="101"/>
      <c r="AD15" s="100"/>
      <c r="AE15" s="101"/>
      <c r="AF15" s="100"/>
      <c r="AG15" s="101"/>
      <c r="AH15" s="100"/>
      <c r="AI15" s="101"/>
      <c r="AJ15" s="100"/>
      <c r="AK15" s="101"/>
      <c r="AL15" s="100"/>
      <c r="AM15" s="357"/>
      <c r="AN15" s="568">
        <f t="shared" si="2"/>
        <v>7</v>
      </c>
      <c r="AO15" s="283">
        <v>7</v>
      </c>
      <c r="AP15" s="357">
        <v>8</v>
      </c>
      <c r="AQ15" s="315">
        <f>AP15*AQ8</f>
        <v>-3.2</v>
      </c>
      <c r="AR15" s="357">
        <v>4.8</v>
      </c>
      <c r="AS15" s="171">
        <f>AP15*AS8</f>
        <v>2.4</v>
      </c>
      <c r="AT15" s="357">
        <v>10.4</v>
      </c>
      <c r="AU15" s="128">
        <f>AP15*AU8</f>
        <v>4.8</v>
      </c>
      <c r="AV15" s="357">
        <v>12.8</v>
      </c>
      <c r="AW15" s="128">
        <f>AR15*AW8</f>
        <v>2.88</v>
      </c>
      <c r="AX15" s="357">
        <v>16</v>
      </c>
    </row>
    <row r="16" spans="1:50" s="26" customFormat="1" ht="20.25" customHeight="1" x14ac:dyDescent="0.35">
      <c r="A16" s="568">
        <f t="shared" si="1"/>
        <v>8</v>
      </c>
      <c r="B16" s="230" t="s">
        <v>258</v>
      </c>
      <c r="C16" s="48">
        <v>2010</v>
      </c>
      <c r="D16" s="683" t="s">
        <v>85</v>
      </c>
      <c r="E16" s="581">
        <f>I16+K16+M16+O16+Q16+S16+U16+W16+Y16+AA16+AC16+AE16+AG16+AI16+AK16+AM16-O16</f>
        <v>111.64999999999999</v>
      </c>
      <c r="F16" s="479">
        <f t="shared" si="0"/>
        <v>78.545454545454547</v>
      </c>
      <c r="G16" s="483">
        <f>COUNT(H16,J16,L16,N16,P16,R16,T16,V16,X16,Z16,AB16,AD16,AF16,AH16,AJ16,AL16)+1+2</f>
        <v>11</v>
      </c>
      <c r="H16" s="111">
        <v>157</v>
      </c>
      <c r="I16" s="357">
        <v>9.6</v>
      </c>
      <c r="J16" s="108">
        <v>75</v>
      </c>
      <c r="K16" s="357">
        <v>25</v>
      </c>
      <c r="L16" s="100">
        <v>231</v>
      </c>
      <c r="M16" s="357">
        <v>20</v>
      </c>
      <c r="N16" s="108">
        <v>78</v>
      </c>
      <c r="O16" s="649">
        <v>8</v>
      </c>
      <c r="P16" s="108">
        <v>85</v>
      </c>
      <c r="Q16" s="357">
        <v>10</v>
      </c>
      <c r="R16" s="108">
        <v>76</v>
      </c>
      <c r="S16" s="357">
        <v>10</v>
      </c>
      <c r="T16" s="108">
        <v>87</v>
      </c>
      <c r="U16" s="357">
        <v>7.8</v>
      </c>
      <c r="V16" s="108">
        <v>75</v>
      </c>
      <c r="W16" s="357">
        <v>29.25</v>
      </c>
      <c r="X16" s="108"/>
      <c r="Y16" s="94"/>
      <c r="Z16" s="108"/>
      <c r="AA16" s="94"/>
      <c r="AB16" s="108"/>
      <c r="AC16" s="94"/>
      <c r="AD16" s="108"/>
      <c r="AE16" s="94"/>
      <c r="AF16" s="108"/>
      <c r="AG16" s="94"/>
      <c r="AH16" s="108"/>
      <c r="AI16" s="94"/>
      <c r="AJ16" s="108"/>
      <c r="AK16" s="94"/>
      <c r="AL16" s="108"/>
      <c r="AM16" s="357"/>
      <c r="AN16" s="568">
        <f t="shared" si="2"/>
        <v>8</v>
      </c>
      <c r="AO16" s="192">
        <v>8</v>
      </c>
      <c r="AP16" s="357">
        <v>6</v>
      </c>
      <c r="AQ16" s="315">
        <f>AP16*AQ8</f>
        <v>-2.4000000000000004</v>
      </c>
      <c r="AR16" s="357">
        <v>3.6</v>
      </c>
      <c r="AS16" s="134">
        <f>AP16*AS8</f>
        <v>1.7999999999999998</v>
      </c>
      <c r="AT16" s="357">
        <v>7.8</v>
      </c>
      <c r="AU16" s="128">
        <f>AP16*AU8</f>
        <v>3.5999999999999996</v>
      </c>
      <c r="AV16" s="357">
        <v>9.6</v>
      </c>
      <c r="AW16" s="128">
        <f>AR16*AW8</f>
        <v>2.16</v>
      </c>
      <c r="AX16" s="357">
        <v>12</v>
      </c>
    </row>
    <row r="17" spans="1:50" s="26" customFormat="1" ht="20.25" customHeight="1" x14ac:dyDescent="0.35">
      <c r="A17" s="568">
        <f t="shared" si="1"/>
        <v>9</v>
      </c>
      <c r="B17" s="230" t="s">
        <v>417</v>
      </c>
      <c r="C17" s="48">
        <v>2010</v>
      </c>
      <c r="D17" s="230" t="s">
        <v>32</v>
      </c>
      <c r="E17" s="581">
        <f t="shared" ref="E17:E39" si="3">I17+K17+M17+O17+Q17+S17+U17+W17+Y17+AA17+AC17+AE17+AG17+AI17+AK17+AM17</f>
        <v>47.4</v>
      </c>
      <c r="F17" s="479">
        <f t="shared" si="0"/>
        <v>86.125</v>
      </c>
      <c r="G17" s="483">
        <f>COUNT(H17,J17,L17,N17,P17,R17,T17,V17,X17,Z17,AB17,AD17,AF17,AH17,AJ17,AL17)+2</f>
        <v>8</v>
      </c>
      <c r="H17" s="111"/>
      <c r="I17" s="649"/>
      <c r="J17" s="100">
        <v>78</v>
      </c>
      <c r="K17" s="357">
        <v>9</v>
      </c>
      <c r="L17" s="100">
        <v>256</v>
      </c>
      <c r="M17" s="357">
        <v>16</v>
      </c>
      <c r="N17" s="100">
        <v>83</v>
      </c>
      <c r="O17" s="357">
        <v>4</v>
      </c>
      <c r="P17" s="100">
        <v>96</v>
      </c>
      <c r="Q17" s="357">
        <v>4</v>
      </c>
      <c r="R17" s="108">
        <v>90</v>
      </c>
      <c r="S17" s="357">
        <v>4</v>
      </c>
      <c r="T17" s="100">
        <v>86</v>
      </c>
      <c r="U17" s="357">
        <v>10.4</v>
      </c>
      <c r="V17" s="108"/>
      <c r="W17" s="357"/>
      <c r="X17" s="108"/>
      <c r="Y17" s="94"/>
      <c r="Z17" s="108"/>
      <c r="AA17" s="94"/>
      <c r="AB17" s="108"/>
      <c r="AC17" s="94"/>
      <c r="AD17" s="108"/>
      <c r="AE17" s="94"/>
      <c r="AF17" s="108"/>
      <c r="AG17" s="94"/>
      <c r="AH17" s="108"/>
      <c r="AI17" s="94"/>
      <c r="AJ17" s="108"/>
      <c r="AK17" s="94"/>
      <c r="AL17" s="108"/>
      <c r="AM17" s="357"/>
      <c r="AN17" s="568">
        <f t="shared" si="2"/>
        <v>9</v>
      </c>
      <c r="AO17" s="283">
        <f>AO16+1</f>
        <v>9</v>
      </c>
      <c r="AP17" s="357">
        <v>4</v>
      </c>
      <c r="AQ17" s="315">
        <f>AP17*AQ8</f>
        <v>-1.6</v>
      </c>
      <c r="AR17" s="357">
        <v>2.4</v>
      </c>
      <c r="AS17" s="171">
        <f>AP17*AS8</f>
        <v>1.2</v>
      </c>
      <c r="AT17" s="357">
        <v>5.2</v>
      </c>
      <c r="AU17" s="128">
        <f>AP17*AU8</f>
        <v>2.4</v>
      </c>
      <c r="AV17" s="357">
        <v>6.4</v>
      </c>
      <c r="AW17" s="128">
        <f>AR17*AW8</f>
        <v>1.44</v>
      </c>
      <c r="AX17" s="357">
        <v>8</v>
      </c>
    </row>
    <row r="18" spans="1:50" s="26" customFormat="1" ht="20.25" customHeight="1" x14ac:dyDescent="0.35">
      <c r="A18" s="568">
        <f t="shared" si="1"/>
        <v>10</v>
      </c>
      <c r="B18" s="681" t="s">
        <v>274</v>
      </c>
      <c r="C18" s="48">
        <v>2010</v>
      </c>
      <c r="D18" s="500" t="s">
        <v>18</v>
      </c>
      <c r="E18" s="581">
        <f t="shared" si="3"/>
        <v>11.2</v>
      </c>
      <c r="F18" s="479">
        <f t="shared" si="0"/>
        <v>91</v>
      </c>
      <c r="G18" s="483">
        <f>COUNT(H18,J18,L18,N18,P18,R18,T18,V18,X18,Z18,AB18,AD18,AF18,AH18,AJ18,AL18)</f>
        <v>2</v>
      </c>
      <c r="H18" s="111"/>
      <c r="I18" s="637"/>
      <c r="J18" s="108"/>
      <c r="K18" s="94"/>
      <c r="L18" s="108"/>
      <c r="M18" s="94"/>
      <c r="N18" s="108"/>
      <c r="O18" s="94"/>
      <c r="P18" s="108">
        <v>89</v>
      </c>
      <c r="Q18" s="357">
        <v>6</v>
      </c>
      <c r="R18" s="108"/>
      <c r="S18" s="94"/>
      <c r="T18" s="108">
        <v>93</v>
      </c>
      <c r="U18" s="357">
        <v>5.2</v>
      </c>
      <c r="V18" s="100"/>
      <c r="W18" s="101"/>
      <c r="X18" s="100"/>
      <c r="Y18" s="101"/>
      <c r="Z18" s="100"/>
      <c r="AA18" s="101"/>
      <c r="AB18" s="100"/>
      <c r="AC18" s="101"/>
      <c r="AD18" s="100"/>
      <c r="AE18" s="101"/>
      <c r="AF18" s="100"/>
      <c r="AG18" s="101"/>
      <c r="AH18" s="100"/>
      <c r="AI18" s="101"/>
      <c r="AJ18" s="100"/>
      <c r="AK18" s="101"/>
      <c r="AL18" s="100"/>
      <c r="AM18" s="101"/>
      <c r="AN18" s="568">
        <f t="shared" si="2"/>
        <v>10</v>
      </c>
      <c r="AO18" s="192">
        <f>AO17+1</f>
        <v>10</v>
      </c>
      <c r="AP18" s="357">
        <v>2</v>
      </c>
      <c r="AQ18" s="315">
        <f>AP18*AQ8</f>
        <v>-0.8</v>
      </c>
      <c r="AR18" s="357">
        <v>1.2</v>
      </c>
      <c r="AS18" s="171">
        <f>AP18*AS8</f>
        <v>0.6</v>
      </c>
      <c r="AT18" s="357">
        <v>2.6</v>
      </c>
      <c r="AU18" s="128">
        <f>AP18*AU8</f>
        <v>1.2</v>
      </c>
      <c r="AV18" s="357">
        <v>3.2</v>
      </c>
      <c r="AW18" s="128">
        <f>AR18*AW8</f>
        <v>0.72</v>
      </c>
      <c r="AX18" s="357">
        <v>4</v>
      </c>
    </row>
    <row r="19" spans="1:50" s="26" customFormat="1" ht="20.25" customHeight="1" thickBot="1" x14ac:dyDescent="0.4">
      <c r="A19" s="568">
        <f t="shared" si="1"/>
        <v>11</v>
      </c>
      <c r="B19" s="138" t="s">
        <v>260</v>
      </c>
      <c r="C19" s="48">
        <v>2009</v>
      </c>
      <c r="D19" s="757" t="s">
        <v>370</v>
      </c>
      <c r="E19" s="581">
        <f t="shared" si="3"/>
        <v>5.2</v>
      </c>
      <c r="F19" s="480"/>
      <c r="G19" s="484"/>
      <c r="H19" s="111"/>
      <c r="I19" s="94"/>
      <c r="J19" s="108"/>
      <c r="K19" s="94"/>
      <c r="L19" s="108"/>
      <c r="M19" s="94"/>
      <c r="N19" s="108"/>
      <c r="O19" s="94"/>
      <c r="P19" s="108"/>
      <c r="Q19" s="94"/>
      <c r="R19" s="108"/>
      <c r="S19" s="94"/>
      <c r="T19" s="108"/>
      <c r="U19" s="94"/>
      <c r="V19" s="108">
        <v>107</v>
      </c>
      <c r="W19" s="357">
        <v>5.2</v>
      </c>
      <c r="X19" s="108"/>
      <c r="Y19" s="94"/>
      <c r="Z19" s="108"/>
      <c r="AA19" s="94"/>
      <c r="AB19" s="108"/>
      <c r="AC19" s="94"/>
      <c r="AD19" s="108"/>
      <c r="AE19" s="94"/>
      <c r="AF19" s="108"/>
      <c r="AG19" s="94"/>
      <c r="AH19" s="108"/>
      <c r="AI19" s="94"/>
      <c r="AJ19" s="108"/>
      <c r="AK19" s="94"/>
      <c r="AL19" s="108"/>
      <c r="AM19" s="94"/>
      <c r="AN19" s="568">
        <f t="shared" si="2"/>
        <v>11</v>
      </c>
      <c r="AO19" s="194"/>
      <c r="AP19" s="195">
        <f>SUM(AP9:AP18)</f>
        <v>175</v>
      </c>
      <c r="AQ19" s="198"/>
      <c r="AR19" s="254">
        <f>SUM(AR9:AR18)</f>
        <v>105</v>
      </c>
      <c r="AS19" s="358"/>
      <c r="AT19" s="405">
        <f>SUM(AT8:AT18)</f>
        <v>227.8</v>
      </c>
      <c r="AU19" s="359"/>
      <c r="AV19" s="255">
        <f>SUM(AV9:AV18)</f>
        <v>280</v>
      </c>
      <c r="AW19" s="359"/>
      <c r="AX19" s="255">
        <f>SUM(AX9:AX18)</f>
        <v>350</v>
      </c>
    </row>
    <row r="20" spans="1:50" s="26" customFormat="1" ht="20.25" customHeight="1" x14ac:dyDescent="0.35">
      <c r="A20" s="568">
        <f t="shared" si="1"/>
        <v>12</v>
      </c>
      <c r="B20" s="494" t="s">
        <v>688</v>
      </c>
      <c r="C20" s="48">
        <v>2009</v>
      </c>
      <c r="D20" s="23" t="s">
        <v>313</v>
      </c>
      <c r="E20" s="581">
        <f t="shared" si="3"/>
        <v>4</v>
      </c>
      <c r="F20" s="479">
        <f>(H20+J20+L20+N20+P20+R20+T20+V20+X20+Z20+AB20+AD20+AF20+AH20+AJ20+AL20)/G20</f>
        <v>115</v>
      </c>
      <c r="G20" s="483">
        <f>COUNT(H20,J20,L20,N20,P20,R20,T20,V20,X20,Z20,AB20,AD20,AF20,AH20,AJ20,AL20)</f>
        <v>2</v>
      </c>
      <c r="H20" s="111"/>
      <c r="I20" s="637"/>
      <c r="J20" s="108"/>
      <c r="K20" s="94"/>
      <c r="L20" s="108"/>
      <c r="M20" s="94"/>
      <c r="N20" s="108">
        <v>110</v>
      </c>
      <c r="O20" s="357">
        <v>2</v>
      </c>
      <c r="P20" s="108">
        <v>120</v>
      </c>
      <c r="Q20" s="357">
        <v>2</v>
      </c>
      <c r="R20" s="108"/>
      <c r="S20" s="94"/>
      <c r="T20" s="108"/>
      <c r="U20" s="94"/>
      <c r="V20" s="108"/>
      <c r="W20" s="94"/>
      <c r="X20" s="108"/>
      <c r="Y20" s="94"/>
      <c r="Z20" s="108"/>
      <c r="AA20" s="94"/>
      <c r="AB20" s="108"/>
      <c r="AC20" s="94"/>
      <c r="AD20" s="108"/>
      <c r="AE20" s="94"/>
      <c r="AF20" s="108"/>
      <c r="AG20" s="94"/>
      <c r="AH20" s="108"/>
      <c r="AI20" s="94"/>
      <c r="AJ20" s="108"/>
      <c r="AK20" s="94"/>
      <c r="AL20" s="108"/>
      <c r="AM20" s="94"/>
      <c r="AN20" s="568">
        <f t="shared" si="2"/>
        <v>12</v>
      </c>
      <c r="AO20" s="46"/>
      <c r="AP20" s="46"/>
      <c r="AQ20" s="46"/>
      <c r="AR20" s="46"/>
      <c r="AS20" s="46"/>
      <c r="AT20" s="46"/>
      <c r="AU20" s="46"/>
      <c r="AV20" s="46"/>
    </row>
    <row r="21" spans="1:50" s="26" customFormat="1" ht="20.25" customHeight="1" x14ac:dyDescent="0.35">
      <c r="A21" s="568">
        <f t="shared" si="1"/>
        <v>13</v>
      </c>
      <c r="B21" s="499" t="s">
        <v>689</v>
      </c>
      <c r="C21" s="48">
        <v>2009</v>
      </c>
      <c r="D21" s="110" t="s">
        <v>33</v>
      </c>
      <c r="E21" s="581">
        <f t="shared" si="3"/>
        <v>0</v>
      </c>
      <c r="F21" s="479">
        <f>(H21+J21+L21+N21+P21+R21+T21+V21+X21+Z21+AB21+AD21+AF21+AH21+AJ21+AL21)/G21</f>
        <v>130</v>
      </c>
      <c r="G21" s="483">
        <f>COUNT(H21,J21,L21,N21,P21,R21,T21,V21,X21,Z21,AB21,AD21,AF21,AH21,AJ21,AL21)</f>
        <v>1</v>
      </c>
      <c r="H21" s="111"/>
      <c r="I21" s="637"/>
      <c r="J21" s="108"/>
      <c r="K21" s="94"/>
      <c r="L21" s="108"/>
      <c r="M21" s="94"/>
      <c r="N21" s="108">
        <v>130</v>
      </c>
      <c r="O21" s="94">
        <v>0</v>
      </c>
      <c r="P21" s="108"/>
      <c r="Q21" s="94"/>
      <c r="R21" s="100"/>
      <c r="S21" s="101"/>
      <c r="T21" s="100"/>
      <c r="U21" s="101"/>
      <c r="V21" s="108"/>
      <c r="W21" s="94"/>
      <c r="X21" s="100"/>
      <c r="Y21" s="94"/>
      <c r="Z21" s="100"/>
      <c r="AA21" s="94"/>
      <c r="AB21" s="100"/>
      <c r="AC21" s="94"/>
      <c r="AD21" s="100"/>
      <c r="AE21" s="94"/>
      <c r="AF21" s="100"/>
      <c r="AG21" s="94"/>
      <c r="AH21" s="100"/>
      <c r="AI21" s="94"/>
      <c r="AJ21" s="100"/>
      <c r="AK21" s="94"/>
      <c r="AL21" s="100"/>
      <c r="AM21" s="94"/>
      <c r="AN21" s="568">
        <f t="shared" si="2"/>
        <v>13</v>
      </c>
    </row>
    <row r="22" spans="1:50" s="26" customFormat="1" ht="20.25" hidden="1" customHeight="1" x14ac:dyDescent="0.35">
      <c r="A22" s="568">
        <f t="shared" si="1"/>
        <v>14</v>
      </c>
      <c r="B22" s="524" t="s">
        <v>409</v>
      </c>
      <c r="C22" s="48">
        <v>2010</v>
      </c>
      <c r="D22" s="524" t="s">
        <v>15</v>
      </c>
      <c r="E22" s="581">
        <f t="shared" si="3"/>
        <v>0</v>
      </c>
      <c r="F22" s="480"/>
      <c r="G22" s="484"/>
      <c r="H22" s="111"/>
      <c r="I22" s="357"/>
      <c r="J22" s="100"/>
      <c r="K22" s="101"/>
      <c r="L22" s="108"/>
      <c r="M22" s="94"/>
      <c r="N22" s="108"/>
      <c r="O22" s="94"/>
      <c r="P22" s="100"/>
      <c r="Q22" s="101"/>
      <c r="R22" s="100"/>
      <c r="S22" s="94"/>
      <c r="T22" s="100"/>
      <c r="U22" s="94"/>
      <c r="V22" s="100"/>
      <c r="W22" s="94"/>
      <c r="X22" s="100"/>
      <c r="Y22" s="94"/>
      <c r="Z22" s="100"/>
      <c r="AA22" s="94"/>
      <c r="AB22" s="100"/>
      <c r="AC22" s="94"/>
      <c r="AD22" s="100"/>
      <c r="AE22" s="94"/>
      <c r="AF22" s="100"/>
      <c r="AG22" s="94"/>
      <c r="AH22" s="100"/>
      <c r="AI22" s="94"/>
      <c r="AJ22" s="100"/>
      <c r="AK22" s="94"/>
      <c r="AL22" s="100"/>
      <c r="AM22" s="94"/>
      <c r="AN22" s="568">
        <f t="shared" si="2"/>
        <v>14</v>
      </c>
    </row>
    <row r="23" spans="1:50" s="26" customFormat="1" ht="20.25" hidden="1" customHeight="1" x14ac:dyDescent="0.35">
      <c r="A23" s="568">
        <f t="shared" si="1"/>
        <v>15</v>
      </c>
      <c r="B23" s="141" t="s">
        <v>270</v>
      </c>
      <c r="C23" s="48">
        <v>2008</v>
      </c>
      <c r="D23" s="110" t="s">
        <v>61</v>
      </c>
      <c r="E23" s="581">
        <f t="shared" si="3"/>
        <v>0</v>
      </c>
      <c r="F23" s="480"/>
      <c r="G23" s="484"/>
      <c r="H23" s="111"/>
      <c r="I23" s="94"/>
      <c r="J23" s="108"/>
      <c r="K23" s="94"/>
      <c r="L23" s="108"/>
      <c r="M23" s="94"/>
      <c r="N23" s="108"/>
      <c r="O23" s="94"/>
      <c r="P23" s="100"/>
      <c r="Q23" s="94"/>
      <c r="R23" s="100"/>
      <c r="S23" s="94"/>
      <c r="T23" s="100"/>
      <c r="U23" s="94"/>
      <c r="V23" s="100"/>
      <c r="W23" s="94"/>
      <c r="X23" s="108"/>
      <c r="Y23" s="94"/>
      <c r="Z23" s="108"/>
      <c r="AA23" s="94"/>
      <c r="AB23" s="108"/>
      <c r="AC23" s="94"/>
      <c r="AD23" s="108"/>
      <c r="AE23" s="94"/>
      <c r="AF23" s="108"/>
      <c r="AG23" s="94"/>
      <c r="AH23" s="108"/>
      <c r="AI23" s="94"/>
      <c r="AJ23" s="108"/>
      <c r="AK23" s="94"/>
      <c r="AL23" s="108"/>
      <c r="AM23" s="94"/>
      <c r="AN23" s="568">
        <f t="shared" si="2"/>
        <v>15</v>
      </c>
    </row>
    <row r="24" spans="1:50" s="26" customFormat="1" ht="20.25" hidden="1" customHeight="1" x14ac:dyDescent="0.35">
      <c r="A24" s="568">
        <f t="shared" si="1"/>
        <v>16</v>
      </c>
      <c r="B24" s="281" t="s">
        <v>416</v>
      </c>
      <c r="C24" s="48">
        <v>2009</v>
      </c>
      <c r="D24" s="110" t="s">
        <v>370</v>
      </c>
      <c r="E24" s="581">
        <f t="shared" si="3"/>
        <v>0</v>
      </c>
      <c r="F24" s="480"/>
      <c r="G24" s="484"/>
      <c r="H24" s="111"/>
      <c r="I24" s="94"/>
      <c r="J24" s="108"/>
      <c r="K24" s="94"/>
      <c r="L24" s="100"/>
      <c r="M24" s="101"/>
      <c r="N24" s="100"/>
      <c r="O24" s="101"/>
      <c r="P24" s="100"/>
      <c r="Q24" s="94"/>
      <c r="R24" s="108"/>
      <c r="S24" s="94"/>
      <c r="T24" s="108"/>
      <c r="U24" s="94"/>
      <c r="V24" s="108"/>
      <c r="W24" s="94"/>
      <c r="X24" s="108"/>
      <c r="Y24" s="94"/>
      <c r="Z24" s="108"/>
      <c r="AA24" s="94"/>
      <c r="AB24" s="108"/>
      <c r="AC24" s="94"/>
      <c r="AD24" s="108"/>
      <c r="AE24" s="94"/>
      <c r="AF24" s="108"/>
      <c r="AG24" s="94"/>
      <c r="AH24" s="108"/>
      <c r="AI24" s="94"/>
      <c r="AJ24" s="108"/>
      <c r="AK24" s="94"/>
      <c r="AL24" s="108"/>
      <c r="AM24" s="94"/>
      <c r="AN24" s="568">
        <f t="shared" si="2"/>
        <v>16</v>
      </c>
    </row>
    <row r="25" spans="1:50" s="26" customFormat="1" ht="20.25" hidden="1" customHeight="1" x14ac:dyDescent="0.35">
      <c r="A25" s="568">
        <f t="shared" si="1"/>
        <v>17</v>
      </c>
      <c r="B25" s="141" t="s">
        <v>169</v>
      </c>
      <c r="C25" s="48">
        <v>2008</v>
      </c>
      <c r="D25" s="23" t="s">
        <v>61</v>
      </c>
      <c r="E25" s="581">
        <f t="shared" si="3"/>
        <v>0</v>
      </c>
      <c r="F25" s="480"/>
      <c r="G25" s="484"/>
      <c r="H25" s="111"/>
      <c r="I25" s="94"/>
      <c r="J25" s="100"/>
      <c r="K25" s="94"/>
      <c r="L25" s="100"/>
      <c r="M25" s="94"/>
      <c r="N25" s="100"/>
      <c r="O25" s="94"/>
      <c r="P25" s="108"/>
      <c r="Q25" s="94"/>
      <c r="R25" s="108"/>
      <c r="S25" s="94"/>
      <c r="T25" s="108"/>
      <c r="U25" s="94"/>
      <c r="V25" s="108"/>
      <c r="W25" s="94"/>
      <c r="X25" s="108"/>
      <c r="Y25" s="94"/>
      <c r="Z25" s="108"/>
      <c r="AA25" s="94"/>
      <c r="AB25" s="108"/>
      <c r="AC25" s="94"/>
      <c r="AD25" s="108"/>
      <c r="AE25" s="94"/>
      <c r="AF25" s="108"/>
      <c r="AG25" s="94"/>
      <c r="AH25" s="108"/>
      <c r="AI25" s="94"/>
      <c r="AJ25" s="108"/>
      <c r="AK25" s="94"/>
      <c r="AL25" s="108"/>
      <c r="AM25" s="94"/>
      <c r="AN25" s="568">
        <f t="shared" si="2"/>
        <v>17</v>
      </c>
    </row>
    <row r="26" spans="1:50" s="26" customFormat="1" ht="20.25" hidden="1" customHeight="1" x14ac:dyDescent="0.35">
      <c r="A26" s="568">
        <f t="shared" si="1"/>
        <v>18</v>
      </c>
      <c r="B26" s="22" t="s">
        <v>145</v>
      </c>
      <c r="C26" s="48">
        <v>2009</v>
      </c>
      <c r="D26" s="23" t="s">
        <v>19</v>
      </c>
      <c r="E26" s="581">
        <f t="shared" si="3"/>
        <v>0</v>
      </c>
      <c r="F26" s="480"/>
      <c r="G26" s="484"/>
      <c r="H26" s="421"/>
      <c r="I26" s="94"/>
      <c r="J26" s="100"/>
      <c r="K26" s="94"/>
      <c r="L26" s="100"/>
      <c r="M26" s="94"/>
      <c r="N26" s="100"/>
      <c r="O26" s="94"/>
      <c r="P26" s="108"/>
      <c r="Q26" s="94"/>
      <c r="R26" s="108"/>
      <c r="S26" s="94"/>
      <c r="T26" s="108"/>
      <c r="U26" s="94"/>
      <c r="V26" s="108"/>
      <c r="W26" s="94"/>
      <c r="X26" s="108"/>
      <c r="Y26" s="94"/>
      <c r="Z26" s="108"/>
      <c r="AA26" s="94"/>
      <c r="AB26" s="108"/>
      <c r="AC26" s="94"/>
      <c r="AD26" s="108"/>
      <c r="AE26" s="94"/>
      <c r="AF26" s="108"/>
      <c r="AG26" s="94"/>
      <c r="AH26" s="108"/>
      <c r="AI26" s="94"/>
      <c r="AJ26" s="108"/>
      <c r="AK26" s="94"/>
      <c r="AL26" s="108"/>
      <c r="AM26" s="94"/>
      <c r="AN26" s="568">
        <f t="shared" si="2"/>
        <v>18</v>
      </c>
    </row>
    <row r="27" spans="1:50" s="26" customFormat="1" ht="20.25" hidden="1" customHeight="1" x14ac:dyDescent="0.35">
      <c r="A27" s="568">
        <f t="shared" si="1"/>
        <v>19</v>
      </c>
      <c r="B27" s="230" t="s">
        <v>474</v>
      </c>
      <c r="C27" s="48">
        <v>2010</v>
      </c>
      <c r="D27" s="284" t="s">
        <v>37</v>
      </c>
      <c r="E27" s="581">
        <f t="shared" si="3"/>
        <v>0</v>
      </c>
      <c r="F27" s="480"/>
      <c r="G27" s="484"/>
      <c r="H27" s="421"/>
      <c r="I27" s="94"/>
      <c r="J27" s="108"/>
      <c r="K27" s="94"/>
      <c r="L27" s="108"/>
      <c r="M27" s="94"/>
      <c r="N27" s="108"/>
      <c r="O27" s="94"/>
      <c r="P27" s="108"/>
      <c r="Q27" s="94"/>
      <c r="R27" s="108"/>
      <c r="S27" s="94"/>
      <c r="T27" s="108"/>
      <c r="U27" s="94"/>
      <c r="V27" s="108"/>
      <c r="W27" s="94"/>
      <c r="X27" s="108"/>
      <c r="Y27" s="94"/>
      <c r="Z27" s="108"/>
      <c r="AA27" s="94"/>
      <c r="AB27" s="108"/>
      <c r="AC27" s="94"/>
      <c r="AD27" s="108"/>
      <c r="AE27" s="94"/>
      <c r="AF27" s="108"/>
      <c r="AG27" s="94"/>
      <c r="AH27" s="108"/>
      <c r="AI27" s="94"/>
      <c r="AJ27" s="108"/>
      <c r="AK27" s="94"/>
      <c r="AL27" s="108"/>
      <c r="AM27" s="94"/>
      <c r="AN27" s="568">
        <f t="shared" si="2"/>
        <v>19</v>
      </c>
    </row>
    <row r="28" spans="1:50" s="26" customFormat="1" ht="20.25" hidden="1" customHeight="1" x14ac:dyDescent="0.35">
      <c r="A28" s="568">
        <f t="shared" si="1"/>
        <v>20</v>
      </c>
      <c r="B28" s="116" t="s">
        <v>201</v>
      </c>
      <c r="C28" s="48">
        <v>2009</v>
      </c>
      <c r="D28" s="118" t="s">
        <v>48</v>
      </c>
      <c r="E28" s="581">
        <f t="shared" si="3"/>
        <v>0</v>
      </c>
      <c r="F28" s="480"/>
      <c r="G28" s="484"/>
      <c r="H28" s="414"/>
      <c r="I28" s="96"/>
      <c r="J28" s="109"/>
      <c r="K28" s="96"/>
      <c r="L28" s="109"/>
      <c r="M28" s="96"/>
      <c r="N28" s="109"/>
      <c r="O28" s="96"/>
      <c r="P28" s="109"/>
      <c r="Q28" s="96"/>
      <c r="R28" s="109"/>
      <c r="S28" s="96"/>
      <c r="T28" s="109"/>
      <c r="U28" s="96"/>
      <c r="V28" s="109"/>
      <c r="W28" s="96"/>
      <c r="X28" s="109"/>
      <c r="Y28" s="96"/>
      <c r="Z28" s="109"/>
      <c r="AA28" s="96"/>
      <c r="AB28" s="109"/>
      <c r="AC28" s="96"/>
      <c r="AD28" s="109"/>
      <c r="AE28" s="96"/>
      <c r="AF28" s="109"/>
      <c r="AG28" s="96"/>
      <c r="AH28" s="109"/>
      <c r="AI28" s="96"/>
      <c r="AJ28" s="109"/>
      <c r="AK28" s="96"/>
      <c r="AL28" s="109"/>
      <c r="AM28" s="96"/>
      <c r="AN28" s="568">
        <f t="shared" si="2"/>
        <v>20</v>
      </c>
    </row>
    <row r="29" spans="1:50" s="26" customFormat="1" ht="20.25" hidden="1" customHeight="1" x14ac:dyDescent="0.35">
      <c r="A29" s="568">
        <f t="shared" si="1"/>
        <v>21</v>
      </c>
      <c r="B29" s="22" t="s">
        <v>53</v>
      </c>
      <c r="C29" s="48">
        <v>2009</v>
      </c>
      <c r="D29" s="23" t="s">
        <v>44</v>
      </c>
      <c r="E29" s="581">
        <f t="shared" si="3"/>
        <v>0</v>
      </c>
      <c r="F29" s="480"/>
      <c r="G29" s="484"/>
      <c r="H29" s="413"/>
      <c r="I29" s="501"/>
      <c r="J29" s="109"/>
      <c r="K29" s="96"/>
      <c r="L29" s="109"/>
      <c r="M29" s="96"/>
      <c r="N29" s="109"/>
      <c r="O29" s="96"/>
      <c r="P29" s="109"/>
      <c r="Q29" s="96"/>
      <c r="R29" s="109"/>
      <c r="S29" s="96"/>
      <c r="T29" s="109"/>
      <c r="U29" s="96"/>
      <c r="V29" s="109"/>
      <c r="W29" s="96"/>
      <c r="X29" s="109"/>
      <c r="Y29" s="96"/>
      <c r="Z29" s="109"/>
      <c r="AA29" s="96"/>
      <c r="AB29" s="109"/>
      <c r="AC29" s="96"/>
      <c r="AD29" s="109"/>
      <c r="AE29" s="96"/>
      <c r="AF29" s="109"/>
      <c r="AG29" s="96"/>
      <c r="AH29" s="109"/>
      <c r="AI29" s="96"/>
      <c r="AJ29" s="109"/>
      <c r="AK29" s="96"/>
      <c r="AL29" s="109"/>
      <c r="AM29" s="96"/>
      <c r="AN29" s="568">
        <f t="shared" si="2"/>
        <v>21</v>
      </c>
    </row>
    <row r="30" spans="1:50" s="26" customFormat="1" ht="20.25" hidden="1" customHeight="1" x14ac:dyDescent="0.35">
      <c r="A30" s="568">
        <f t="shared" si="1"/>
        <v>22</v>
      </c>
      <c r="B30" s="116" t="s">
        <v>202</v>
      </c>
      <c r="C30" s="48">
        <v>2009</v>
      </c>
      <c r="D30" s="23" t="s">
        <v>18</v>
      </c>
      <c r="E30" s="581">
        <f t="shared" si="3"/>
        <v>0</v>
      </c>
      <c r="F30" s="480"/>
      <c r="G30" s="484"/>
      <c r="H30" s="413"/>
      <c r="I30" s="501"/>
      <c r="J30" s="109"/>
      <c r="K30" s="96"/>
      <c r="L30" s="109"/>
      <c r="M30" s="96"/>
      <c r="N30" s="109"/>
      <c r="O30" s="96"/>
      <c r="P30" s="109"/>
      <c r="Q30" s="96"/>
      <c r="R30" s="109"/>
      <c r="S30" s="96"/>
      <c r="T30" s="109"/>
      <c r="U30" s="96"/>
      <c r="V30" s="109"/>
      <c r="W30" s="96"/>
      <c r="X30" s="109"/>
      <c r="Y30" s="96"/>
      <c r="Z30" s="109"/>
      <c r="AA30" s="96"/>
      <c r="AB30" s="109"/>
      <c r="AC30" s="96"/>
      <c r="AD30" s="109"/>
      <c r="AE30" s="96"/>
      <c r="AF30" s="109"/>
      <c r="AG30" s="96"/>
      <c r="AH30" s="109"/>
      <c r="AI30" s="96"/>
      <c r="AJ30" s="109"/>
      <c r="AK30" s="96"/>
      <c r="AL30" s="109"/>
      <c r="AM30" s="96"/>
      <c r="AN30" s="568">
        <f t="shared" si="2"/>
        <v>22</v>
      </c>
    </row>
    <row r="31" spans="1:50" s="26" customFormat="1" ht="20.25" hidden="1" customHeight="1" x14ac:dyDescent="0.35">
      <c r="A31" s="568">
        <f t="shared" si="1"/>
        <v>23</v>
      </c>
      <c r="B31" s="76" t="s">
        <v>144</v>
      </c>
      <c r="C31" s="48">
        <v>2008</v>
      </c>
      <c r="D31" s="23" t="s">
        <v>18</v>
      </c>
      <c r="E31" s="581">
        <f t="shared" si="3"/>
        <v>0</v>
      </c>
      <c r="F31" s="480"/>
      <c r="G31" s="484"/>
      <c r="H31" s="413"/>
      <c r="I31" s="96"/>
      <c r="J31" s="109"/>
      <c r="K31" s="96"/>
      <c r="L31" s="109"/>
      <c r="M31" s="96"/>
      <c r="N31" s="109"/>
      <c r="O31" s="96"/>
      <c r="P31" s="109"/>
      <c r="Q31" s="96"/>
      <c r="R31" s="109"/>
      <c r="S31" s="96"/>
      <c r="T31" s="109"/>
      <c r="U31" s="96"/>
      <c r="V31" s="109"/>
      <c r="W31" s="96"/>
      <c r="X31" s="109"/>
      <c r="Y31" s="96"/>
      <c r="Z31" s="109"/>
      <c r="AA31" s="96"/>
      <c r="AB31" s="109"/>
      <c r="AC31" s="96"/>
      <c r="AD31" s="109"/>
      <c r="AE31" s="96"/>
      <c r="AF31" s="109"/>
      <c r="AG31" s="96"/>
      <c r="AH31" s="109"/>
      <c r="AI31" s="96"/>
      <c r="AJ31" s="109"/>
      <c r="AK31" s="96"/>
      <c r="AL31" s="109"/>
      <c r="AM31" s="96"/>
      <c r="AN31" s="568">
        <f t="shared" si="2"/>
        <v>23</v>
      </c>
    </row>
    <row r="32" spans="1:50" s="26" customFormat="1" ht="20.25" hidden="1" customHeight="1" x14ac:dyDescent="0.35">
      <c r="A32" s="568">
        <f t="shared" si="1"/>
        <v>24</v>
      </c>
      <c r="B32" s="116" t="s">
        <v>200</v>
      </c>
      <c r="C32" s="48">
        <v>2009</v>
      </c>
      <c r="D32" s="23" t="s">
        <v>18</v>
      </c>
      <c r="E32" s="581">
        <f t="shared" si="3"/>
        <v>0</v>
      </c>
      <c r="F32" s="480"/>
      <c r="G32" s="484"/>
      <c r="H32" s="413"/>
      <c r="I32" s="96"/>
      <c r="J32" s="109"/>
      <c r="K32" s="96"/>
      <c r="L32" s="109"/>
      <c r="M32" s="96"/>
      <c r="N32" s="109"/>
      <c r="O32" s="96"/>
      <c r="P32" s="109"/>
      <c r="Q32" s="96"/>
      <c r="R32" s="109"/>
      <c r="S32" s="96"/>
      <c r="T32" s="109"/>
      <c r="U32" s="96"/>
      <c r="V32" s="109"/>
      <c r="W32" s="96"/>
      <c r="X32" s="109"/>
      <c r="Y32" s="96"/>
      <c r="Z32" s="109"/>
      <c r="AA32" s="96"/>
      <c r="AB32" s="109"/>
      <c r="AC32" s="96"/>
      <c r="AD32" s="109"/>
      <c r="AE32" s="96"/>
      <c r="AF32" s="109"/>
      <c r="AG32" s="96"/>
      <c r="AH32" s="109"/>
      <c r="AI32" s="96"/>
      <c r="AJ32" s="109"/>
      <c r="AK32" s="96"/>
      <c r="AL32" s="109"/>
      <c r="AM32" s="96"/>
      <c r="AN32" s="568">
        <f t="shared" si="2"/>
        <v>24</v>
      </c>
    </row>
    <row r="33" spans="1:50" s="26" customFormat="1" ht="20.25" hidden="1" customHeight="1" x14ac:dyDescent="0.35">
      <c r="A33" s="568">
        <f t="shared" si="1"/>
        <v>25</v>
      </c>
      <c r="B33" s="347" t="s">
        <v>415</v>
      </c>
      <c r="C33" s="48">
        <v>2008</v>
      </c>
      <c r="D33" s="256" t="s">
        <v>15</v>
      </c>
      <c r="E33" s="581">
        <f t="shared" si="3"/>
        <v>0</v>
      </c>
      <c r="F33" s="480"/>
      <c r="G33" s="484"/>
      <c r="H33" s="414"/>
      <c r="I33" s="96"/>
      <c r="J33" s="109"/>
      <c r="K33" s="96"/>
      <c r="L33" s="109"/>
      <c r="M33" s="96"/>
      <c r="N33" s="109"/>
      <c r="O33" s="96"/>
      <c r="P33" s="109"/>
      <c r="Q33" s="96"/>
      <c r="R33" s="109"/>
      <c r="S33" s="96"/>
      <c r="T33" s="109"/>
      <c r="U33" s="96"/>
      <c r="V33" s="109"/>
      <c r="W33" s="96"/>
      <c r="X33" s="109"/>
      <c r="Y33" s="96"/>
      <c r="Z33" s="109"/>
      <c r="AA33" s="96"/>
      <c r="AB33" s="109"/>
      <c r="AC33" s="96"/>
      <c r="AD33" s="109"/>
      <c r="AE33" s="96"/>
      <c r="AF33" s="109"/>
      <c r="AG33" s="96"/>
      <c r="AH33" s="109"/>
      <c r="AI33" s="96"/>
      <c r="AJ33" s="109"/>
      <c r="AK33" s="96"/>
      <c r="AL33" s="109"/>
      <c r="AM33" s="96"/>
      <c r="AN33" s="568">
        <f t="shared" si="2"/>
        <v>25</v>
      </c>
    </row>
    <row r="34" spans="1:50" s="26" customFormat="1" ht="20.25" hidden="1" customHeight="1" x14ac:dyDescent="0.35">
      <c r="A34" s="568">
        <f t="shared" si="1"/>
        <v>26</v>
      </c>
      <c r="B34" s="246" t="s">
        <v>317</v>
      </c>
      <c r="C34" s="48">
        <v>2010</v>
      </c>
      <c r="D34" s="235" t="s">
        <v>26</v>
      </c>
      <c r="E34" s="581">
        <f t="shared" si="3"/>
        <v>0</v>
      </c>
      <c r="F34" s="480"/>
      <c r="G34" s="484"/>
      <c r="H34" s="414"/>
      <c r="I34" s="96"/>
      <c r="J34" s="109"/>
      <c r="K34" s="96"/>
      <c r="L34" s="109"/>
      <c r="M34" s="96"/>
      <c r="N34" s="109"/>
      <c r="O34" s="96"/>
      <c r="P34" s="109"/>
      <c r="Q34" s="96"/>
      <c r="R34" s="109"/>
      <c r="S34" s="96"/>
      <c r="T34" s="109"/>
      <c r="U34" s="96"/>
      <c r="V34" s="109"/>
      <c r="W34" s="96"/>
      <c r="X34" s="109"/>
      <c r="Y34" s="96"/>
      <c r="Z34" s="109"/>
      <c r="AA34" s="96"/>
      <c r="AB34" s="109"/>
      <c r="AC34" s="96"/>
      <c r="AD34" s="109"/>
      <c r="AE34" s="96"/>
      <c r="AF34" s="109"/>
      <c r="AG34" s="96"/>
      <c r="AH34" s="109"/>
      <c r="AI34" s="96"/>
      <c r="AJ34" s="109"/>
      <c r="AK34" s="96"/>
      <c r="AL34" s="109"/>
      <c r="AM34" s="96"/>
      <c r="AN34" s="568">
        <f t="shared" si="2"/>
        <v>26</v>
      </c>
    </row>
    <row r="35" spans="1:50" s="26" customFormat="1" ht="20.25" hidden="1" customHeight="1" x14ac:dyDescent="0.35">
      <c r="A35" s="568">
        <f t="shared" si="1"/>
        <v>27</v>
      </c>
      <c r="B35" s="236" t="s">
        <v>337</v>
      </c>
      <c r="C35" s="48">
        <v>2010</v>
      </c>
      <c r="D35" s="371" t="s">
        <v>18</v>
      </c>
      <c r="E35" s="581">
        <f t="shared" si="3"/>
        <v>0</v>
      </c>
      <c r="F35" s="480"/>
      <c r="G35" s="484"/>
      <c r="H35" s="414"/>
      <c r="I35" s="96"/>
      <c r="J35" s="109"/>
      <c r="K35" s="96"/>
      <c r="L35" s="109"/>
      <c r="M35" s="96"/>
      <c r="N35" s="109"/>
      <c r="O35" s="96"/>
      <c r="P35" s="109"/>
      <c r="Q35" s="96"/>
      <c r="R35" s="109"/>
      <c r="S35" s="96"/>
      <c r="T35" s="109"/>
      <c r="U35" s="96"/>
      <c r="V35" s="109"/>
      <c r="W35" s="96"/>
      <c r="X35" s="109"/>
      <c r="Y35" s="96"/>
      <c r="Z35" s="109"/>
      <c r="AA35" s="96"/>
      <c r="AB35" s="109"/>
      <c r="AC35" s="96"/>
      <c r="AD35" s="109"/>
      <c r="AE35" s="96"/>
      <c r="AF35" s="109"/>
      <c r="AG35" s="96"/>
      <c r="AH35" s="109"/>
      <c r="AI35" s="96"/>
      <c r="AJ35" s="109"/>
      <c r="AK35" s="96"/>
      <c r="AL35" s="109"/>
      <c r="AM35" s="96"/>
      <c r="AN35" s="568">
        <f t="shared" si="2"/>
        <v>27</v>
      </c>
    </row>
    <row r="36" spans="1:50" s="26" customFormat="1" ht="20.25" hidden="1" customHeight="1" x14ac:dyDescent="0.35">
      <c r="A36" s="568">
        <f t="shared" si="1"/>
        <v>28</v>
      </c>
      <c r="B36" s="238" t="s">
        <v>147</v>
      </c>
      <c r="C36" s="48">
        <v>2010</v>
      </c>
      <c r="D36" s="256" t="s">
        <v>21</v>
      </c>
      <c r="E36" s="581">
        <f t="shared" si="3"/>
        <v>0</v>
      </c>
      <c r="F36" s="480"/>
      <c r="G36" s="484"/>
      <c r="H36" s="414"/>
      <c r="I36" s="96"/>
      <c r="J36" s="109"/>
      <c r="K36" s="96"/>
      <c r="L36" s="109"/>
      <c r="M36" s="96"/>
      <c r="N36" s="109"/>
      <c r="O36" s="96"/>
      <c r="P36" s="109"/>
      <c r="Q36" s="96"/>
      <c r="R36" s="109"/>
      <c r="S36" s="96"/>
      <c r="T36" s="109"/>
      <c r="U36" s="96"/>
      <c r="V36" s="109"/>
      <c r="W36" s="96"/>
      <c r="X36" s="109"/>
      <c r="Y36" s="96"/>
      <c r="Z36" s="109"/>
      <c r="AA36" s="96"/>
      <c r="AB36" s="109"/>
      <c r="AC36" s="96"/>
      <c r="AD36" s="109"/>
      <c r="AE36" s="96"/>
      <c r="AF36" s="109"/>
      <c r="AG36" s="96"/>
      <c r="AH36" s="109"/>
      <c r="AI36" s="96"/>
      <c r="AJ36" s="109"/>
      <c r="AK36" s="96"/>
      <c r="AL36" s="109"/>
      <c r="AM36" s="96"/>
      <c r="AN36" s="568">
        <f t="shared" si="2"/>
        <v>28</v>
      </c>
    </row>
    <row r="37" spans="1:50" s="26" customFormat="1" ht="20.25" hidden="1" customHeight="1" x14ac:dyDescent="0.35">
      <c r="A37" s="568">
        <f t="shared" si="1"/>
        <v>29</v>
      </c>
      <c r="B37" s="257" t="s">
        <v>219</v>
      </c>
      <c r="C37" s="48">
        <v>2009</v>
      </c>
      <c r="D37" s="258" t="s">
        <v>61</v>
      </c>
      <c r="E37" s="581">
        <f t="shared" si="3"/>
        <v>0</v>
      </c>
      <c r="F37" s="480"/>
      <c r="G37" s="484"/>
      <c r="H37" s="414"/>
      <c r="I37" s="96"/>
      <c r="J37" s="109"/>
      <c r="K37" s="96"/>
      <c r="L37" s="109"/>
      <c r="M37" s="96"/>
      <c r="N37" s="109"/>
      <c r="O37" s="96"/>
      <c r="P37" s="109"/>
      <c r="Q37" s="96"/>
      <c r="R37" s="109"/>
      <c r="S37" s="96"/>
      <c r="T37" s="109"/>
      <c r="U37" s="96"/>
      <c r="V37" s="109"/>
      <c r="W37" s="96"/>
      <c r="X37" s="109"/>
      <c r="Y37" s="96"/>
      <c r="Z37" s="109"/>
      <c r="AA37" s="96"/>
      <c r="AB37" s="109"/>
      <c r="AC37" s="96"/>
      <c r="AD37" s="109"/>
      <c r="AE37" s="96"/>
      <c r="AF37" s="109"/>
      <c r="AG37" s="96"/>
      <c r="AH37" s="109"/>
      <c r="AI37" s="96"/>
      <c r="AJ37" s="109"/>
      <c r="AK37" s="96"/>
      <c r="AL37" s="109"/>
      <c r="AM37" s="96"/>
      <c r="AN37" s="568">
        <f t="shared" si="2"/>
        <v>29</v>
      </c>
    </row>
    <row r="38" spans="1:50" s="26" customFormat="1" ht="20.25" hidden="1" customHeight="1" x14ac:dyDescent="0.35">
      <c r="A38" s="596"/>
      <c r="B38" s="230" t="s">
        <v>218</v>
      </c>
      <c r="C38" s="47">
        <v>2009</v>
      </c>
      <c r="D38" s="284" t="s">
        <v>77</v>
      </c>
      <c r="E38" s="581">
        <f t="shared" si="3"/>
        <v>0</v>
      </c>
      <c r="F38" s="480"/>
      <c r="G38" s="484"/>
      <c r="H38" s="414"/>
      <c r="I38" s="96"/>
      <c r="J38" s="109"/>
      <c r="K38" s="96"/>
      <c r="L38" s="109"/>
      <c r="M38" s="96"/>
      <c r="N38" s="109"/>
      <c r="O38" s="96"/>
      <c r="P38" s="109"/>
      <c r="Q38" s="96"/>
      <c r="R38" s="109"/>
      <c r="S38" s="96"/>
      <c r="T38" s="109"/>
      <c r="U38" s="96"/>
      <c r="V38" s="109"/>
      <c r="W38" s="96"/>
      <c r="X38" s="109"/>
      <c r="Y38" s="96"/>
      <c r="Z38" s="109"/>
      <c r="AA38" s="96"/>
      <c r="AB38" s="109"/>
      <c r="AC38" s="96"/>
      <c r="AD38" s="109"/>
      <c r="AE38" s="96"/>
      <c r="AF38" s="109"/>
      <c r="AG38" s="96"/>
      <c r="AH38" s="109"/>
      <c r="AI38" s="96"/>
      <c r="AJ38" s="109"/>
      <c r="AK38" s="96"/>
      <c r="AL38" s="109"/>
      <c r="AM38" s="96"/>
      <c r="AN38" s="596"/>
    </row>
    <row r="39" spans="1:50" s="26" customFormat="1" ht="20.25" hidden="1" customHeight="1" x14ac:dyDescent="0.35">
      <c r="A39" s="596"/>
      <c r="B39" s="230" t="s">
        <v>108</v>
      </c>
      <c r="C39" s="47">
        <v>2009</v>
      </c>
      <c r="D39" s="284" t="s">
        <v>41</v>
      </c>
      <c r="E39" s="581">
        <f t="shared" si="3"/>
        <v>0</v>
      </c>
      <c r="F39" s="480"/>
      <c r="G39" s="484"/>
      <c r="H39" s="414"/>
      <c r="I39" s="96"/>
      <c r="J39" s="109"/>
      <c r="K39" s="96"/>
      <c r="L39" s="109"/>
      <c r="M39" s="96"/>
      <c r="N39" s="109"/>
      <c r="O39" s="96"/>
      <c r="P39" s="109"/>
      <c r="Q39" s="96"/>
      <c r="R39" s="109"/>
      <c r="S39" s="96"/>
      <c r="T39" s="109"/>
      <c r="U39" s="96"/>
      <c r="V39" s="109"/>
      <c r="W39" s="96"/>
      <c r="X39" s="109"/>
      <c r="Y39" s="96"/>
      <c r="Z39" s="109"/>
      <c r="AA39" s="96"/>
      <c r="AB39" s="109"/>
      <c r="AC39" s="96"/>
      <c r="AD39" s="109"/>
      <c r="AE39" s="96"/>
      <c r="AF39" s="109"/>
      <c r="AG39" s="96"/>
      <c r="AH39" s="109"/>
      <c r="AI39" s="96"/>
      <c r="AJ39" s="109"/>
      <c r="AK39" s="96"/>
      <c r="AL39" s="109"/>
      <c r="AM39" s="96"/>
      <c r="AN39" s="596"/>
    </row>
    <row r="40" spans="1:50" s="26" customFormat="1" ht="20.25" customHeight="1" thickBot="1" x14ac:dyDescent="0.4">
      <c r="A40" s="596"/>
      <c r="B40" s="22"/>
      <c r="C40" s="47"/>
      <c r="D40" s="23"/>
      <c r="E40" s="599"/>
      <c r="F40" s="481"/>
      <c r="G40" s="485"/>
      <c r="H40" s="415"/>
      <c r="I40" s="177">
        <f>SUM(I9:I27)</f>
        <v>270.40000000000003</v>
      </c>
      <c r="J40" s="183"/>
      <c r="K40" s="177">
        <f>SUM(K9:K27)</f>
        <v>173</v>
      </c>
      <c r="L40" s="183"/>
      <c r="M40" s="177">
        <f>SUM(M9:M27)</f>
        <v>326</v>
      </c>
      <c r="N40" s="183"/>
      <c r="O40" s="177">
        <f>SUM(O9:O27)</f>
        <v>175</v>
      </c>
      <c r="P40" s="183"/>
      <c r="Q40" s="177">
        <f>SUM(Q9:Q27)</f>
        <v>175</v>
      </c>
      <c r="R40" s="183"/>
      <c r="S40" s="177">
        <f>SUM(S9:S27)</f>
        <v>173</v>
      </c>
      <c r="T40" s="183"/>
      <c r="U40" s="177">
        <f>SUM(U9:U27)</f>
        <v>224.9</v>
      </c>
      <c r="V40" s="183"/>
      <c r="W40" s="177">
        <f>SUM(W9:W27)</f>
        <v>224.9</v>
      </c>
      <c r="X40" s="183"/>
      <c r="Y40" s="177">
        <f>SUM(Y9:Y27)</f>
        <v>0</v>
      </c>
      <c r="Z40" s="183"/>
      <c r="AA40" s="177">
        <f>SUM(AA9:AA27)</f>
        <v>0</v>
      </c>
      <c r="AB40" s="183"/>
      <c r="AC40" s="177">
        <f>SUM(AC9:AC27)</f>
        <v>0</v>
      </c>
      <c r="AD40" s="183"/>
      <c r="AE40" s="177">
        <f>SUM(AE9:AE27)</f>
        <v>0</v>
      </c>
      <c r="AF40" s="183"/>
      <c r="AG40" s="177">
        <f>SUM(AG9:AG27)</f>
        <v>0</v>
      </c>
      <c r="AH40" s="183"/>
      <c r="AI40" s="177">
        <f>SUM(AI9:AI27)</f>
        <v>0</v>
      </c>
      <c r="AJ40" s="183"/>
      <c r="AK40" s="177">
        <f>SUM(AK9:AK27)</f>
        <v>0</v>
      </c>
      <c r="AL40" s="183"/>
      <c r="AM40" s="177">
        <f>SUM(AM9:AM27)</f>
        <v>0</v>
      </c>
      <c r="AN40" s="596"/>
    </row>
    <row r="42" spans="1:50" ht="26" customHeight="1" x14ac:dyDescent="0.35">
      <c r="H42" s="142"/>
      <c r="I42" s="143" t="s">
        <v>271</v>
      </c>
      <c r="J42" s="27"/>
      <c r="K42" s="27"/>
      <c r="L42" s="27"/>
      <c r="M42" s="88"/>
      <c r="N42" s="225"/>
      <c r="O42" s="143" t="s">
        <v>272</v>
      </c>
      <c r="P42" s="45"/>
      <c r="Q42" s="18"/>
      <c r="R42" s="45"/>
      <c r="S42" s="158"/>
      <c r="T42" s="143" t="s">
        <v>302</v>
      </c>
    </row>
    <row r="43" spans="1:50" ht="15" thickBot="1" x14ac:dyDescent="0.4"/>
    <row r="44" spans="1:50" s="19" customFormat="1" ht="66" customHeight="1" thickBot="1" x14ac:dyDescent="0.4">
      <c r="A44" s="833" t="s">
        <v>13</v>
      </c>
      <c r="B44" s="834"/>
      <c r="C44" s="834"/>
      <c r="D44" s="834"/>
      <c r="E44" s="834"/>
      <c r="F44" s="834"/>
      <c r="G44" s="834"/>
      <c r="H44" s="834"/>
      <c r="I44" s="834"/>
      <c r="J44" s="834"/>
      <c r="K44" s="834"/>
      <c r="L44" s="834"/>
      <c r="M44" s="834"/>
      <c r="N44" s="834"/>
      <c r="O44" s="834"/>
      <c r="P44" s="834"/>
      <c r="Q44" s="834"/>
      <c r="R44" s="834"/>
      <c r="S44" s="834"/>
      <c r="T44" s="834"/>
      <c r="U44" s="834"/>
      <c r="V44" s="834"/>
      <c r="W44" s="834"/>
      <c r="X44" s="834"/>
      <c r="Y44" s="834"/>
      <c r="Z44" s="834"/>
      <c r="AA44" s="834"/>
      <c r="AB44" s="834"/>
      <c r="AC44" s="834"/>
      <c r="AD44" s="834"/>
      <c r="AE44" s="834"/>
      <c r="AF44" s="834"/>
      <c r="AG44" s="834"/>
      <c r="AH44" s="834"/>
      <c r="AI44" s="834"/>
      <c r="AJ44" s="834"/>
      <c r="AK44" s="834"/>
      <c r="AL44" s="834"/>
      <c r="AM44" s="834"/>
      <c r="AN44" s="859"/>
    </row>
    <row r="45" spans="1:50" ht="27" customHeight="1" thickBot="1" x14ac:dyDescent="0.4">
      <c r="A45" s="545"/>
      <c r="B45" s="17"/>
      <c r="C45" s="18"/>
      <c r="D45" s="17"/>
      <c r="E45" s="545"/>
      <c r="F45" s="17"/>
      <c r="G45" s="17"/>
      <c r="H45" s="850" t="s">
        <v>530</v>
      </c>
      <c r="I45" s="851"/>
      <c r="J45" s="850">
        <v>46089</v>
      </c>
      <c r="K45" s="851"/>
      <c r="L45" s="850" t="s">
        <v>588</v>
      </c>
      <c r="M45" s="851"/>
      <c r="N45" s="850">
        <v>46124</v>
      </c>
      <c r="O45" s="851"/>
      <c r="P45" s="850">
        <v>46138</v>
      </c>
      <c r="Q45" s="851"/>
      <c r="R45" s="850">
        <v>46152</v>
      </c>
      <c r="S45" s="851"/>
      <c r="T45" s="819">
        <v>46167</v>
      </c>
      <c r="U45" s="820"/>
      <c r="V45" s="819">
        <v>46187</v>
      </c>
      <c r="W45" s="820"/>
      <c r="X45" s="848"/>
      <c r="Y45" s="849"/>
      <c r="Z45" s="848"/>
      <c r="AA45" s="849"/>
      <c r="AB45" s="848"/>
      <c r="AC45" s="849"/>
      <c r="AD45" s="848"/>
      <c r="AE45" s="849"/>
      <c r="AF45" s="855"/>
      <c r="AG45" s="856"/>
      <c r="AH45" s="848"/>
      <c r="AI45" s="849"/>
      <c r="AJ45" s="848"/>
      <c r="AK45" s="849"/>
      <c r="AL45" s="819"/>
      <c r="AM45" s="820"/>
      <c r="AN45" s="545"/>
    </row>
    <row r="46" spans="1:50" ht="79" customHeight="1" thickBot="1" x14ac:dyDescent="0.4">
      <c r="B46" s="845" t="s">
        <v>556</v>
      </c>
      <c r="C46" s="846"/>
      <c r="D46" s="846"/>
      <c r="E46" s="846"/>
      <c r="F46" s="846"/>
      <c r="G46" s="847"/>
      <c r="H46" s="813" t="s">
        <v>528</v>
      </c>
      <c r="I46" s="814"/>
      <c r="J46" s="813" t="s">
        <v>570</v>
      </c>
      <c r="K46" s="814"/>
      <c r="L46" s="813" t="s">
        <v>589</v>
      </c>
      <c r="M46" s="814"/>
      <c r="N46" s="813" t="s">
        <v>597</v>
      </c>
      <c r="O46" s="814"/>
      <c r="P46" s="813" t="s">
        <v>710</v>
      </c>
      <c r="Q46" s="814"/>
      <c r="R46" s="813" t="s">
        <v>714</v>
      </c>
      <c r="S46" s="814"/>
      <c r="T46" s="817" t="s">
        <v>733</v>
      </c>
      <c r="U46" s="818"/>
      <c r="V46" s="817" t="s">
        <v>759</v>
      </c>
      <c r="W46" s="818"/>
      <c r="X46" s="838"/>
      <c r="Y46" s="839"/>
      <c r="Z46" s="838"/>
      <c r="AA46" s="839"/>
      <c r="AB46" s="838"/>
      <c r="AC46" s="839"/>
      <c r="AD46" s="838"/>
      <c r="AE46" s="839"/>
      <c r="AF46" s="838"/>
      <c r="AG46" s="839"/>
      <c r="AH46" s="838"/>
      <c r="AI46" s="840"/>
      <c r="AJ46" s="838"/>
      <c r="AK46" s="839"/>
      <c r="AL46" s="817"/>
      <c r="AM46" s="818"/>
      <c r="AN46" s="573"/>
      <c r="AO46" s="824" t="s">
        <v>540</v>
      </c>
      <c r="AP46" s="804"/>
      <c r="AQ46" s="803" t="s">
        <v>541</v>
      </c>
      <c r="AR46" s="804"/>
      <c r="AS46" s="803" t="s">
        <v>543</v>
      </c>
      <c r="AT46" s="804"/>
      <c r="AU46" s="803" t="s">
        <v>542</v>
      </c>
      <c r="AV46" s="804"/>
      <c r="AW46" s="803" t="s">
        <v>587</v>
      </c>
      <c r="AX46" s="804"/>
    </row>
    <row r="47" spans="1:50" ht="36" customHeight="1" thickBot="1" x14ac:dyDescent="0.4">
      <c r="A47" s="555" t="s">
        <v>176</v>
      </c>
      <c r="B47" s="548" t="s">
        <v>2</v>
      </c>
      <c r="C47" s="555" t="s">
        <v>115</v>
      </c>
      <c r="D47" s="555" t="s">
        <v>3</v>
      </c>
      <c r="E47" s="555" t="s">
        <v>4</v>
      </c>
      <c r="F47" s="416" t="s">
        <v>559</v>
      </c>
      <c r="G47" s="440" t="s">
        <v>585</v>
      </c>
      <c r="H47" s="75" t="s">
        <v>5</v>
      </c>
      <c r="I47" s="153" t="s">
        <v>6</v>
      </c>
      <c r="J47" s="75" t="s">
        <v>5</v>
      </c>
      <c r="K47" s="153" t="s">
        <v>6</v>
      </c>
      <c r="L47" s="75" t="s">
        <v>5</v>
      </c>
      <c r="M47" s="153" t="s">
        <v>6</v>
      </c>
      <c r="N47" s="75" t="s">
        <v>5</v>
      </c>
      <c r="O47" s="153" t="s">
        <v>6</v>
      </c>
      <c r="P47" s="75" t="s">
        <v>5</v>
      </c>
      <c r="Q47" s="153" t="s">
        <v>6</v>
      </c>
      <c r="R47" s="75" t="s">
        <v>5</v>
      </c>
      <c r="S47" s="153" t="s">
        <v>6</v>
      </c>
      <c r="T47" s="75" t="s">
        <v>5</v>
      </c>
      <c r="U47" s="153" t="s">
        <v>6</v>
      </c>
      <c r="V47" s="75" t="s">
        <v>5</v>
      </c>
      <c r="W47" s="153" t="s">
        <v>6</v>
      </c>
      <c r="X47" s="75" t="s">
        <v>5</v>
      </c>
      <c r="Y47" s="153" t="s">
        <v>6</v>
      </c>
      <c r="Z47" s="75" t="s">
        <v>5</v>
      </c>
      <c r="AA47" s="153" t="s">
        <v>6</v>
      </c>
      <c r="AB47" s="75" t="s">
        <v>5</v>
      </c>
      <c r="AC47" s="153" t="s">
        <v>6</v>
      </c>
      <c r="AD47" s="75" t="s">
        <v>5</v>
      </c>
      <c r="AE47" s="153" t="s">
        <v>6</v>
      </c>
      <c r="AF47" s="75" t="s">
        <v>5</v>
      </c>
      <c r="AG47" s="153" t="s">
        <v>6</v>
      </c>
      <c r="AH47" s="75" t="s">
        <v>5</v>
      </c>
      <c r="AI47" s="153" t="s">
        <v>6</v>
      </c>
      <c r="AJ47" s="75" t="s">
        <v>5</v>
      </c>
      <c r="AK47" s="153" t="s">
        <v>6</v>
      </c>
      <c r="AL47" s="75" t="s">
        <v>5</v>
      </c>
      <c r="AM47" s="153" t="s">
        <v>6</v>
      </c>
      <c r="AN47" s="555" t="s">
        <v>176</v>
      </c>
      <c r="AO47" s="270" t="s">
        <v>217</v>
      </c>
      <c r="AP47" s="271" t="s">
        <v>217</v>
      </c>
      <c r="AQ47" s="273">
        <v>-0.4</v>
      </c>
      <c r="AR47" s="274" t="s">
        <v>189</v>
      </c>
      <c r="AS47" s="272">
        <v>0.3</v>
      </c>
      <c r="AT47" s="275">
        <v>0.3</v>
      </c>
      <c r="AU47" s="273">
        <v>0.6</v>
      </c>
      <c r="AV47" s="274" t="s">
        <v>189</v>
      </c>
      <c r="AW47" s="273">
        <v>0.6</v>
      </c>
      <c r="AX47" s="274" t="s">
        <v>189</v>
      </c>
    </row>
    <row r="48" spans="1:50" s="46" customFormat="1" ht="20.25" customHeight="1" x14ac:dyDescent="0.35">
      <c r="A48" s="568">
        <v>1</v>
      </c>
      <c r="B48" s="168" t="s">
        <v>316</v>
      </c>
      <c r="C48" s="48">
        <v>2009</v>
      </c>
      <c r="D48" s="168" t="s">
        <v>33</v>
      </c>
      <c r="E48" s="581">
        <f>I48+K48+M48+O48+Q48+S48+U48+W48+Y48+AA48+AC48+AE48+AG48+AI48+AK48+AM48-K48</f>
        <v>271</v>
      </c>
      <c r="F48" s="417"/>
      <c r="G48" s="650"/>
      <c r="H48" s="420">
        <v>140</v>
      </c>
      <c r="I48" s="357">
        <v>40</v>
      </c>
      <c r="J48" s="354">
        <v>76</v>
      </c>
      <c r="K48" s="649">
        <v>17.5</v>
      </c>
      <c r="L48" s="354">
        <v>217</v>
      </c>
      <c r="M48" s="357">
        <v>70</v>
      </c>
      <c r="N48" s="354">
        <v>67</v>
      </c>
      <c r="O48" s="357">
        <v>50</v>
      </c>
      <c r="P48" s="354">
        <v>81</v>
      </c>
      <c r="Q48" s="357">
        <v>22.5</v>
      </c>
      <c r="R48" s="354">
        <v>71</v>
      </c>
      <c r="S48" s="357">
        <v>30</v>
      </c>
      <c r="T48" s="354">
        <v>76</v>
      </c>
      <c r="U48" s="357">
        <v>45.5</v>
      </c>
      <c r="V48" s="354">
        <v>82</v>
      </c>
      <c r="W48" s="357">
        <v>13</v>
      </c>
      <c r="X48" s="354"/>
      <c r="Y48" s="163"/>
      <c r="Z48" s="354"/>
      <c r="AA48" s="163"/>
      <c r="AB48" s="354"/>
      <c r="AC48" s="163"/>
      <c r="AD48" s="354"/>
      <c r="AE48" s="163"/>
      <c r="AF48" s="354"/>
      <c r="AG48" s="163"/>
      <c r="AH48" s="354"/>
      <c r="AI48" s="163"/>
      <c r="AJ48" s="354"/>
      <c r="AK48" s="163"/>
      <c r="AL48" s="354"/>
      <c r="AM48" s="357"/>
      <c r="AN48" s="568">
        <v>1</v>
      </c>
      <c r="AO48" s="283">
        <v>1</v>
      </c>
      <c r="AP48" s="357">
        <v>50</v>
      </c>
      <c r="AQ48" s="313">
        <f>AP48*AQ47</f>
        <v>-20</v>
      </c>
      <c r="AR48" s="357">
        <v>30</v>
      </c>
      <c r="AS48" s="171">
        <f>AP48*AS47</f>
        <v>15</v>
      </c>
      <c r="AT48" s="357">
        <v>65</v>
      </c>
      <c r="AU48" s="128">
        <f>AP48*AU47</f>
        <v>30</v>
      </c>
      <c r="AV48" s="357">
        <v>80</v>
      </c>
      <c r="AW48" s="128">
        <f>AR48*AW47</f>
        <v>18</v>
      </c>
      <c r="AX48" s="357">
        <v>100</v>
      </c>
    </row>
    <row r="49" spans="1:50" s="46" customFormat="1" ht="20.25" customHeight="1" x14ac:dyDescent="0.35">
      <c r="A49" s="568">
        <f>A48+1</f>
        <v>2</v>
      </c>
      <c r="B49" s="71" t="s">
        <v>88</v>
      </c>
      <c r="C49" s="48">
        <v>2008</v>
      </c>
      <c r="D49" s="23" t="s">
        <v>90</v>
      </c>
      <c r="E49" s="581">
        <f>I49+K49+M49+O49+Q49+S49+U49+W49+Y49+AA49+AC49+AE49+AG49+AI49+AK49+AM49-Q49</f>
        <v>233.2</v>
      </c>
      <c r="F49" s="418"/>
      <c r="G49" s="484"/>
      <c r="H49" s="111">
        <v>136</v>
      </c>
      <c r="I49" s="357">
        <v>80</v>
      </c>
      <c r="J49" s="108">
        <v>76</v>
      </c>
      <c r="K49" s="357">
        <v>17.5</v>
      </c>
      <c r="L49" s="108">
        <v>216</v>
      </c>
      <c r="M49" s="357">
        <v>100</v>
      </c>
      <c r="N49" s="108">
        <v>71</v>
      </c>
      <c r="O49" s="357">
        <v>22.5</v>
      </c>
      <c r="P49" s="108">
        <v>83</v>
      </c>
      <c r="Q49" s="649">
        <v>6</v>
      </c>
      <c r="R49" s="108">
        <v>78</v>
      </c>
      <c r="S49" s="357">
        <v>8</v>
      </c>
      <c r="T49" s="108"/>
      <c r="U49" s="94"/>
      <c r="V49" s="108">
        <v>85</v>
      </c>
      <c r="W49" s="357">
        <v>5.2</v>
      </c>
      <c r="X49" s="108"/>
      <c r="Y49" s="94"/>
      <c r="Z49" s="108"/>
      <c r="AA49" s="94"/>
      <c r="AB49" s="108"/>
      <c r="AC49" s="94"/>
      <c r="AD49" s="108"/>
      <c r="AE49" s="94"/>
      <c r="AF49" s="108"/>
      <c r="AG49" s="94"/>
      <c r="AH49" s="108"/>
      <c r="AI49" s="94"/>
      <c r="AJ49" s="108"/>
      <c r="AK49" s="94"/>
      <c r="AL49" s="108"/>
      <c r="AM49" s="357"/>
      <c r="AN49" s="568">
        <f>AN48+1</f>
        <v>2</v>
      </c>
      <c r="AO49" s="192">
        <v>2</v>
      </c>
      <c r="AP49" s="357">
        <v>35</v>
      </c>
      <c r="AQ49" s="314">
        <f>AP49*AQ47</f>
        <v>-14</v>
      </c>
      <c r="AR49" s="357">
        <v>21</v>
      </c>
      <c r="AS49" s="171">
        <f>AP49*AS47</f>
        <v>10.5</v>
      </c>
      <c r="AT49" s="357">
        <v>45.5</v>
      </c>
      <c r="AU49" s="128">
        <f>AP49*AU47</f>
        <v>21</v>
      </c>
      <c r="AV49" s="357">
        <v>56</v>
      </c>
      <c r="AW49" s="128">
        <f>AR49*AW47</f>
        <v>12.6</v>
      </c>
      <c r="AX49" s="357">
        <v>70</v>
      </c>
    </row>
    <row r="50" spans="1:50" s="46" customFormat="1" ht="20.25" customHeight="1" x14ac:dyDescent="0.35">
      <c r="A50" s="568">
        <f t="shared" ref="A50:A76" si="4">A49+1</f>
        <v>3</v>
      </c>
      <c r="B50" s="230" t="s">
        <v>55</v>
      </c>
      <c r="C50" s="48">
        <v>2010</v>
      </c>
      <c r="D50" s="284" t="s">
        <v>28</v>
      </c>
      <c r="E50" s="581">
        <f>I50+K50+M50+O50+Q50+S50+U50+W50+Y50+AA50+AC50+AE50+AG50+AI50+AK50+AM50</f>
        <v>232.5</v>
      </c>
      <c r="F50" s="418"/>
      <c r="G50" s="484"/>
      <c r="H50" s="111">
        <v>138</v>
      </c>
      <c r="I50" s="357">
        <v>56</v>
      </c>
      <c r="J50" s="108">
        <v>78</v>
      </c>
      <c r="K50" s="357">
        <v>10</v>
      </c>
      <c r="L50" s="108"/>
      <c r="M50" s="637"/>
      <c r="N50" s="100">
        <v>72</v>
      </c>
      <c r="O50" s="357">
        <v>12.5</v>
      </c>
      <c r="P50" s="108"/>
      <c r="Q50" s="94"/>
      <c r="R50" s="100">
        <v>70</v>
      </c>
      <c r="S50" s="357">
        <v>50</v>
      </c>
      <c r="T50" s="108">
        <v>74</v>
      </c>
      <c r="U50" s="357">
        <v>65</v>
      </c>
      <c r="V50" s="108">
        <v>75</v>
      </c>
      <c r="W50" s="357">
        <v>39</v>
      </c>
      <c r="X50" s="108"/>
      <c r="Y50" s="94"/>
      <c r="Z50" s="108"/>
      <c r="AA50" s="94"/>
      <c r="AB50" s="108"/>
      <c r="AC50" s="94"/>
      <c r="AD50" s="108"/>
      <c r="AE50" s="94"/>
      <c r="AF50" s="108"/>
      <c r="AG50" s="94"/>
      <c r="AH50" s="108"/>
      <c r="AI50" s="94"/>
      <c r="AJ50" s="108"/>
      <c r="AK50" s="94"/>
      <c r="AL50" s="108"/>
      <c r="AM50" s="357"/>
      <c r="AN50" s="568">
        <f t="shared" ref="AN50:AN76" si="5">AN49+1</f>
        <v>3</v>
      </c>
      <c r="AO50" s="283">
        <v>3</v>
      </c>
      <c r="AP50" s="357">
        <v>25</v>
      </c>
      <c r="AQ50" s="314">
        <f>AP50*AQ47</f>
        <v>-10</v>
      </c>
      <c r="AR50" s="357">
        <v>15</v>
      </c>
      <c r="AS50" s="171">
        <f>AP50*AS47</f>
        <v>7.5</v>
      </c>
      <c r="AT50" s="357">
        <v>32.5</v>
      </c>
      <c r="AU50" s="128">
        <f>AP50*AU47</f>
        <v>15</v>
      </c>
      <c r="AV50" s="357">
        <v>40</v>
      </c>
      <c r="AW50" s="128">
        <f>AR50*AW47</f>
        <v>9</v>
      </c>
      <c r="AX50" s="357">
        <v>50</v>
      </c>
    </row>
    <row r="51" spans="1:50" s="46" customFormat="1" ht="20.25" customHeight="1" x14ac:dyDescent="0.35">
      <c r="A51" s="568">
        <f t="shared" si="4"/>
        <v>4</v>
      </c>
      <c r="B51" s="77" t="s">
        <v>158</v>
      </c>
      <c r="C51" s="48">
        <v>2008</v>
      </c>
      <c r="D51" s="23" t="s">
        <v>213</v>
      </c>
      <c r="E51" s="581">
        <f>I51+K51+M51+O51+Q51+S51+U51+W51+Y51+AA51+AC51+AE51+AG51+AI51+AK51+AM51</f>
        <v>220.5</v>
      </c>
      <c r="F51" s="418"/>
      <c r="G51" s="484"/>
      <c r="H51" s="111">
        <v>143</v>
      </c>
      <c r="I51" s="357">
        <v>24</v>
      </c>
      <c r="J51" s="108">
        <v>70</v>
      </c>
      <c r="K51" s="357">
        <v>35</v>
      </c>
      <c r="L51" s="108"/>
      <c r="M51" s="637"/>
      <c r="N51" s="108">
        <v>71</v>
      </c>
      <c r="O51" s="357">
        <v>22.5</v>
      </c>
      <c r="P51" s="108">
        <v>75</v>
      </c>
      <c r="Q51" s="357">
        <v>50</v>
      </c>
      <c r="R51" s="108">
        <v>73</v>
      </c>
      <c r="S51" s="357">
        <v>17.5</v>
      </c>
      <c r="T51" s="108">
        <v>78</v>
      </c>
      <c r="U51" s="357">
        <v>32.5</v>
      </c>
      <c r="V51" s="108">
        <v>75</v>
      </c>
      <c r="W51" s="357">
        <v>39</v>
      </c>
      <c r="X51" s="108"/>
      <c r="Y51" s="94"/>
      <c r="Z51" s="108"/>
      <c r="AA51" s="94"/>
      <c r="AB51" s="108"/>
      <c r="AC51" s="94"/>
      <c r="AD51" s="108"/>
      <c r="AE51" s="94"/>
      <c r="AF51" s="108"/>
      <c r="AG51" s="94"/>
      <c r="AH51" s="108"/>
      <c r="AI51" s="94"/>
      <c r="AJ51" s="108"/>
      <c r="AK51" s="94"/>
      <c r="AL51" s="108"/>
      <c r="AM51" s="357"/>
      <c r="AN51" s="568">
        <f t="shared" si="5"/>
        <v>4</v>
      </c>
      <c r="AO51" s="192">
        <v>4</v>
      </c>
      <c r="AP51" s="357">
        <v>20</v>
      </c>
      <c r="AQ51" s="315">
        <f>AP51*AQ47</f>
        <v>-8</v>
      </c>
      <c r="AR51" s="357">
        <v>12</v>
      </c>
      <c r="AS51" s="171">
        <f>AP51*AS47</f>
        <v>6</v>
      </c>
      <c r="AT51" s="357">
        <v>26</v>
      </c>
      <c r="AU51" s="128">
        <f>AP51*AU47</f>
        <v>12</v>
      </c>
      <c r="AV51" s="357">
        <v>32</v>
      </c>
      <c r="AW51" s="128">
        <f>AR51*AW47</f>
        <v>7.1999999999999993</v>
      </c>
      <c r="AX51" s="357">
        <v>40</v>
      </c>
    </row>
    <row r="52" spans="1:50" s="46" customFormat="1" ht="20.25" customHeight="1" x14ac:dyDescent="0.35">
      <c r="A52" s="568">
        <f t="shared" si="4"/>
        <v>5</v>
      </c>
      <c r="B52" s="230" t="s">
        <v>258</v>
      </c>
      <c r="C52" s="48">
        <v>2010</v>
      </c>
      <c r="D52" s="682" t="s">
        <v>85</v>
      </c>
      <c r="E52" s="581">
        <f>I52+K52+M52+O52+Q52+S52+U52+W52+Y52+AA52+AC52+AE52+AG52+AI52+AK52+AM52-O52</f>
        <v>192.9</v>
      </c>
      <c r="F52" s="418"/>
      <c r="G52" s="484"/>
      <c r="H52" s="231">
        <v>149</v>
      </c>
      <c r="I52" s="357">
        <v>12.8</v>
      </c>
      <c r="J52" s="502">
        <v>72</v>
      </c>
      <c r="K52" s="357">
        <v>25</v>
      </c>
      <c r="L52" s="502">
        <v>225</v>
      </c>
      <c r="M52" s="357">
        <v>40</v>
      </c>
      <c r="N52" s="355">
        <v>75</v>
      </c>
      <c r="O52" s="649">
        <v>5</v>
      </c>
      <c r="P52" s="355">
        <v>82</v>
      </c>
      <c r="Q52" s="357">
        <v>11</v>
      </c>
      <c r="R52" s="355">
        <v>71</v>
      </c>
      <c r="S52" s="357">
        <v>30</v>
      </c>
      <c r="T52" s="502">
        <v>85</v>
      </c>
      <c r="U52" s="357">
        <v>9.1</v>
      </c>
      <c r="V52" s="502">
        <v>72</v>
      </c>
      <c r="W52" s="357">
        <v>65</v>
      </c>
      <c r="X52" s="355"/>
      <c r="Y52" s="94"/>
      <c r="Z52" s="355"/>
      <c r="AA52" s="94"/>
      <c r="AB52" s="355"/>
      <c r="AC52" s="94"/>
      <c r="AD52" s="355"/>
      <c r="AE52" s="94"/>
      <c r="AF52" s="355"/>
      <c r="AG52" s="94"/>
      <c r="AH52" s="355"/>
      <c r="AI52" s="94"/>
      <c r="AJ52" s="355"/>
      <c r="AK52" s="94"/>
      <c r="AL52" s="355"/>
      <c r="AM52" s="357"/>
      <c r="AN52" s="568">
        <f t="shared" si="5"/>
        <v>5</v>
      </c>
      <c r="AO52" s="283">
        <v>5</v>
      </c>
      <c r="AP52" s="357">
        <v>15</v>
      </c>
      <c r="AQ52" s="315">
        <f>AP52*AQ47</f>
        <v>-6</v>
      </c>
      <c r="AR52" s="357">
        <v>9</v>
      </c>
      <c r="AS52" s="171">
        <f>AP52*AS47</f>
        <v>4.5</v>
      </c>
      <c r="AT52" s="357">
        <v>19.5</v>
      </c>
      <c r="AU52" s="128">
        <f>AP52*AU47</f>
        <v>9</v>
      </c>
      <c r="AV52" s="357">
        <v>24</v>
      </c>
      <c r="AW52" s="128">
        <f>AR52*AW47</f>
        <v>5.3999999999999995</v>
      </c>
      <c r="AX52" s="357">
        <v>30</v>
      </c>
    </row>
    <row r="53" spans="1:50" s="26" customFormat="1" ht="20.25" customHeight="1" x14ac:dyDescent="0.35">
      <c r="A53" s="568">
        <f t="shared" si="4"/>
        <v>6</v>
      </c>
      <c r="B53" s="325" t="s">
        <v>353</v>
      </c>
      <c r="C53" s="48">
        <v>2008</v>
      </c>
      <c r="D53" s="23" t="s">
        <v>352</v>
      </c>
      <c r="E53" s="581">
        <f>I53+K53+M53+O53+Q53+S53+U53+W53+Y53+AA53+AC53+AE53+AG53+AI53+AK53+AM53-K53</f>
        <v>165.6</v>
      </c>
      <c r="F53" s="418"/>
      <c r="G53" s="484"/>
      <c r="H53" s="111">
        <v>156</v>
      </c>
      <c r="I53" s="357">
        <v>9.6</v>
      </c>
      <c r="J53" s="108">
        <v>84</v>
      </c>
      <c r="K53" s="649">
        <v>5</v>
      </c>
      <c r="L53" s="100">
        <v>218</v>
      </c>
      <c r="M53" s="357">
        <v>50</v>
      </c>
      <c r="N53" s="100">
        <v>74</v>
      </c>
      <c r="O53" s="357">
        <v>8</v>
      </c>
      <c r="P53" s="100">
        <v>78</v>
      </c>
      <c r="Q53" s="357">
        <v>35</v>
      </c>
      <c r="R53" s="108">
        <v>73</v>
      </c>
      <c r="S53" s="357">
        <v>17.5</v>
      </c>
      <c r="T53" s="108">
        <v>79</v>
      </c>
      <c r="U53" s="357">
        <v>26</v>
      </c>
      <c r="V53" s="108">
        <v>80</v>
      </c>
      <c r="W53" s="357">
        <v>19.5</v>
      </c>
      <c r="X53" s="100"/>
      <c r="Y53" s="94"/>
      <c r="Z53" s="100"/>
      <c r="AA53" s="94"/>
      <c r="AB53" s="100"/>
      <c r="AC53" s="94"/>
      <c r="AD53" s="100"/>
      <c r="AE53" s="94"/>
      <c r="AF53" s="100"/>
      <c r="AG53" s="94"/>
      <c r="AH53" s="100"/>
      <c r="AI53" s="94"/>
      <c r="AJ53" s="100"/>
      <c r="AK53" s="94"/>
      <c r="AL53" s="100"/>
      <c r="AM53" s="357"/>
      <c r="AN53" s="568">
        <f t="shared" si="5"/>
        <v>6</v>
      </c>
      <c r="AO53" s="192">
        <v>6</v>
      </c>
      <c r="AP53" s="357">
        <v>10</v>
      </c>
      <c r="AQ53" s="315">
        <f>AP53*AQ47</f>
        <v>-4</v>
      </c>
      <c r="AR53" s="357">
        <v>6</v>
      </c>
      <c r="AS53" s="171">
        <f>AP53*AS47</f>
        <v>3</v>
      </c>
      <c r="AT53" s="357">
        <v>13</v>
      </c>
      <c r="AU53" s="128">
        <f>AP53*AU47</f>
        <v>6</v>
      </c>
      <c r="AV53" s="357">
        <v>16</v>
      </c>
      <c r="AW53" s="128">
        <f>AR53*AW47</f>
        <v>3.5999999999999996</v>
      </c>
      <c r="AX53" s="357">
        <v>20</v>
      </c>
    </row>
    <row r="54" spans="1:50" s="26" customFormat="1" ht="20.25" customHeight="1" x14ac:dyDescent="0.35">
      <c r="A54" s="568">
        <f t="shared" si="4"/>
        <v>7</v>
      </c>
      <c r="B54" s="116" t="s">
        <v>199</v>
      </c>
      <c r="C54" s="48">
        <v>2009</v>
      </c>
      <c r="D54" s="210" t="s">
        <v>213</v>
      </c>
      <c r="E54" s="581">
        <f>I54+K54+M54+O54+Q54+S54+U54+W54+Y54+AA54+AC54+AE54+AG54+AI54+AK54+AM54-O54</f>
        <v>110.1</v>
      </c>
      <c r="F54" s="418"/>
      <c r="G54" s="484"/>
      <c r="H54" s="111">
        <v>142</v>
      </c>
      <c r="I54" s="357">
        <v>32</v>
      </c>
      <c r="J54" s="108">
        <v>84</v>
      </c>
      <c r="K54" s="357">
        <v>5</v>
      </c>
      <c r="L54" s="100">
        <v>227</v>
      </c>
      <c r="M54" s="357">
        <v>30</v>
      </c>
      <c r="N54" s="108">
        <v>81</v>
      </c>
      <c r="O54" s="637">
        <v>2</v>
      </c>
      <c r="P54" s="108">
        <v>82</v>
      </c>
      <c r="Q54" s="525">
        <v>11</v>
      </c>
      <c r="R54" s="100">
        <v>74</v>
      </c>
      <c r="S54" s="357">
        <v>10</v>
      </c>
      <c r="T54" s="100">
        <v>83</v>
      </c>
      <c r="U54" s="357">
        <v>13</v>
      </c>
      <c r="V54" s="100">
        <v>83</v>
      </c>
      <c r="W54" s="357">
        <v>9.1</v>
      </c>
      <c r="X54" s="100"/>
      <c r="Y54" s="94"/>
      <c r="Z54" s="100"/>
      <c r="AA54" s="94"/>
      <c r="AB54" s="100"/>
      <c r="AC54" s="94"/>
      <c r="AD54" s="100"/>
      <c r="AE54" s="94"/>
      <c r="AF54" s="100"/>
      <c r="AG54" s="94"/>
      <c r="AH54" s="100"/>
      <c r="AI54" s="94"/>
      <c r="AJ54" s="100"/>
      <c r="AK54" s="94"/>
      <c r="AL54" s="100"/>
      <c r="AM54" s="357"/>
      <c r="AN54" s="568">
        <f t="shared" si="5"/>
        <v>7</v>
      </c>
      <c r="AO54" s="283">
        <v>7</v>
      </c>
      <c r="AP54" s="357">
        <v>8</v>
      </c>
      <c r="AQ54" s="315">
        <f>AP54*AQ47</f>
        <v>-3.2</v>
      </c>
      <c r="AR54" s="357">
        <v>4.8</v>
      </c>
      <c r="AS54" s="171">
        <f>AP54*AS47</f>
        <v>2.4</v>
      </c>
      <c r="AT54" s="357">
        <v>10.4</v>
      </c>
      <c r="AU54" s="128">
        <f>AP54*AU47</f>
        <v>4.8</v>
      </c>
      <c r="AV54" s="357">
        <v>12.8</v>
      </c>
      <c r="AW54" s="128">
        <f>AR54*AW47</f>
        <v>2.88</v>
      </c>
      <c r="AX54" s="357">
        <v>16</v>
      </c>
    </row>
    <row r="55" spans="1:50" s="26" customFormat="1" ht="20.25" customHeight="1" x14ac:dyDescent="0.35">
      <c r="A55" s="568">
        <f t="shared" si="4"/>
        <v>8</v>
      </c>
      <c r="B55" s="230" t="s">
        <v>417</v>
      </c>
      <c r="C55" s="48">
        <v>2010</v>
      </c>
      <c r="D55" s="284" t="s">
        <v>32</v>
      </c>
      <c r="E55" s="581">
        <f>I55+K55+M55+O55+Q55+S55+U55+W55+Y55+AA55+AC55+AE55+AG55+AI55+AK55+AM55</f>
        <v>100.5</v>
      </c>
      <c r="F55" s="418"/>
      <c r="G55" s="484"/>
      <c r="H55" s="111"/>
      <c r="I55" s="649"/>
      <c r="J55" s="100">
        <v>68</v>
      </c>
      <c r="K55" s="357">
        <v>50</v>
      </c>
      <c r="L55" s="108">
        <v>235</v>
      </c>
      <c r="M55" s="357">
        <v>16</v>
      </c>
      <c r="N55" s="108">
        <v>75</v>
      </c>
      <c r="O55" s="357">
        <v>5</v>
      </c>
      <c r="P55" s="100">
        <v>88</v>
      </c>
      <c r="Q55" s="357">
        <v>4</v>
      </c>
      <c r="R55" s="108">
        <v>83</v>
      </c>
      <c r="S55" s="357">
        <v>6</v>
      </c>
      <c r="T55" s="108">
        <v>80</v>
      </c>
      <c r="U55" s="357">
        <v>19.5</v>
      </c>
      <c r="V55" s="108"/>
      <c r="W55" s="94"/>
      <c r="X55" s="108"/>
      <c r="Y55" s="94"/>
      <c r="Z55" s="108"/>
      <c r="AA55" s="94"/>
      <c r="AB55" s="108"/>
      <c r="AC55" s="94"/>
      <c r="AD55" s="108"/>
      <c r="AE55" s="94"/>
      <c r="AF55" s="108"/>
      <c r="AG55" s="94"/>
      <c r="AH55" s="108"/>
      <c r="AI55" s="94"/>
      <c r="AJ55" s="108"/>
      <c r="AK55" s="94"/>
      <c r="AL55" s="108"/>
      <c r="AM55" s="357"/>
      <c r="AN55" s="568">
        <f t="shared" si="5"/>
        <v>8</v>
      </c>
      <c r="AO55" s="192">
        <v>8</v>
      </c>
      <c r="AP55" s="357">
        <v>6</v>
      </c>
      <c r="AQ55" s="315">
        <f>AP55*AQ47</f>
        <v>-2.4000000000000004</v>
      </c>
      <c r="AR55" s="357">
        <v>3.6</v>
      </c>
      <c r="AS55" s="134">
        <f>AP55*AS47</f>
        <v>1.7999999999999998</v>
      </c>
      <c r="AT55" s="357">
        <v>7.8</v>
      </c>
      <c r="AU55" s="128">
        <f>AP55*AU47</f>
        <v>3.5999999999999996</v>
      </c>
      <c r="AV55" s="357">
        <v>9.6</v>
      </c>
      <c r="AW55" s="128">
        <f>AR55*AW47</f>
        <v>2.16</v>
      </c>
      <c r="AX55" s="357">
        <v>12</v>
      </c>
    </row>
    <row r="56" spans="1:50" s="26" customFormat="1" ht="20.25" customHeight="1" x14ac:dyDescent="0.35">
      <c r="A56" s="568">
        <f t="shared" si="4"/>
        <v>9</v>
      </c>
      <c r="B56" s="230" t="s">
        <v>146</v>
      </c>
      <c r="C56" s="48">
        <v>2010</v>
      </c>
      <c r="D56" s="230" t="s">
        <v>213</v>
      </c>
      <c r="E56" s="581">
        <f>I56+K56+M56+O56+Q56+S56+U56+W56+Y56+AA56+AC56+AE56+AG56+AI56+AK56+AM56-Q56</f>
        <v>91.7</v>
      </c>
      <c r="F56" s="418"/>
      <c r="G56" s="484"/>
      <c r="H56" s="111">
        <v>147</v>
      </c>
      <c r="I56" s="357">
        <v>16</v>
      </c>
      <c r="J56" s="100">
        <v>79</v>
      </c>
      <c r="K56" s="357">
        <v>8</v>
      </c>
      <c r="L56" s="108">
        <v>234</v>
      </c>
      <c r="M56" s="357">
        <v>20</v>
      </c>
      <c r="N56" s="100">
        <v>72</v>
      </c>
      <c r="O56" s="357">
        <v>12.5</v>
      </c>
      <c r="P56" s="100">
        <v>89</v>
      </c>
      <c r="Q56" s="649">
        <v>2</v>
      </c>
      <c r="R56" s="100">
        <v>85</v>
      </c>
      <c r="S56" s="357">
        <v>4</v>
      </c>
      <c r="T56" s="100">
        <v>86</v>
      </c>
      <c r="U56" s="357">
        <v>5.2</v>
      </c>
      <c r="V56" s="100">
        <v>78</v>
      </c>
      <c r="W56" s="357">
        <v>26</v>
      </c>
      <c r="X56" s="100"/>
      <c r="Y56" s="101"/>
      <c r="Z56" s="100"/>
      <c r="AA56" s="101"/>
      <c r="AB56" s="100"/>
      <c r="AC56" s="101"/>
      <c r="AD56" s="100"/>
      <c r="AE56" s="101"/>
      <c r="AF56" s="100"/>
      <c r="AG56" s="101"/>
      <c r="AH56" s="100"/>
      <c r="AI56" s="101"/>
      <c r="AJ56" s="100"/>
      <c r="AK56" s="101"/>
      <c r="AL56" s="100"/>
      <c r="AM56" s="357"/>
      <c r="AN56" s="568">
        <f t="shared" si="5"/>
        <v>9</v>
      </c>
      <c r="AO56" s="283">
        <f>AO55+1</f>
        <v>9</v>
      </c>
      <c r="AP56" s="357">
        <v>4</v>
      </c>
      <c r="AQ56" s="315">
        <f>AP56*AQ47</f>
        <v>-1.6</v>
      </c>
      <c r="AR56" s="357">
        <v>2.4</v>
      </c>
      <c r="AS56" s="171">
        <f>AP56*AS47</f>
        <v>1.2</v>
      </c>
      <c r="AT56" s="357">
        <v>5.2</v>
      </c>
      <c r="AU56" s="128">
        <f>AP56*AU47</f>
        <v>2.4</v>
      </c>
      <c r="AV56" s="357">
        <v>6.4</v>
      </c>
      <c r="AW56" s="128">
        <f>AR56*AW47</f>
        <v>1.44</v>
      </c>
      <c r="AX56" s="357">
        <v>8</v>
      </c>
    </row>
    <row r="57" spans="1:50" s="26" customFormat="1" ht="20.25" customHeight="1" x14ac:dyDescent="0.35">
      <c r="A57" s="568">
        <f t="shared" si="4"/>
        <v>10</v>
      </c>
      <c r="B57" s="499" t="s">
        <v>688</v>
      </c>
      <c r="C57" s="48">
        <v>2009</v>
      </c>
      <c r="D57" s="23" t="s">
        <v>313</v>
      </c>
      <c r="E57" s="581">
        <f t="shared" ref="E57:E78" si="6">I57+K57+M57+O57+Q57+S57+U57+W57+Y57+AA57+AC57+AE57+AG57+AI57+AK57+AM57</f>
        <v>46</v>
      </c>
      <c r="F57" s="418"/>
      <c r="G57" s="484"/>
      <c r="H57" s="111"/>
      <c r="I57" s="637"/>
      <c r="J57" s="108"/>
      <c r="K57" s="94"/>
      <c r="L57" s="108"/>
      <c r="M57" s="94"/>
      <c r="N57" s="108">
        <v>69</v>
      </c>
      <c r="O57" s="357">
        <v>35</v>
      </c>
      <c r="P57" s="108">
        <v>82</v>
      </c>
      <c r="Q57" s="357">
        <v>11</v>
      </c>
      <c r="R57" s="108"/>
      <c r="S57" s="94"/>
      <c r="T57" s="108"/>
      <c r="U57" s="94"/>
      <c r="V57" s="100"/>
      <c r="W57" s="101"/>
      <c r="X57" s="100"/>
      <c r="Y57" s="101"/>
      <c r="Z57" s="100"/>
      <c r="AA57" s="101"/>
      <c r="AB57" s="100"/>
      <c r="AC57" s="101"/>
      <c r="AD57" s="100"/>
      <c r="AE57" s="101"/>
      <c r="AF57" s="100"/>
      <c r="AG57" s="101"/>
      <c r="AH57" s="100"/>
      <c r="AI57" s="101"/>
      <c r="AJ57" s="100"/>
      <c r="AK57" s="101"/>
      <c r="AL57" s="100"/>
      <c r="AM57" s="101"/>
      <c r="AN57" s="568">
        <f t="shared" si="5"/>
        <v>10</v>
      </c>
      <c r="AO57" s="192">
        <f>AO56+1</f>
        <v>10</v>
      </c>
      <c r="AP57" s="357">
        <v>2</v>
      </c>
      <c r="AQ57" s="315">
        <f>AP57*AQ47</f>
        <v>-0.8</v>
      </c>
      <c r="AR57" s="357">
        <v>1.2</v>
      </c>
      <c r="AS57" s="171">
        <f>AP57*AS47</f>
        <v>0.6</v>
      </c>
      <c r="AT57" s="357">
        <v>2.6</v>
      </c>
      <c r="AU57" s="128">
        <f>AP57*AU47</f>
        <v>1.2</v>
      </c>
      <c r="AV57" s="357">
        <v>3.2</v>
      </c>
      <c r="AW57" s="128">
        <f>AR57*AW47</f>
        <v>0.72</v>
      </c>
      <c r="AX57" s="357">
        <v>4</v>
      </c>
    </row>
    <row r="58" spans="1:50" s="26" customFormat="1" ht="20.25" customHeight="1" thickBot="1" x14ac:dyDescent="0.4">
      <c r="A58" s="568">
        <f t="shared" si="4"/>
        <v>11</v>
      </c>
      <c r="B58" s="681" t="s">
        <v>274</v>
      </c>
      <c r="C58" s="48">
        <v>2010</v>
      </c>
      <c r="D58" s="681" t="s">
        <v>18</v>
      </c>
      <c r="E58" s="581">
        <f t="shared" si="6"/>
        <v>31.6</v>
      </c>
      <c r="F58" s="418"/>
      <c r="G58" s="484"/>
      <c r="H58" s="111"/>
      <c r="I58" s="637"/>
      <c r="J58" s="108"/>
      <c r="K58" s="94"/>
      <c r="L58" s="108"/>
      <c r="M58" s="94"/>
      <c r="N58" s="108"/>
      <c r="O58" s="94"/>
      <c r="P58" s="108">
        <v>81</v>
      </c>
      <c r="Q58" s="357">
        <v>22.5</v>
      </c>
      <c r="R58" s="108"/>
      <c r="S58" s="94"/>
      <c r="T58" s="108">
        <v>85</v>
      </c>
      <c r="U58" s="357">
        <v>9.1</v>
      </c>
      <c r="V58" s="108"/>
      <c r="W58" s="94"/>
      <c r="X58" s="108"/>
      <c r="Y58" s="94"/>
      <c r="Z58" s="108"/>
      <c r="AA58" s="94"/>
      <c r="AB58" s="108"/>
      <c r="AC58" s="94"/>
      <c r="AD58" s="108"/>
      <c r="AE58" s="94"/>
      <c r="AF58" s="108"/>
      <c r="AG58" s="94"/>
      <c r="AH58" s="108"/>
      <c r="AI58" s="94"/>
      <c r="AJ58" s="108"/>
      <c r="AK58" s="94"/>
      <c r="AL58" s="108"/>
      <c r="AM58" s="94"/>
      <c r="AN58" s="568">
        <f t="shared" si="5"/>
        <v>11</v>
      </c>
      <c r="AO58" s="194"/>
      <c r="AP58" s="195">
        <f>SUM(AP48:AP57)</f>
        <v>175</v>
      </c>
      <c r="AQ58" s="198"/>
      <c r="AR58" s="254">
        <f>SUM(AR48:AR57)</f>
        <v>105</v>
      </c>
      <c r="AS58" s="358"/>
      <c r="AT58" s="405">
        <f>SUM(AT47:AT57)</f>
        <v>227.8</v>
      </c>
      <c r="AU58" s="359"/>
      <c r="AV58" s="255">
        <f>SUM(AV48:AV57)</f>
        <v>280</v>
      </c>
      <c r="AW58" s="359"/>
      <c r="AX58" s="255">
        <f>SUM(AX48:AX57)</f>
        <v>350</v>
      </c>
    </row>
    <row r="59" spans="1:50" s="26" customFormat="1" ht="20.25" customHeight="1" x14ac:dyDescent="0.35">
      <c r="A59" s="568">
        <f t="shared" si="4"/>
        <v>12</v>
      </c>
      <c r="B59" s="140" t="s">
        <v>260</v>
      </c>
      <c r="C59" s="48">
        <v>2009</v>
      </c>
      <c r="D59" s="752" t="s">
        <v>370</v>
      </c>
      <c r="E59" s="581">
        <f t="shared" si="6"/>
        <v>9.1</v>
      </c>
      <c r="F59" s="418"/>
      <c r="G59" s="484"/>
      <c r="H59" s="111"/>
      <c r="I59" s="94"/>
      <c r="J59" s="108"/>
      <c r="K59" s="94"/>
      <c r="L59" s="108"/>
      <c r="M59" s="94"/>
      <c r="N59" s="108"/>
      <c r="O59" s="94"/>
      <c r="P59" s="108"/>
      <c r="Q59" s="94"/>
      <c r="R59" s="108"/>
      <c r="S59" s="94"/>
      <c r="T59" s="108"/>
      <c r="U59" s="94"/>
      <c r="V59" s="108">
        <v>83</v>
      </c>
      <c r="W59" s="357">
        <v>9.1</v>
      </c>
      <c r="X59" s="108"/>
      <c r="Y59" s="94"/>
      <c r="Z59" s="108"/>
      <c r="AA59" s="94"/>
      <c r="AB59" s="108"/>
      <c r="AC59" s="94"/>
      <c r="AD59" s="108"/>
      <c r="AE59" s="94"/>
      <c r="AF59" s="108"/>
      <c r="AG59" s="94"/>
      <c r="AH59" s="108"/>
      <c r="AI59" s="94"/>
      <c r="AJ59" s="108"/>
      <c r="AK59" s="94"/>
      <c r="AL59" s="108"/>
      <c r="AM59" s="94"/>
      <c r="AN59" s="568">
        <f t="shared" si="5"/>
        <v>12</v>
      </c>
      <c r="AO59" s="46"/>
      <c r="AP59" s="46"/>
      <c r="AQ59" s="46"/>
      <c r="AR59" s="46"/>
      <c r="AS59" s="46"/>
      <c r="AT59" s="46"/>
      <c r="AU59" s="46"/>
      <c r="AV59" s="46"/>
    </row>
    <row r="60" spans="1:50" s="26" customFormat="1" ht="20.25" customHeight="1" x14ac:dyDescent="0.35">
      <c r="A60" s="568">
        <f t="shared" si="4"/>
        <v>13</v>
      </c>
      <c r="B60" s="499" t="s">
        <v>689</v>
      </c>
      <c r="C60" s="48">
        <v>2009</v>
      </c>
      <c r="D60" s="110" t="s">
        <v>33</v>
      </c>
      <c r="E60" s="581">
        <f t="shared" si="6"/>
        <v>0</v>
      </c>
      <c r="F60" s="418"/>
      <c r="G60" s="484"/>
      <c r="H60" s="111"/>
      <c r="I60" s="637"/>
      <c r="J60" s="108"/>
      <c r="K60" s="94"/>
      <c r="L60" s="108"/>
      <c r="M60" s="94"/>
      <c r="N60" s="108">
        <v>84</v>
      </c>
      <c r="O60" s="94">
        <v>0</v>
      </c>
      <c r="P60" s="108"/>
      <c r="Q60" s="94"/>
      <c r="R60" s="100"/>
      <c r="S60" s="101"/>
      <c r="T60" s="100"/>
      <c r="U60" s="101"/>
      <c r="V60" s="108"/>
      <c r="W60" s="94"/>
      <c r="X60" s="100"/>
      <c r="Y60" s="94"/>
      <c r="Z60" s="100"/>
      <c r="AA60" s="94"/>
      <c r="AB60" s="100"/>
      <c r="AC60" s="94"/>
      <c r="AD60" s="100"/>
      <c r="AE60" s="94"/>
      <c r="AF60" s="100"/>
      <c r="AG60" s="94"/>
      <c r="AH60" s="100"/>
      <c r="AI60" s="94"/>
      <c r="AJ60" s="100"/>
      <c r="AK60" s="94"/>
      <c r="AL60" s="100"/>
      <c r="AM60" s="94"/>
      <c r="AN60" s="568">
        <f t="shared" si="5"/>
        <v>13</v>
      </c>
    </row>
    <row r="61" spans="1:50" s="26" customFormat="1" ht="20.25" hidden="1" customHeight="1" x14ac:dyDescent="0.35">
      <c r="A61" s="568">
        <f t="shared" si="4"/>
        <v>14</v>
      </c>
      <c r="B61" s="524" t="s">
        <v>409</v>
      </c>
      <c r="C61" s="48">
        <v>2010</v>
      </c>
      <c r="D61" s="524" t="s">
        <v>15</v>
      </c>
      <c r="E61" s="581">
        <f t="shared" si="6"/>
        <v>0</v>
      </c>
      <c r="F61" s="418"/>
      <c r="G61" s="484"/>
      <c r="H61" s="111"/>
      <c r="I61" s="357"/>
      <c r="J61" s="100"/>
      <c r="K61" s="101"/>
      <c r="L61" s="108"/>
      <c r="M61" s="94"/>
      <c r="N61" s="108"/>
      <c r="O61" s="94"/>
      <c r="P61" s="100"/>
      <c r="Q61" s="101"/>
      <c r="R61" s="100"/>
      <c r="S61" s="94"/>
      <c r="T61" s="100"/>
      <c r="U61" s="94"/>
      <c r="V61" s="100"/>
      <c r="W61" s="94"/>
      <c r="X61" s="100"/>
      <c r="Y61" s="94"/>
      <c r="Z61" s="100"/>
      <c r="AA61" s="94"/>
      <c r="AB61" s="100"/>
      <c r="AC61" s="94"/>
      <c r="AD61" s="100"/>
      <c r="AE61" s="94"/>
      <c r="AF61" s="100"/>
      <c r="AG61" s="94"/>
      <c r="AH61" s="100"/>
      <c r="AI61" s="94"/>
      <c r="AJ61" s="100"/>
      <c r="AK61" s="94"/>
      <c r="AL61" s="100"/>
      <c r="AM61" s="94"/>
      <c r="AN61" s="568">
        <f t="shared" si="5"/>
        <v>14</v>
      </c>
    </row>
    <row r="62" spans="1:50" s="26" customFormat="1" ht="20.25" hidden="1" customHeight="1" x14ac:dyDescent="0.35">
      <c r="A62" s="568">
        <f t="shared" si="4"/>
        <v>15</v>
      </c>
      <c r="B62" s="141" t="s">
        <v>270</v>
      </c>
      <c r="C62" s="48">
        <v>2008</v>
      </c>
      <c r="D62" s="110" t="s">
        <v>61</v>
      </c>
      <c r="E62" s="581">
        <f t="shared" si="6"/>
        <v>0</v>
      </c>
      <c r="F62" s="418"/>
      <c r="G62" s="484"/>
      <c r="H62" s="111"/>
      <c r="I62" s="94"/>
      <c r="J62" s="108"/>
      <c r="K62" s="94"/>
      <c r="L62" s="108"/>
      <c r="M62" s="94"/>
      <c r="N62" s="108"/>
      <c r="O62" s="94"/>
      <c r="P62" s="100"/>
      <c r="Q62" s="94"/>
      <c r="R62" s="100"/>
      <c r="S62" s="94"/>
      <c r="T62" s="100"/>
      <c r="U62" s="94"/>
      <c r="V62" s="100"/>
      <c r="W62" s="94"/>
      <c r="X62" s="108"/>
      <c r="Y62" s="94"/>
      <c r="Z62" s="108"/>
      <c r="AA62" s="94"/>
      <c r="AB62" s="108"/>
      <c r="AC62" s="94"/>
      <c r="AD62" s="108"/>
      <c r="AE62" s="94"/>
      <c r="AF62" s="108"/>
      <c r="AG62" s="94"/>
      <c r="AH62" s="108"/>
      <c r="AI62" s="94"/>
      <c r="AJ62" s="108"/>
      <c r="AK62" s="94"/>
      <c r="AL62" s="108"/>
      <c r="AM62" s="94"/>
      <c r="AN62" s="568">
        <f t="shared" si="5"/>
        <v>15</v>
      </c>
    </row>
    <row r="63" spans="1:50" s="26" customFormat="1" ht="20.25" hidden="1" customHeight="1" x14ac:dyDescent="0.35">
      <c r="A63" s="568">
        <f t="shared" si="4"/>
        <v>16</v>
      </c>
      <c r="B63" s="281" t="s">
        <v>416</v>
      </c>
      <c r="C63" s="48">
        <v>2009</v>
      </c>
      <c r="D63" s="110" t="s">
        <v>370</v>
      </c>
      <c r="E63" s="581">
        <f t="shared" si="6"/>
        <v>0</v>
      </c>
      <c r="F63" s="418"/>
      <c r="G63" s="484"/>
      <c r="H63" s="111"/>
      <c r="I63" s="94"/>
      <c r="J63" s="108"/>
      <c r="K63" s="94"/>
      <c r="L63" s="100"/>
      <c r="M63" s="101"/>
      <c r="N63" s="100"/>
      <c r="O63" s="101"/>
      <c r="P63" s="100"/>
      <c r="Q63" s="94"/>
      <c r="R63" s="108"/>
      <c r="S63" s="94"/>
      <c r="T63" s="108"/>
      <c r="U63" s="94"/>
      <c r="V63" s="108"/>
      <c r="W63" s="94"/>
      <c r="X63" s="108"/>
      <c r="Y63" s="94"/>
      <c r="Z63" s="108"/>
      <c r="AA63" s="94"/>
      <c r="AB63" s="108"/>
      <c r="AC63" s="94"/>
      <c r="AD63" s="108"/>
      <c r="AE63" s="94"/>
      <c r="AF63" s="108"/>
      <c r="AG63" s="94"/>
      <c r="AH63" s="108"/>
      <c r="AI63" s="94"/>
      <c r="AJ63" s="108"/>
      <c r="AK63" s="94"/>
      <c r="AL63" s="108"/>
      <c r="AM63" s="94"/>
      <c r="AN63" s="568">
        <f t="shared" si="5"/>
        <v>16</v>
      </c>
    </row>
    <row r="64" spans="1:50" s="26" customFormat="1" ht="20.25" hidden="1" customHeight="1" x14ac:dyDescent="0.35">
      <c r="A64" s="568">
        <f t="shared" si="4"/>
        <v>17</v>
      </c>
      <c r="B64" s="141" t="s">
        <v>169</v>
      </c>
      <c r="C64" s="48">
        <v>2008</v>
      </c>
      <c r="D64" s="23" t="s">
        <v>61</v>
      </c>
      <c r="E64" s="581">
        <f t="shared" si="6"/>
        <v>0</v>
      </c>
      <c r="F64" s="418"/>
      <c r="G64" s="484"/>
      <c r="H64" s="111"/>
      <c r="I64" s="94"/>
      <c r="J64" s="100"/>
      <c r="K64" s="94"/>
      <c r="L64" s="100"/>
      <c r="M64" s="94"/>
      <c r="N64" s="100"/>
      <c r="O64" s="94"/>
      <c r="P64" s="108"/>
      <c r="Q64" s="94"/>
      <c r="R64" s="108"/>
      <c r="S64" s="94"/>
      <c r="T64" s="108"/>
      <c r="U64" s="94"/>
      <c r="V64" s="108"/>
      <c r="W64" s="94"/>
      <c r="X64" s="108"/>
      <c r="Y64" s="94"/>
      <c r="Z64" s="108"/>
      <c r="AA64" s="94"/>
      <c r="AB64" s="108"/>
      <c r="AC64" s="94"/>
      <c r="AD64" s="108"/>
      <c r="AE64" s="94"/>
      <c r="AF64" s="108"/>
      <c r="AG64" s="94"/>
      <c r="AH64" s="108"/>
      <c r="AI64" s="94"/>
      <c r="AJ64" s="108"/>
      <c r="AK64" s="94"/>
      <c r="AL64" s="108"/>
      <c r="AM64" s="94"/>
      <c r="AN64" s="568">
        <f t="shared" si="5"/>
        <v>17</v>
      </c>
    </row>
    <row r="65" spans="1:40" s="26" customFormat="1" ht="20.25" hidden="1" customHeight="1" x14ac:dyDescent="0.35">
      <c r="A65" s="568">
        <f t="shared" si="4"/>
        <v>18</v>
      </c>
      <c r="B65" s="22" t="s">
        <v>145</v>
      </c>
      <c r="C65" s="48">
        <v>2009</v>
      </c>
      <c r="D65" s="23" t="s">
        <v>19</v>
      </c>
      <c r="E65" s="581">
        <f t="shared" si="6"/>
        <v>0</v>
      </c>
      <c r="F65" s="418"/>
      <c r="G65" s="484"/>
      <c r="H65" s="421"/>
      <c r="I65" s="94"/>
      <c r="J65" s="100"/>
      <c r="K65" s="94"/>
      <c r="L65" s="100"/>
      <c r="M65" s="94"/>
      <c r="N65" s="100"/>
      <c r="O65" s="94"/>
      <c r="P65" s="108"/>
      <c r="Q65" s="94"/>
      <c r="R65" s="108"/>
      <c r="S65" s="94"/>
      <c r="T65" s="108"/>
      <c r="U65" s="94"/>
      <c r="V65" s="108"/>
      <c r="W65" s="94"/>
      <c r="X65" s="108"/>
      <c r="Y65" s="94"/>
      <c r="Z65" s="108"/>
      <c r="AA65" s="94"/>
      <c r="AB65" s="108"/>
      <c r="AC65" s="94"/>
      <c r="AD65" s="108"/>
      <c r="AE65" s="94"/>
      <c r="AF65" s="108"/>
      <c r="AG65" s="94"/>
      <c r="AH65" s="108"/>
      <c r="AI65" s="94"/>
      <c r="AJ65" s="108"/>
      <c r="AK65" s="94"/>
      <c r="AL65" s="108"/>
      <c r="AM65" s="94"/>
      <c r="AN65" s="568">
        <f t="shared" si="5"/>
        <v>18</v>
      </c>
    </row>
    <row r="66" spans="1:40" s="26" customFormat="1" ht="20.25" hidden="1" customHeight="1" x14ac:dyDescent="0.35">
      <c r="A66" s="568">
        <f t="shared" si="4"/>
        <v>19</v>
      </c>
      <c r="B66" s="230" t="s">
        <v>474</v>
      </c>
      <c r="C66" s="48">
        <v>2010</v>
      </c>
      <c r="D66" s="284" t="s">
        <v>37</v>
      </c>
      <c r="E66" s="581">
        <f t="shared" si="6"/>
        <v>0</v>
      </c>
      <c r="F66" s="418"/>
      <c r="G66" s="484"/>
      <c r="H66" s="421"/>
      <c r="I66" s="94"/>
      <c r="J66" s="108"/>
      <c r="K66" s="94"/>
      <c r="L66" s="108"/>
      <c r="M66" s="94"/>
      <c r="N66" s="108"/>
      <c r="O66" s="94"/>
      <c r="P66" s="108"/>
      <c r="Q66" s="94"/>
      <c r="R66" s="108"/>
      <c r="S66" s="94"/>
      <c r="T66" s="108"/>
      <c r="U66" s="94"/>
      <c r="V66" s="108"/>
      <c r="W66" s="94"/>
      <c r="X66" s="108"/>
      <c r="Y66" s="94"/>
      <c r="Z66" s="108"/>
      <c r="AA66" s="94"/>
      <c r="AB66" s="108"/>
      <c r="AC66" s="94"/>
      <c r="AD66" s="108"/>
      <c r="AE66" s="94"/>
      <c r="AF66" s="108"/>
      <c r="AG66" s="94"/>
      <c r="AH66" s="108"/>
      <c r="AI66" s="94"/>
      <c r="AJ66" s="108"/>
      <c r="AK66" s="94"/>
      <c r="AL66" s="108"/>
      <c r="AM66" s="94"/>
      <c r="AN66" s="568">
        <f t="shared" si="5"/>
        <v>19</v>
      </c>
    </row>
    <row r="67" spans="1:40" s="26" customFormat="1" ht="20.25" hidden="1" customHeight="1" x14ac:dyDescent="0.35">
      <c r="A67" s="568">
        <f t="shared" si="4"/>
        <v>20</v>
      </c>
      <c r="B67" s="116" t="s">
        <v>201</v>
      </c>
      <c r="C67" s="48">
        <v>2009</v>
      </c>
      <c r="D67" s="118" t="s">
        <v>48</v>
      </c>
      <c r="E67" s="581">
        <f t="shared" si="6"/>
        <v>0</v>
      </c>
      <c r="F67" s="418"/>
      <c r="G67" s="484"/>
      <c r="H67" s="414"/>
      <c r="I67" s="96"/>
      <c r="J67" s="109"/>
      <c r="K67" s="96"/>
      <c r="L67" s="109"/>
      <c r="M67" s="96"/>
      <c r="N67" s="109"/>
      <c r="O67" s="96"/>
      <c r="P67" s="109"/>
      <c r="Q67" s="96"/>
      <c r="R67" s="109"/>
      <c r="S67" s="96"/>
      <c r="T67" s="109"/>
      <c r="U67" s="96"/>
      <c r="V67" s="109"/>
      <c r="W67" s="96"/>
      <c r="X67" s="109"/>
      <c r="Y67" s="96"/>
      <c r="Z67" s="109"/>
      <c r="AA67" s="96"/>
      <c r="AB67" s="109"/>
      <c r="AC67" s="96"/>
      <c r="AD67" s="109"/>
      <c r="AE67" s="96"/>
      <c r="AF67" s="109"/>
      <c r="AG67" s="96"/>
      <c r="AH67" s="109"/>
      <c r="AI67" s="96"/>
      <c r="AJ67" s="109"/>
      <c r="AK67" s="96"/>
      <c r="AL67" s="109"/>
      <c r="AM67" s="96"/>
      <c r="AN67" s="568">
        <f t="shared" si="5"/>
        <v>20</v>
      </c>
    </row>
    <row r="68" spans="1:40" s="26" customFormat="1" ht="20.25" hidden="1" customHeight="1" x14ac:dyDescent="0.35">
      <c r="A68" s="568">
        <f t="shared" si="4"/>
        <v>21</v>
      </c>
      <c r="B68" s="22" t="s">
        <v>53</v>
      </c>
      <c r="C68" s="48">
        <v>2009</v>
      </c>
      <c r="D68" s="23" t="s">
        <v>44</v>
      </c>
      <c r="E68" s="581">
        <f t="shared" si="6"/>
        <v>0</v>
      </c>
      <c r="F68" s="418"/>
      <c r="G68" s="484"/>
      <c r="H68" s="413"/>
      <c r="I68" s="501"/>
      <c r="J68" s="109"/>
      <c r="K68" s="96"/>
      <c r="L68" s="109"/>
      <c r="M68" s="96"/>
      <c r="N68" s="109"/>
      <c r="O68" s="96"/>
      <c r="P68" s="109"/>
      <c r="Q68" s="96"/>
      <c r="R68" s="109"/>
      <c r="S68" s="96"/>
      <c r="T68" s="109"/>
      <c r="U68" s="96"/>
      <c r="V68" s="109"/>
      <c r="W68" s="96"/>
      <c r="X68" s="109"/>
      <c r="Y68" s="96"/>
      <c r="Z68" s="109"/>
      <c r="AA68" s="96"/>
      <c r="AB68" s="109"/>
      <c r="AC68" s="96"/>
      <c r="AD68" s="109"/>
      <c r="AE68" s="96"/>
      <c r="AF68" s="109"/>
      <c r="AG68" s="96"/>
      <c r="AH68" s="109"/>
      <c r="AI68" s="96"/>
      <c r="AJ68" s="109"/>
      <c r="AK68" s="96"/>
      <c r="AL68" s="109"/>
      <c r="AM68" s="96"/>
      <c r="AN68" s="568">
        <f t="shared" si="5"/>
        <v>21</v>
      </c>
    </row>
    <row r="69" spans="1:40" s="26" customFormat="1" ht="20.25" hidden="1" customHeight="1" x14ac:dyDescent="0.35">
      <c r="A69" s="568">
        <f t="shared" si="4"/>
        <v>22</v>
      </c>
      <c r="B69" s="116" t="s">
        <v>202</v>
      </c>
      <c r="C69" s="48">
        <v>2009</v>
      </c>
      <c r="D69" s="23" t="s">
        <v>18</v>
      </c>
      <c r="E69" s="581">
        <f t="shared" si="6"/>
        <v>0</v>
      </c>
      <c r="F69" s="418"/>
      <c r="G69" s="484"/>
      <c r="H69" s="413"/>
      <c r="I69" s="501"/>
      <c r="J69" s="109"/>
      <c r="K69" s="96"/>
      <c r="L69" s="109"/>
      <c r="M69" s="96"/>
      <c r="N69" s="109"/>
      <c r="O69" s="96"/>
      <c r="P69" s="109"/>
      <c r="Q69" s="96"/>
      <c r="R69" s="109"/>
      <c r="S69" s="96"/>
      <c r="T69" s="109"/>
      <c r="U69" s="96"/>
      <c r="V69" s="109"/>
      <c r="W69" s="96"/>
      <c r="X69" s="109"/>
      <c r="Y69" s="96"/>
      <c r="Z69" s="109"/>
      <c r="AA69" s="96"/>
      <c r="AB69" s="109"/>
      <c r="AC69" s="96"/>
      <c r="AD69" s="109"/>
      <c r="AE69" s="96"/>
      <c r="AF69" s="109"/>
      <c r="AG69" s="96"/>
      <c r="AH69" s="109"/>
      <c r="AI69" s="96"/>
      <c r="AJ69" s="109"/>
      <c r="AK69" s="96"/>
      <c r="AL69" s="109"/>
      <c r="AM69" s="96"/>
      <c r="AN69" s="568">
        <f t="shared" si="5"/>
        <v>22</v>
      </c>
    </row>
    <row r="70" spans="1:40" s="26" customFormat="1" ht="20.25" hidden="1" customHeight="1" x14ac:dyDescent="0.35">
      <c r="A70" s="568">
        <f t="shared" si="4"/>
        <v>23</v>
      </c>
      <c r="B70" s="76" t="s">
        <v>144</v>
      </c>
      <c r="C70" s="48">
        <v>2008</v>
      </c>
      <c r="D70" s="23" t="s">
        <v>18</v>
      </c>
      <c r="E70" s="581">
        <f t="shared" si="6"/>
        <v>0</v>
      </c>
      <c r="F70" s="418"/>
      <c r="G70" s="484"/>
      <c r="H70" s="413"/>
      <c r="I70" s="96"/>
      <c r="J70" s="109"/>
      <c r="K70" s="96"/>
      <c r="L70" s="109"/>
      <c r="M70" s="96"/>
      <c r="N70" s="109"/>
      <c r="O70" s="96"/>
      <c r="P70" s="109"/>
      <c r="Q70" s="96"/>
      <c r="R70" s="109"/>
      <c r="S70" s="96"/>
      <c r="T70" s="109"/>
      <c r="U70" s="96"/>
      <c r="V70" s="109"/>
      <c r="W70" s="96"/>
      <c r="X70" s="109"/>
      <c r="Y70" s="96"/>
      <c r="Z70" s="109"/>
      <c r="AA70" s="96"/>
      <c r="AB70" s="109"/>
      <c r="AC70" s="96"/>
      <c r="AD70" s="109"/>
      <c r="AE70" s="96"/>
      <c r="AF70" s="109"/>
      <c r="AG70" s="96"/>
      <c r="AH70" s="109"/>
      <c r="AI70" s="96"/>
      <c r="AJ70" s="109"/>
      <c r="AK70" s="96"/>
      <c r="AL70" s="109"/>
      <c r="AM70" s="96"/>
      <c r="AN70" s="568">
        <f t="shared" si="5"/>
        <v>23</v>
      </c>
    </row>
    <row r="71" spans="1:40" s="26" customFormat="1" ht="20.25" hidden="1" customHeight="1" x14ac:dyDescent="0.35">
      <c r="A71" s="568">
        <f t="shared" si="4"/>
        <v>24</v>
      </c>
      <c r="B71" s="116" t="s">
        <v>200</v>
      </c>
      <c r="C71" s="48">
        <v>2009</v>
      </c>
      <c r="D71" s="23" t="s">
        <v>18</v>
      </c>
      <c r="E71" s="581">
        <f t="shared" si="6"/>
        <v>0</v>
      </c>
      <c r="F71" s="418"/>
      <c r="G71" s="484"/>
      <c r="H71" s="413"/>
      <c r="I71" s="96"/>
      <c r="J71" s="109"/>
      <c r="K71" s="96"/>
      <c r="L71" s="109"/>
      <c r="M71" s="96"/>
      <c r="N71" s="109"/>
      <c r="O71" s="96"/>
      <c r="P71" s="109"/>
      <c r="Q71" s="96"/>
      <c r="R71" s="109"/>
      <c r="S71" s="96"/>
      <c r="T71" s="109"/>
      <c r="U71" s="96"/>
      <c r="V71" s="109"/>
      <c r="W71" s="96"/>
      <c r="X71" s="109"/>
      <c r="Y71" s="96"/>
      <c r="Z71" s="109"/>
      <c r="AA71" s="96"/>
      <c r="AB71" s="109"/>
      <c r="AC71" s="96"/>
      <c r="AD71" s="109"/>
      <c r="AE71" s="96"/>
      <c r="AF71" s="109"/>
      <c r="AG71" s="96"/>
      <c r="AH71" s="109"/>
      <c r="AI71" s="96"/>
      <c r="AJ71" s="109"/>
      <c r="AK71" s="96"/>
      <c r="AL71" s="109"/>
      <c r="AM71" s="96"/>
      <c r="AN71" s="568">
        <f t="shared" si="5"/>
        <v>24</v>
      </c>
    </row>
    <row r="72" spans="1:40" s="26" customFormat="1" ht="20.25" hidden="1" customHeight="1" x14ac:dyDescent="0.35">
      <c r="A72" s="568">
        <f t="shared" si="4"/>
        <v>25</v>
      </c>
      <c r="B72" s="347" t="s">
        <v>415</v>
      </c>
      <c r="C72" s="48">
        <v>2008</v>
      </c>
      <c r="D72" s="256" t="s">
        <v>15</v>
      </c>
      <c r="E72" s="581">
        <f t="shared" si="6"/>
        <v>0</v>
      </c>
      <c r="F72" s="418"/>
      <c r="G72" s="484"/>
      <c r="H72" s="414"/>
      <c r="I72" s="96"/>
      <c r="J72" s="109"/>
      <c r="K72" s="96"/>
      <c r="L72" s="109"/>
      <c r="M72" s="96"/>
      <c r="N72" s="109"/>
      <c r="O72" s="96"/>
      <c r="P72" s="109"/>
      <c r="Q72" s="96"/>
      <c r="R72" s="109"/>
      <c r="S72" s="96"/>
      <c r="T72" s="109"/>
      <c r="U72" s="96"/>
      <c r="V72" s="109"/>
      <c r="W72" s="96"/>
      <c r="X72" s="109"/>
      <c r="Y72" s="96"/>
      <c r="Z72" s="109"/>
      <c r="AA72" s="96"/>
      <c r="AB72" s="109"/>
      <c r="AC72" s="96"/>
      <c r="AD72" s="109"/>
      <c r="AE72" s="96"/>
      <c r="AF72" s="109"/>
      <c r="AG72" s="96"/>
      <c r="AH72" s="109"/>
      <c r="AI72" s="96"/>
      <c r="AJ72" s="109"/>
      <c r="AK72" s="96"/>
      <c r="AL72" s="109"/>
      <c r="AM72" s="96"/>
      <c r="AN72" s="568">
        <f t="shared" si="5"/>
        <v>25</v>
      </c>
    </row>
    <row r="73" spans="1:40" s="46" customFormat="1" ht="20.25" hidden="1" customHeight="1" x14ac:dyDescent="0.35">
      <c r="A73" s="568">
        <f t="shared" si="4"/>
        <v>26</v>
      </c>
      <c r="B73" s="246" t="s">
        <v>317</v>
      </c>
      <c r="C73" s="48">
        <v>2010</v>
      </c>
      <c r="D73" s="235" t="s">
        <v>26</v>
      </c>
      <c r="E73" s="581">
        <f t="shared" si="6"/>
        <v>0</v>
      </c>
      <c r="F73" s="418"/>
      <c r="G73" s="484"/>
      <c r="H73" s="414"/>
      <c r="I73" s="96"/>
      <c r="J73" s="109"/>
      <c r="K73" s="96"/>
      <c r="L73" s="109"/>
      <c r="M73" s="96"/>
      <c r="N73" s="109"/>
      <c r="O73" s="96"/>
      <c r="P73" s="109"/>
      <c r="Q73" s="96"/>
      <c r="R73" s="109"/>
      <c r="S73" s="96"/>
      <c r="T73" s="109"/>
      <c r="U73" s="96"/>
      <c r="V73" s="109"/>
      <c r="W73" s="96"/>
      <c r="X73" s="109"/>
      <c r="Y73" s="96"/>
      <c r="Z73" s="109"/>
      <c r="AA73" s="96"/>
      <c r="AB73" s="109"/>
      <c r="AC73" s="96"/>
      <c r="AD73" s="109"/>
      <c r="AE73" s="96"/>
      <c r="AF73" s="109"/>
      <c r="AG73" s="96"/>
      <c r="AH73" s="109"/>
      <c r="AI73" s="96"/>
      <c r="AJ73" s="109"/>
      <c r="AK73" s="96"/>
      <c r="AL73" s="109"/>
      <c r="AM73" s="96"/>
      <c r="AN73" s="568">
        <f t="shared" si="5"/>
        <v>26</v>
      </c>
    </row>
    <row r="74" spans="1:40" s="46" customFormat="1" ht="20.25" hidden="1" customHeight="1" x14ac:dyDescent="0.35">
      <c r="A74" s="568">
        <f t="shared" si="4"/>
        <v>27</v>
      </c>
      <c r="B74" s="236" t="s">
        <v>337</v>
      </c>
      <c r="C74" s="48">
        <v>2010</v>
      </c>
      <c r="D74" s="371" t="s">
        <v>18</v>
      </c>
      <c r="E74" s="581">
        <f t="shared" si="6"/>
        <v>0</v>
      </c>
      <c r="F74" s="418"/>
      <c r="G74" s="484"/>
      <c r="H74" s="414"/>
      <c r="I74" s="96"/>
      <c r="J74" s="109"/>
      <c r="K74" s="96"/>
      <c r="L74" s="109"/>
      <c r="M74" s="96"/>
      <c r="N74" s="109"/>
      <c r="O74" s="96"/>
      <c r="P74" s="109"/>
      <c r="Q74" s="96"/>
      <c r="R74" s="109"/>
      <c r="S74" s="96"/>
      <c r="T74" s="109"/>
      <c r="U74" s="96"/>
      <c r="V74" s="109"/>
      <c r="W74" s="96"/>
      <c r="X74" s="109"/>
      <c r="Y74" s="96"/>
      <c r="Z74" s="109"/>
      <c r="AA74" s="96"/>
      <c r="AB74" s="109"/>
      <c r="AC74" s="96"/>
      <c r="AD74" s="109"/>
      <c r="AE74" s="96"/>
      <c r="AF74" s="109"/>
      <c r="AG74" s="96"/>
      <c r="AH74" s="109"/>
      <c r="AI74" s="96"/>
      <c r="AJ74" s="109"/>
      <c r="AK74" s="96"/>
      <c r="AL74" s="109"/>
      <c r="AM74" s="96"/>
      <c r="AN74" s="568">
        <f t="shared" si="5"/>
        <v>27</v>
      </c>
    </row>
    <row r="75" spans="1:40" s="46" customFormat="1" ht="20.25" hidden="1" customHeight="1" x14ac:dyDescent="0.35">
      <c r="A75" s="568">
        <f t="shared" si="4"/>
        <v>28</v>
      </c>
      <c r="B75" s="238" t="s">
        <v>147</v>
      </c>
      <c r="C75" s="48">
        <v>2010</v>
      </c>
      <c r="D75" s="256" t="s">
        <v>21</v>
      </c>
      <c r="E75" s="581">
        <f t="shared" si="6"/>
        <v>0</v>
      </c>
      <c r="F75" s="418"/>
      <c r="G75" s="484"/>
      <c r="H75" s="414"/>
      <c r="I75" s="96"/>
      <c r="J75" s="109"/>
      <c r="K75" s="96"/>
      <c r="L75" s="109"/>
      <c r="M75" s="96"/>
      <c r="N75" s="109"/>
      <c r="O75" s="96"/>
      <c r="P75" s="109"/>
      <c r="Q75" s="96"/>
      <c r="R75" s="109"/>
      <c r="S75" s="96"/>
      <c r="T75" s="109"/>
      <c r="U75" s="96"/>
      <c r="V75" s="109"/>
      <c r="W75" s="96"/>
      <c r="X75" s="109"/>
      <c r="Y75" s="96"/>
      <c r="Z75" s="109"/>
      <c r="AA75" s="96"/>
      <c r="AB75" s="109"/>
      <c r="AC75" s="96"/>
      <c r="AD75" s="109"/>
      <c r="AE75" s="96"/>
      <c r="AF75" s="109"/>
      <c r="AG75" s="96"/>
      <c r="AH75" s="109"/>
      <c r="AI75" s="96"/>
      <c r="AJ75" s="109"/>
      <c r="AK75" s="96"/>
      <c r="AL75" s="109"/>
      <c r="AM75" s="96"/>
      <c r="AN75" s="568">
        <f t="shared" si="5"/>
        <v>28</v>
      </c>
    </row>
    <row r="76" spans="1:40" s="46" customFormat="1" ht="20.25" hidden="1" customHeight="1" x14ac:dyDescent="0.35">
      <c r="A76" s="568">
        <f t="shared" si="4"/>
        <v>29</v>
      </c>
      <c r="B76" s="257" t="s">
        <v>219</v>
      </c>
      <c r="C76" s="48">
        <v>2009</v>
      </c>
      <c r="D76" s="258" t="s">
        <v>61</v>
      </c>
      <c r="E76" s="581">
        <f t="shared" si="6"/>
        <v>0</v>
      </c>
      <c r="F76" s="418"/>
      <c r="G76" s="484"/>
      <c r="H76" s="414"/>
      <c r="I76" s="96"/>
      <c r="J76" s="109"/>
      <c r="K76" s="96"/>
      <c r="L76" s="109"/>
      <c r="M76" s="96"/>
      <c r="N76" s="109"/>
      <c r="O76" s="96"/>
      <c r="P76" s="109"/>
      <c r="Q76" s="96"/>
      <c r="R76" s="109"/>
      <c r="S76" s="96"/>
      <c r="T76" s="109"/>
      <c r="U76" s="96"/>
      <c r="V76" s="109"/>
      <c r="W76" s="96"/>
      <c r="X76" s="109"/>
      <c r="Y76" s="96"/>
      <c r="Z76" s="109"/>
      <c r="AA76" s="96"/>
      <c r="AB76" s="109"/>
      <c r="AC76" s="96"/>
      <c r="AD76" s="109"/>
      <c r="AE76" s="96"/>
      <c r="AF76" s="109"/>
      <c r="AG76" s="96"/>
      <c r="AH76" s="109"/>
      <c r="AI76" s="96"/>
      <c r="AJ76" s="109"/>
      <c r="AK76" s="96"/>
      <c r="AL76" s="109"/>
      <c r="AM76" s="96"/>
      <c r="AN76" s="568">
        <f t="shared" si="5"/>
        <v>29</v>
      </c>
    </row>
    <row r="77" spans="1:40" s="46" customFormat="1" ht="20.25" hidden="1" customHeight="1" x14ac:dyDescent="0.35">
      <c r="A77" s="596"/>
      <c r="B77" s="230" t="s">
        <v>218</v>
      </c>
      <c r="C77" s="48">
        <v>2009</v>
      </c>
      <c r="D77" s="284" t="s">
        <v>77</v>
      </c>
      <c r="E77" s="581">
        <f t="shared" si="6"/>
        <v>0</v>
      </c>
      <c r="F77" s="418"/>
      <c r="G77" s="484"/>
      <c r="H77" s="414"/>
      <c r="I77" s="96"/>
      <c r="J77" s="109"/>
      <c r="K77" s="96"/>
      <c r="L77" s="109"/>
      <c r="M77" s="96"/>
      <c r="N77" s="109"/>
      <c r="O77" s="96"/>
      <c r="P77" s="109"/>
      <c r="Q77" s="96"/>
      <c r="R77" s="109"/>
      <c r="S77" s="96"/>
      <c r="T77" s="109"/>
      <c r="U77" s="96"/>
      <c r="V77" s="109"/>
      <c r="W77" s="96"/>
      <c r="X77" s="109"/>
      <c r="Y77" s="96"/>
      <c r="Z77" s="109"/>
      <c r="AA77" s="96"/>
      <c r="AB77" s="109"/>
      <c r="AC77" s="96"/>
      <c r="AD77" s="109"/>
      <c r="AE77" s="96"/>
      <c r="AF77" s="109"/>
      <c r="AG77" s="96"/>
      <c r="AH77" s="109"/>
      <c r="AI77" s="96"/>
      <c r="AJ77" s="109"/>
      <c r="AK77" s="96"/>
      <c r="AL77" s="109"/>
      <c r="AM77" s="96"/>
      <c r="AN77" s="596"/>
    </row>
    <row r="78" spans="1:40" s="46" customFormat="1" ht="20.25" hidden="1" customHeight="1" x14ac:dyDescent="0.35">
      <c r="A78" s="597"/>
      <c r="B78" s="230" t="s">
        <v>108</v>
      </c>
      <c r="C78" s="48">
        <v>2009</v>
      </c>
      <c r="D78" s="230" t="s">
        <v>41</v>
      </c>
      <c r="E78" s="581">
        <f t="shared" si="6"/>
        <v>0</v>
      </c>
      <c r="F78" s="418"/>
      <c r="G78" s="484"/>
      <c r="H78" s="111"/>
      <c r="I78" s="94"/>
      <c r="J78" s="108"/>
      <c r="K78" s="94"/>
      <c r="L78" s="108"/>
      <c r="M78" s="94"/>
      <c r="N78" s="108"/>
      <c r="O78" s="94"/>
      <c r="P78" s="108"/>
      <c r="Q78" s="94"/>
      <c r="R78" s="108"/>
      <c r="S78" s="94"/>
      <c r="T78" s="108"/>
      <c r="U78" s="94"/>
      <c r="V78" s="108"/>
      <c r="W78" s="94"/>
      <c r="X78" s="108"/>
      <c r="Y78" s="94"/>
      <c r="Z78" s="108"/>
      <c r="AA78" s="94"/>
      <c r="AB78" s="108"/>
      <c r="AC78" s="47"/>
      <c r="AD78" s="108"/>
      <c r="AE78" s="94"/>
      <c r="AF78" s="111"/>
      <c r="AG78" s="94"/>
      <c r="AH78" s="108"/>
      <c r="AI78" s="94"/>
      <c r="AJ78" s="108"/>
      <c r="AK78" s="94"/>
      <c r="AL78" s="108"/>
      <c r="AM78" s="94"/>
      <c r="AN78" s="597"/>
    </row>
    <row r="79" spans="1:40" s="46" customFormat="1" ht="20.25" customHeight="1" thickBot="1" x14ac:dyDescent="0.4">
      <c r="A79" s="597"/>
      <c r="B79" s="71"/>
      <c r="C79" s="47"/>
      <c r="D79" s="23"/>
      <c r="E79" s="581"/>
      <c r="F79" s="418"/>
      <c r="G79" s="484"/>
      <c r="H79" s="111"/>
      <c r="I79" s="94"/>
      <c r="J79" s="108"/>
      <c r="K79" s="94"/>
      <c r="L79" s="108"/>
      <c r="M79" s="94"/>
      <c r="N79" s="108"/>
      <c r="O79" s="94"/>
      <c r="P79" s="108"/>
      <c r="Q79" s="94"/>
      <c r="R79" s="108"/>
      <c r="S79" s="94"/>
      <c r="T79" s="108"/>
      <c r="U79" s="94"/>
      <c r="V79" s="108"/>
      <c r="W79" s="94"/>
      <c r="X79" s="108"/>
      <c r="Y79" s="94"/>
      <c r="Z79" s="108"/>
      <c r="AA79" s="94"/>
      <c r="AB79" s="108"/>
      <c r="AC79" s="47"/>
      <c r="AD79" s="108"/>
      <c r="AE79" s="96"/>
      <c r="AF79" s="111"/>
      <c r="AG79" s="94"/>
      <c r="AH79" s="108"/>
      <c r="AI79" s="94"/>
      <c r="AJ79" s="108"/>
      <c r="AK79" s="94"/>
      <c r="AL79" s="108"/>
      <c r="AM79" s="94"/>
      <c r="AN79" s="597"/>
    </row>
    <row r="80" spans="1:40" s="26" customFormat="1" ht="20.25" customHeight="1" thickBot="1" x14ac:dyDescent="0.4">
      <c r="A80" s="598"/>
      <c r="B80" s="71"/>
      <c r="C80" s="47"/>
      <c r="D80" s="23"/>
      <c r="E80" s="582"/>
      <c r="F80" s="419"/>
      <c r="G80" s="485"/>
      <c r="H80" s="318"/>
      <c r="I80" s="155">
        <f>SUM(I48:I73)</f>
        <v>270.39999999999998</v>
      </c>
      <c r="J80" s="199"/>
      <c r="K80" s="155">
        <f>SUM(K48:K73)</f>
        <v>173</v>
      </c>
      <c r="L80" s="199"/>
      <c r="M80" s="155">
        <f>SUM(M48:M73)</f>
        <v>326</v>
      </c>
      <c r="N80" s="199"/>
      <c r="O80" s="155">
        <f>SUM(O48:O73)</f>
        <v>175</v>
      </c>
      <c r="P80" s="199"/>
      <c r="Q80" s="155">
        <f>SUM(Q48:Q73)</f>
        <v>175</v>
      </c>
      <c r="R80" s="199"/>
      <c r="S80" s="155">
        <f>SUM(S48:S73)</f>
        <v>173</v>
      </c>
      <c r="T80" s="199"/>
      <c r="U80" s="155">
        <f>SUM(U48:U73)</f>
        <v>224.89999999999998</v>
      </c>
      <c r="V80" s="199"/>
      <c r="W80" s="155">
        <f>SUM(W48:W73)</f>
        <v>224.89999999999998</v>
      </c>
      <c r="X80" s="199"/>
      <c r="Y80" s="155">
        <f>SUM(Y48:Y73)</f>
        <v>0</v>
      </c>
      <c r="Z80" s="199"/>
      <c r="AA80" s="155">
        <f>SUM(AA48:AA73)</f>
        <v>0</v>
      </c>
      <c r="AB80" s="199"/>
      <c r="AC80" s="317">
        <f>SUM(AC48:AC73)</f>
        <v>0</v>
      </c>
      <c r="AD80" s="199"/>
      <c r="AE80" s="155">
        <f>SUM(AE48:AE73)</f>
        <v>0</v>
      </c>
      <c r="AF80" s="318"/>
      <c r="AG80" s="155">
        <f>SUM(AG48:AG73)</f>
        <v>0</v>
      </c>
      <c r="AH80" s="199"/>
      <c r="AI80" s="155">
        <f>SUM(AI48:AI73)</f>
        <v>0</v>
      </c>
      <c r="AJ80" s="199"/>
      <c r="AK80" s="155">
        <f>SUM(AK48:AK73)</f>
        <v>0</v>
      </c>
      <c r="AL80" s="199"/>
      <c r="AM80" s="155">
        <f>SUM(AM48:AM73)</f>
        <v>0</v>
      </c>
      <c r="AN80" s="598"/>
    </row>
    <row r="82" spans="8:20" ht="26" customHeight="1" x14ac:dyDescent="0.35">
      <c r="H82" s="142"/>
      <c r="I82" s="143" t="s">
        <v>271</v>
      </c>
      <c r="J82" s="27"/>
      <c r="K82" s="27"/>
      <c r="L82" s="27"/>
      <c r="M82" s="88"/>
      <c r="N82" s="225"/>
      <c r="O82" s="143" t="s">
        <v>272</v>
      </c>
      <c r="P82" s="45"/>
      <c r="Q82" s="18"/>
      <c r="R82" s="45"/>
      <c r="S82" s="158"/>
      <c r="T82" s="143" t="s">
        <v>302</v>
      </c>
    </row>
  </sheetData>
  <sheetProtection algorithmName="SHA-512" hashValue="2jrYbJzbFVU/BC+WJz34aWURao1yrFNbPUKAjN2lUz/1P4YqLizI9LJPGxcFLU63z2ahf8xJX4fFNqQbxK1jZQ==" saltValue="QKXPZrBDMZlvmlvjm7KTtw==" spinCount="100000" sheet="1"/>
  <sortState ref="B9:W39">
    <sortCondition descending="1" ref="E9:E39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80">
    <mergeCell ref="T46:U46"/>
    <mergeCell ref="A3:AN3"/>
    <mergeCell ref="A5:AN5"/>
    <mergeCell ref="V46:W46"/>
    <mergeCell ref="T7:U7"/>
    <mergeCell ref="N46:O46"/>
    <mergeCell ref="H46:I46"/>
    <mergeCell ref="J46:K46"/>
    <mergeCell ref="L46:M46"/>
    <mergeCell ref="A44:AN44"/>
    <mergeCell ref="Z6:AA6"/>
    <mergeCell ref="X46:Y46"/>
    <mergeCell ref="P46:Q46"/>
    <mergeCell ref="R46:S46"/>
    <mergeCell ref="AD7:AE7"/>
    <mergeCell ref="AH6:AI6"/>
    <mergeCell ref="AH7:AI7"/>
    <mergeCell ref="AH45:AI45"/>
    <mergeCell ref="AH46:AI46"/>
    <mergeCell ref="A1:AM1"/>
    <mergeCell ref="AF6:AG6"/>
    <mergeCell ref="AF7:AG7"/>
    <mergeCell ref="AF45:AG45"/>
    <mergeCell ref="AL45:AM45"/>
    <mergeCell ref="H6:I6"/>
    <mergeCell ref="J6:K6"/>
    <mergeCell ref="P6:Q6"/>
    <mergeCell ref="L6:M6"/>
    <mergeCell ref="N6:O6"/>
    <mergeCell ref="R6:S6"/>
    <mergeCell ref="T6:U6"/>
    <mergeCell ref="AL46:AM46"/>
    <mergeCell ref="AJ6:AK6"/>
    <mergeCell ref="AJ7:AK7"/>
    <mergeCell ref="AJ45:AK45"/>
    <mergeCell ref="AJ46:AK46"/>
    <mergeCell ref="AL6:AM6"/>
    <mergeCell ref="AL7:AM7"/>
    <mergeCell ref="AF46:AG46"/>
    <mergeCell ref="V6:W6"/>
    <mergeCell ref="AB6:AC6"/>
    <mergeCell ref="J7:K7"/>
    <mergeCell ref="H45:I45"/>
    <mergeCell ref="R7:S7"/>
    <mergeCell ref="P7:Q7"/>
    <mergeCell ref="P45:Q45"/>
    <mergeCell ref="J45:K45"/>
    <mergeCell ref="L45:M45"/>
    <mergeCell ref="T45:U45"/>
    <mergeCell ref="L7:M7"/>
    <mergeCell ref="N7:O7"/>
    <mergeCell ref="N45:O45"/>
    <mergeCell ref="R45:S45"/>
    <mergeCell ref="AD46:AE46"/>
    <mergeCell ref="B7:G7"/>
    <mergeCell ref="B46:G46"/>
    <mergeCell ref="X6:Y6"/>
    <mergeCell ref="AD6:AE6"/>
    <mergeCell ref="H7:I7"/>
    <mergeCell ref="V45:W45"/>
    <mergeCell ref="V7:W7"/>
    <mergeCell ref="AB46:AC46"/>
    <mergeCell ref="Z7:AA7"/>
    <mergeCell ref="Z45:AA45"/>
    <mergeCell ref="Z46:AA46"/>
    <mergeCell ref="AD45:AE45"/>
    <mergeCell ref="X45:Y45"/>
    <mergeCell ref="AB7:AC7"/>
    <mergeCell ref="AB45:AC45"/>
    <mergeCell ref="X7:Y7"/>
    <mergeCell ref="AO7:AP7"/>
    <mergeCell ref="AQ7:AR7"/>
    <mergeCell ref="AS7:AT7"/>
    <mergeCell ref="AU7:AV7"/>
    <mergeCell ref="AW7:AX7"/>
    <mergeCell ref="AO46:AP46"/>
    <mergeCell ref="AQ46:AR46"/>
    <mergeCell ref="AS46:AT46"/>
    <mergeCell ref="AU46:AV46"/>
    <mergeCell ref="AW46:AX46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Y111"/>
  <sheetViews>
    <sheetView topLeftCell="A37" zoomScale="65" zoomScaleNormal="65" workbookViewId="0">
      <selection activeCell="A63" sqref="A63:XFD71"/>
    </sheetView>
  </sheetViews>
  <sheetFormatPr baseColWidth="10" defaultColWidth="11.453125" defaultRowHeight="12.5" x14ac:dyDescent="0.35"/>
  <cols>
    <col min="1" max="1" width="5.81640625" style="570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570" customWidth="1"/>
    <col min="6" max="7" width="12" style="24" customWidth="1"/>
    <col min="8" max="8" width="8.6328125" style="25" customWidth="1"/>
    <col min="9" max="9" width="9.453125" style="24" customWidth="1"/>
    <col min="10" max="10" width="9" style="24" customWidth="1"/>
    <col min="11" max="11" width="8.1796875" style="24" customWidth="1"/>
    <col min="12" max="12" width="8.36328125" style="24" customWidth="1"/>
    <col min="13" max="13" width="7.81640625" style="24" customWidth="1"/>
    <col min="14" max="14" width="8.6328125" style="24" customWidth="1"/>
    <col min="15" max="15" width="8.1796875" style="24" customWidth="1"/>
    <col min="16" max="20" width="9.453125" style="24" customWidth="1"/>
    <col min="21" max="21" width="11.1796875" style="24" customWidth="1"/>
    <col min="22" max="23" width="9.453125" style="24" customWidth="1"/>
    <col min="24" max="38" width="9.453125" style="24" hidden="1" customWidth="1"/>
    <col min="39" max="39" width="9" style="24" hidden="1" customWidth="1"/>
    <col min="40" max="40" width="5.81640625" style="570" bestFit="1" customWidth="1"/>
    <col min="41" max="41" width="4.1796875" style="24" hidden="1" customWidth="1"/>
    <col min="42" max="42" width="5.1796875" style="24" hidden="1" customWidth="1"/>
    <col min="43" max="43" width="6.36328125" style="24" hidden="1" customWidth="1"/>
    <col min="44" max="44" width="6.1796875" style="24" hidden="1" customWidth="1"/>
    <col min="45" max="45" width="4.6328125" style="24" hidden="1" customWidth="1"/>
    <col min="46" max="46" width="6" style="24" hidden="1" customWidth="1"/>
    <col min="47" max="47" width="5.36328125" style="24" hidden="1" customWidth="1"/>
    <col min="48" max="48" width="6" style="24" hidden="1" customWidth="1"/>
    <col min="49" max="49" width="5.81640625" style="24" hidden="1" customWidth="1"/>
    <col min="50" max="50" width="6" style="24" hidden="1" customWidth="1"/>
    <col min="51" max="51" width="3.1796875" style="24" hidden="1" customWidth="1"/>
    <col min="52" max="16384" width="11.453125" style="24"/>
  </cols>
  <sheetData>
    <row r="1" spans="1:40" s="17" customFormat="1" ht="16.5" hidden="1" x14ac:dyDescent="0.35">
      <c r="A1" s="583">
        <v>20</v>
      </c>
      <c r="B1" s="31"/>
      <c r="C1" s="50"/>
      <c r="D1" s="32"/>
      <c r="E1" s="591"/>
      <c r="F1" s="59"/>
      <c r="G1" s="59"/>
      <c r="H1" s="33"/>
      <c r="I1" s="34"/>
      <c r="J1" s="33"/>
      <c r="K1" s="34"/>
      <c r="L1" s="33"/>
      <c r="M1" s="34"/>
      <c r="N1" s="33"/>
      <c r="O1" s="34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583">
        <v>20</v>
      </c>
    </row>
    <row r="2" spans="1:40" s="17" customFormat="1" ht="16.5" hidden="1" x14ac:dyDescent="0.35">
      <c r="A2" s="584">
        <v>21</v>
      </c>
      <c r="B2" s="36"/>
      <c r="C2" s="51"/>
      <c r="D2" s="37"/>
      <c r="E2" s="592"/>
      <c r="F2" s="60"/>
      <c r="G2" s="60"/>
      <c r="H2" s="38"/>
      <c r="I2" s="39"/>
      <c r="J2" s="38"/>
      <c r="K2" s="39"/>
      <c r="L2" s="38"/>
      <c r="M2" s="39"/>
      <c r="N2" s="38"/>
      <c r="O2" s="39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584">
        <v>21</v>
      </c>
    </row>
    <row r="3" spans="1:40" s="17" customFormat="1" ht="16.5" hidden="1" x14ac:dyDescent="0.35">
      <c r="A3" s="584">
        <v>22</v>
      </c>
      <c r="B3" s="36"/>
      <c r="C3" s="51"/>
      <c r="D3" s="37"/>
      <c r="E3" s="592"/>
      <c r="F3" s="60"/>
      <c r="G3" s="60"/>
      <c r="H3" s="38"/>
      <c r="I3" s="39"/>
      <c r="J3" s="38"/>
      <c r="K3" s="39"/>
      <c r="L3" s="38"/>
      <c r="M3" s="39"/>
      <c r="N3" s="38"/>
      <c r="O3" s="39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584">
        <v>22</v>
      </c>
    </row>
    <row r="4" spans="1:40" s="17" customFormat="1" ht="16.5" hidden="1" x14ac:dyDescent="0.35">
      <c r="A4" s="584">
        <v>23</v>
      </c>
      <c r="B4" s="36"/>
      <c r="C4" s="51"/>
      <c r="D4" s="37"/>
      <c r="E4" s="592"/>
      <c r="F4" s="60"/>
      <c r="G4" s="60"/>
      <c r="H4" s="38"/>
      <c r="I4" s="39"/>
      <c r="J4" s="38"/>
      <c r="K4" s="39"/>
      <c r="L4" s="38"/>
      <c r="M4" s="39"/>
      <c r="N4" s="38"/>
      <c r="O4" s="39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584">
        <v>23</v>
      </c>
    </row>
    <row r="5" spans="1:40" s="17" customFormat="1" ht="16.5" hidden="1" x14ac:dyDescent="0.35">
      <c r="A5" s="584">
        <v>24</v>
      </c>
      <c r="B5" s="36"/>
      <c r="C5" s="51"/>
      <c r="D5" s="37"/>
      <c r="E5" s="592"/>
      <c r="F5" s="60"/>
      <c r="G5" s="60"/>
      <c r="H5" s="38"/>
      <c r="I5" s="39"/>
      <c r="J5" s="38"/>
      <c r="K5" s="39"/>
      <c r="L5" s="38"/>
      <c r="M5" s="39"/>
      <c r="N5" s="38"/>
      <c r="O5" s="39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584">
        <v>24</v>
      </c>
    </row>
    <row r="6" spans="1:40" s="17" customFormat="1" ht="16.5" hidden="1" x14ac:dyDescent="0.35">
      <c r="A6" s="584">
        <v>25</v>
      </c>
      <c r="B6" s="36"/>
      <c r="C6" s="51"/>
      <c r="D6" s="37"/>
      <c r="E6" s="592"/>
      <c r="F6" s="60"/>
      <c r="G6" s="60"/>
      <c r="H6" s="38"/>
      <c r="I6" s="39"/>
      <c r="J6" s="38"/>
      <c r="K6" s="39"/>
      <c r="L6" s="38"/>
      <c r="M6" s="39"/>
      <c r="N6" s="38"/>
      <c r="O6" s="39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584">
        <v>25</v>
      </c>
    </row>
    <row r="7" spans="1:40" s="17" customFormat="1" ht="16.5" hidden="1" x14ac:dyDescent="0.35">
      <c r="A7" s="584">
        <v>26</v>
      </c>
      <c r="B7" s="36"/>
      <c r="C7" s="51"/>
      <c r="D7" s="37"/>
      <c r="E7" s="592"/>
      <c r="F7" s="60"/>
      <c r="G7" s="60"/>
      <c r="H7" s="38"/>
      <c r="I7" s="39"/>
      <c r="J7" s="38"/>
      <c r="K7" s="39"/>
      <c r="L7" s="38"/>
      <c r="M7" s="39"/>
      <c r="N7" s="38"/>
      <c r="O7" s="39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584">
        <v>26</v>
      </c>
    </row>
    <row r="8" spans="1:40" s="17" customFormat="1" ht="16.5" hidden="1" x14ac:dyDescent="0.35">
      <c r="A8" s="584">
        <v>27</v>
      </c>
      <c r="B8" s="36"/>
      <c r="C8" s="51"/>
      <c r="D8" s="37"/>
      <c r="E8" s="592"/>
      <c r="F8" s="60"/>
      <c r="G8" s="60"/>
      <c r="H8" s="38"/>
      <c r="I8" s="39"/>
      <c r="J8" s="38"/>
      <c r="K8" s="39"/>
      <c r="L8" s="38"/>
      <c r="M8" s="39"/>
      <c r="N8" s="38"/>
      <c r="O8" s="39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584">
        <v>27</v>
      </c>
    </row>
    <row r="9" spans="1:40" s="17" customFormat="1" ht="16.5" hidden="1" x14ac:dyDescent="0.35">
      <c r="A9" s="584">
        <v>28</v>
      </c>
      <c r="B9" s="36"/>
      <c r="C9" s="51"/>
      <c r="D9" s="37"/>
      <c r="E9" s="592"/>
      <c r="F9" s="60"/>
      <c r="G9" s="60"/>
      <c r="H9" s="38"/>
      <c r="I9" s="39"/>
      <c r="J9" s="38"/>
      <c r="K9" s="39"/>
      <c r="L9" s="38"/>
      <c r="M9" s="39"/>
      <c r="N9" s="38"/>
      <c r="O9" s="39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584">
        <v>28</v>
      </c>
    </row>
    <row r="10" spans="1:40" s="17" customFormat="1" ht="16.5" hidden="1" x14ac:dyDescent="0.35">
      <c r="A10" s="584">
        <v>29</v>
      </c>
      <c r="B10" s="36"/>
      <c r="C10" s="51"/>
      <c r="D10" s="37"/>
      <c r="E10" s="592"/>
      <c r="F10" s="60"/>
      <c r="G10" s="60"/>
      <c r="H10" s="38"/>
      <c r="I10" s="39"/>
      <c r="J10" s="38"/>
      <c r="K10" s="39"/>
      <c r="L10" s="38"/>
      <c r="M10" s="39"/>
      <c r="N10" s="38"/>
      <c r="O10" s="39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584">
        <v>29</v>
      </c>
    </row>
    <row r="11" spans="1:40" s="17" customFormat="1" ht="16.5" hidden="1" x14ac:dyDescent="0.35">
      <c r="A11" s="584">
        <v>30</v>
      </c>
      <c r="B11" s="36"/>
      <c r="C11" s="51"/>
      <c r="D11" s="37"/>
      <c r="E11" s="592"/>
      <c r="F11" s="60"/>
      <c r="G11" s="60"/>
      <c r="H11" s="38"/>
      <c r="I11" s="39"/>
      <c r="J11" s="38"/>
      <c r="K11" s="39"/>
      <c r="L11" s="38"/>
      <c r="M11" s="39"/>
      <c r="N11" s="38"/>
      <c r="O11" s="39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584">
        <v>30</v>
      </c>
    </row>
    <row r="12" spans="1:40" s="17" customFormat="1" ht="16.5" hidden="1" x14ac:dyDescent="0.35">
      <c r="A12" s="584">
        <v>31</v>
      </c>
      <c r="B12" s="36"/>
      <c r="C12" s="51"/>
      <c r="D12" s="37"/>
      <c r="E12" s="592"/>
      <c r="F12" s="60"/>
      <c r="G12" s="60"/>
      <c r="H12" s="38"/>
      <c r="I12" s="39"/>
      <c r="J12" s="38"/>
      <c r="K12" s="39"/>
      <c r="L12" s="38"/>
      <c r="M12" s="39"/>
      <c r="N12" s="38"/>
      <c r="O12" s="39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584">
        <v>31</v>
      </c>
    </row>
    <row r="13" spans="1:40" s="17" customFormat="1" ht="16.5" hidden="1" x14ac:dyDescent="0.35">
      <c r="A13" s="584">
        <v>32</v>
      </c>
      <c r="B13" s="36"/>
      <c r="C13" s="51"/>
      <c r="D13" s="37"/>
      <c r="E13" s="592"/>
      <c r="F13" s="60"/>
      <c r="G13" s="60"/>
      <c r="H13" s="38"/>
      <c r="I13" s="39"/>
      <c r="J13" s="38"/>
      <c r="K13" s="39"/>
      <c r="L13" s="38"/>
      <c r="M13" s="39"/>
      <c r="N13" s="38"/>
      <c r="O13" s="39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584">
        <v>32</v>
      </c>
    </row>
    <row r="14" spans="1:40" s="17" customFormat="1" ht="16.5" hidden="1" x14ac:dyDescent="0.35">
      <c r="A14" s="584">
        <v>33</v>
      </c>
      <c r="B14" s="36"/>
      <c r="C14" s="51"/>
      <c r="D14" s="37"/>
      <c r="E14" s="592"/>
      <c r="F14" s="60"/>
      <c r="G14" s="60"/>
      <c r="H14" s="38"/>
      <c r="I14" s="39"/>
      <c r="J14" s="38"/>
      <c r="K14" s="39"/>
      <c r="L14" s="38"/>
      <c r="M14" s="39"/>
      <c r="N14" s="38"/>
      <c r="O14" s="39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584">
        <v>33</v>
      </c>
    </row>
    <row r="15" spans="1:40" s="17" customFormat="1" ht="16.5" hidden="1" x14ac:dyDescent="0.35">
      <c r="A15" s="584">
        <v>34</v>
      </c>
      <c r="B15" s="36"/>
      <c r="C15" s="51"/>
      <c r="D15" s="37"/>
      <c r="E15" s="592"/>
      <c r="F15" s="60"/>
      <c r="G15" s="60"/>
      <c r="H15" s="38"/>
      <c r="I15" s="39"/>
      <c r="J15" s="38"/>
      <c r="K15" s="39"/>
      <c r="L15" s="38"/>
      <c r="M15" s="39"/>
      <c r="N15" s="38"/>
      <c r="O15" s="39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584">
        <v>34</v>
      </c>
    </row>
    <row r="16" spans="1:40" s="17" customFormat="1" ht="16.5" hidden="1" x14ac:dyDescent="0.35">
      <c r="A16" s="584">
        <v>35</v>
      </c>
      <c r="B16" s="36"/>
      <c r="C16" s="51"/>
      <c r="D16" s="37"/>
      <c r="E16" s="592"/>
      <c r="F16" s="60"/>
      <c r="G16" s="60"/>
      <c r="H16" s="38"/>
      <c r="I16" s="39"/>
      <c r="J16" s="38"/>
      <c r="K16" s="39"/>
      <c r="L16" s="38"/>
      <c r="M16" s="39"/>
      <c r="N16" s="38"/>
      <c r="O16" s="39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584">
        <v>35</v>
      </c>
    </row>
    <row r="17" spans="1:40" s="17" customFormat="1" ht="16.5" hidden="1" x14ac:dyDescent="0.35">
      <c r="A17" s="584">
        <v>36</v>
      </c>
      <c r="B17" s="36"/>
      <c r="C17" s="51"/>
      <c r="D17" s="37"/>
      <c r="E17" s="592"/>
      <c r="F17" s="60"/>
      <c r="G17" s="60"/>
      <c r="H17" s="38"/>
      <c r="I17" s="39"/>
      <c r="J17" s="38"/>
      <c r="K17" s="39"/>
      <c r="L17" s="38"/>
      <c r="M17" s="39"/>
      <c r="N17" s="38"/>
      <c r="O17" s="39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584">
        <v>36</v>
      </c>
    </row>
    <row r="18" spans="1:40" s="17" customFormat="1" ht="16.5" hidden="1" x14ac:dyDescent="0.35">
      <c r="A18" s="584">
        <v>37</v>
      </c>
      <c r="B18" s="36"/>
      <c r="C18" s="51"/>
      <c r="D18" s="37"/>
      <c r="E18" s="592"/>
      <c r="F18" s="60"/>
      <c r="G18" s="60"/>
      <c r="H18" s="38"/>
      <c r="I18" s="39"/>
      <c r="J18" s="38"/>
      <c r="K18" s="39"/>
      <c r="L18" s="38"/>
      <c r="M18" s="39"/>
      <c r="N18" s="38"/>
      <c r="O18" s="39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584">
        <v>37</v>
      </c>
    </row>
    <row r="19" spans="1:40" s="17" customFormat="1" ht="16.5" hidden="1" x14ac:dyDescent="0.35">
      <c r="A19" s="584">
        <v>38</v>
      </c>
      <c r="B19" s="36"/>
      <c r="C19" s="51"/>
      <c r="D19" s="37"/>
      <c r="E19" s="592"/>
      <c r="F19" s="60"/>
      <c r="G19" s="60"/>
      <c r="H19" s="38"/>
      <c r="I19" s="39"/>
      <c r="J19" s="38"/>
      <c r="K19" s="39"/>
      <c r="L19" s="38"/>
      <c r="M19" s="39"/>
      <c r="N19" s="38"/>
      <c r="O19" s="39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584">
        <v>38</v>
      </c>
    </row>
    <row r="20" spans="1:40" s="17" customFormat="1" ht="16.5" hidden="1" x14ac:dyDescent="0.35">
      <c r="A20" s="584">
        <v>39</v>
      </c>
      <c r="B20" s="36"/>
      <c r="C20" s="51"/>
      <c r="D20" s="37"/>
      <c r="E20" s="592"/>
      <c r="F20" s="60"/>
      <c r="G20" s="60"/>
      <c r="H20" s="38"/>
      <c r="I20" s="39"/>
      <c r="J20" s="38"/>
      <c r="K20" s="39"/>
      <c r="L20" s="38"/>
      <c r="M20" s="39"/>
      <c r="N20" s="38"/>
      <c r="O20" s="39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584">
        <v>39</v>
      </c>
    </row>
    <row r="21" spans="1:40" s="17" customFormat="1" ht="16.5" hidden="1" x14ac:dyDescent="0.35">
      <c r="A21" s="584">
        <v>40</v>
      </c>
      <c r="B21" s="36"/>
      <c r="C21" s="51"/>
      <c r="D21" s="37"/>
      <c r="E21" s="592"/>
      <c r="F21" s="60"/>
      <c r="G21" s="60"/>
      <c r="H21" s="38"/>
      <c r="I21" s="39"/>
      <c r="J21" s="38"/>
      <c r="K21" s="39"/>
      <c r="L21" s="38"/>
      <c r="M21" s="39"/>
      <c r="N21" s="38"/>
      <c r="O21" s="39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584">
        <v>40</v>
      </c>
    </row>
    <row r="22" spans="1:40" s="17" customFormat="1" ht="16.5" hidden="1" x14ac:dyDescent="0.35">
      <c r="A22" s="584">
        <v>41</v>
      </c>
      <c r="B22" s="36"/>
      <c r="C22" s="51"/>
      <c r="D22" s="37"/>
      <c r="E22" s="592"/>
      <c r="F22" s="60"/>
      <c r="G22" s="60"/>
      <c r="H22" s="38"/>
      <c r="I22" s="39"/>
      <c r="J22" s="38"/>
      <c r="K22" s="39"/>
      <c r="L22" s="38"/>
      <c r="M22" s="39"/>
      <c r="N22" s="38"/>
      <c r="O22" s="39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584">
        <v>41</v>
      </c>
    </row>
    <row r="23" spans="1:40" s="17" customFormat="1" ht="16.5" hidden="1" x14ac:dyDescent="0.35">
      <c r="A23" s="584">
        <v>42</v>
      </c>
      <c r="B23" s="36"/>
      <c r="C23" s="51"/>
      <c r="D23" s="37"/>
      <c r="E23" s="592"/>
      <c r="F23" s="60"/>
      <c r="G23" s="60"/>
      <c r="H23" s="38"/>
      <c r="I23" s="39"/>
      <c r="J23" s="38"/>
      <c r="K23" s="39"/>
      <c r="L23" s="38"/>
      <c r="M23" s="39"/>
      <c r="N23" s="38"/>
      <c r="O23" s="39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584">
        <v>42</v>
      </c>
    </row>
    <row r="24" spans="1:40" s="17" customFormat="1" ht="16.5" hidden="1" x14ac:dyDescent="0.35">
      <c r="A24" s="584">
        <v>43</v>
      </c>
      <c r="B24" s="36"/>
      <c r="C24" s="51"/>
      <c r="D24" s="37"/>
      <c r="E24" s="592"/>
      <c r="F24" s="60"/>
      <c r="G24" s="60"/>
      <c r="H24" s="38"/>
      <c r="I24" s="39"/>
      <c r="J24" s="38"/>
      <c r="K24" s="39"/>
      <c r="L24" s="38"/>
      <c r="M24" s="39"/>
      <c r="N24" s="38"/>
      <c r="O24" s="39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584">
        <v>43</v>
      </c>
    </row>
    <row r="25" spans="1:40" s="17" customFormat="1" ht="16.5" hidden="1" x14ac:dyDescent="0.35">
      <c r="A25" s="584">
        <v>44</v>
      </c>
      <c r="B25" s="36"/>
      <c r="C25" s="51"/>
      <c r="D25" s="37"/>
      <c r="E25" s="592"/>
      <c r="F25" s="60"/>
      <c r="G25" s="60"/>
      <c r="H25" s="38"/>
      <c r="I25" s="39"/>
      <c r="J25" s="38"/>
      <c r="K25" s="39"/>
      <c r="L25" s="38"/>
      <c r="M25" s="39"/>
      <c r="N25" s="38"/>
      <c r="O25" s="39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584">
        <v>44</v>
      </c>
    </row>
    <row r="26" spans="1:40" s="17" customFormat="1" ht="17" hidden="1" thickBot="1" x14ac:dyDescent="0.4">
      <c r="A26" s="584">
        <v>45</v>
      </c>
      <c r="B26" s="41"/>
      <c r="C26" s="52"/>
      <c r="D26" s="42"/>
      <c r="E26" s="593"/>
      <c r="F26" s="61"/>
      <c r="G26" s="61"/>
      <c r="H26" s="38"/>
      <c r="I26" s="39"/>
      <c r="J26" s="38"/>
      <c r="K26" s="39"/>
      <c r="L26" s="38"/>
      <c r="M26" s="39"/>
      <c r="N26" s="38"/>
      <c r="O26" s="39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584">
        <v>45</v>
      </c>
    </row>
    <row r="27" spans="1:40" s="17" customFormat="1" ht="16.5" hidden="1" x14ac:dyDescent="0.35">
      <c r="A27" s="545"/>
      <c r="C27" s="18"/>
      <c r="E27" s="545"/>
      <c r="H27" s="43">
        <f t="shared" ref="H27:O27" si="0">SUM(H1:H26)</f>
        <v>0</v>
      </c>
      <c r="I27" s="44">
        <f t="shared" si="0"/>
        <v>0</v>
      </c>
      <c r="J27" s="43">
        <f t="shared" si="0"/>
        <v>0</v>
      </c>
      <c r="K27" s="44">
        <f t="shared" si="0"/>
        <v>0</v>
      </c>
      <c r="L27" s="43">
        <f t="shared" si="0"/>
        <v>0</v>
      </c>
      <c r="M27" s="44">
        <f t="shared" si="0"/>
        <v>0</v>
      </c>
      <c r="N27" s="43">
        <f t="shared" si="0"/>
        <v>0</v>
      </c>
      <c r="O27" s="44">
        <f t="shared" si="0"/>
        <v>0</v>
      </c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545"/>
    </row>
    <row r="28" spans="1:40" s="17" customFormat="1" ht="16.5" hidden="1" x14ac:dyDescent="0.35">
      <c r="A28" s="545"/>
      <c r="C28" s="18"/>
      <c r="D28" s="18"/>
      <c r="E28" s="546"/>
      <c r="F28" s="18"/>
      <c r="G28" s="18"/>
      <c r="H28" s="18"/>
      <c r="I28" s="45"/>
      <c r="J28" s="18"/>
      <c r="K28" s="45"/>
      <c r="L28" s="18"/>
      <c r="M28" s="45"/>
      <c r="N28" s="18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545"/>
    </row>
    <row r="29" spans="1:40" s="17" customFormat="1" ht="16.5" hidden="1" x14ac:dyDescent="0.35">
      <c r="A29" s="545"/>
      <c r="C29" s="18"/>
      <c r="D29" s="18"/>
      <c r="E29" s="546"/>
      <c r="F29" s="18"/>
      <c r="G29" s="18"/>
      <c r="H29" s="18"/>
      <c r="I29" s="45"/>
      <c r="J29" s="18"/>
      <c r="K29" s="45"/>
      <c r="L29" s="18"/>
      <c r="M29" s="45"/>
      <c r="N29" s="18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545"/>
    </row>
    <row r="30" spans="1:40" s="17" customFormat="1" ht="16.5" hidden="1" x14ac:dyDescent="0.35">
      <c r="A30" s="545"/>
      <c r="C30" s="18"/>
      <c r="D30" s="18"/>
      <c r="E30" s="546"/>
      <c r="F30" s="18"/>
      <c r="G30" s="18"/>
      <c r="H30" s="18"/>
      <c r="I30" s="45"/>
      <c r="J30" s="18"/>
      <c r="K30" s="45"/>
      <c r="L30" s="18"/>
      <c r="M30" s="45"/>
      <c r="N30" s="18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545"/>
    </row>
    <row r="31" spans="1:40" s="17" customFormat="1" ht="16.5" hidden="1" x14ac:dyDescent="0.35">
      <c r="A31" s="545"/>
      <c r="C31" s="18"/>
      <c r="D31" s="18"/>
      <c r="E31" s="546"/>
      <c r="F31" s="18"/>
      <c r="G31" s="18"/>
      <c r="H31" s="18"/>
      <c r="I31" s="45"/>
      <c r="J31" s="18"/>
      <c r="K31" s="45"/>
      <c r="L31" s="18"/>
      <c r="M31" s="45"/>
      <c r="N31" s="18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545"/>
    </row>
    <row r="32" spans="1:40" s="17" customFormat="1" ht="16.5" hidden="1" x14ac:dyDescent="0.35">
      <c r="A32" s="545"/>
      <c r="C32" s="18"/>
      <c r="D32" s="18"/>
      <c r="E32" s="546"/>
      <c r="F32" s="18"/>
      <c r="G32" s="18"/>
      <c r="H32" s="18"/>
      <c r="I32" s="45"/>
      <c r="J32" s="18"/>
      <c r="K32" s="45"/>
      <c r="L32" s="18"/>
      <c r="M32" s="45"/>
      <c r="N32" s="18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545"/>
    </row>
    <row r="33" spans="1:50" s="17" customFormat="1" ht="16.5" hidden="1" x14ac:dyDescent="0.35">
      <c r="A33" s="545"/>
      <c r="C33" s="18"/>
      <c r="D33" s="18"/>
      <c r="E33" s="546"/>
      <c r="F33" s="18"/>
      <c r="G33" s="18"/>
      <c r="H33" s="18"/>
      <c r="I33" s="45"/>
      <c r="J33" s="18"/>
      <c r="K33" s="45"/>
      <c r="L33" s="18"/>
      <c r="M33" s="45"/>
      <c r="N33" s="18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545"/>
    </row>
    <row r="34" spans="1:50" s="17" customFormat="1" ht="16.5" hidden="1" x14ac:dyDescent="0.35">
      <c r="A34" s="545"/>
      <c r="C34" s="18"/>
      <c r="D34" s="18"/>
      <c r="E34" s="546"/>
      <c r="F34" s="18"/>
      <c r="G34" s="18"/>
      <c r="H34" s="18"/>
      <c r="I34" s="45"/>
      <c r="J34" s="18"/>
      <c r="K34" s="45"/>
      <c r="L34" s="18"/>
      <c r="M34" s="45"/>
      <c r="N34" s="18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545"/>
    </row>
    <row r="35" spans="1:50" s="17" customFormat="1" ht="16.5" hidden="1" x14ac:dyDescent="0.35">
      <c r="A35" s="545"/>
      <c r="C35" s="18"/>
      <c r="D35" s="18"/>
      <c r="E35" s="546"/>
      <c r="F35" s="18"/>
      <c r="G35" s="18"/>
      <c r="H35" s="18"/>
      <c r="I35" s="45"/>
      <c r="J35" s="18"/>
      <c r="K35" s="45"/>
      <c r="L35" s="18"/>
      <c r="M35" s="45"/>
      <c r="N35" s="18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545"/>
    </row>
    <row r="36" spans="1:50" s="17" customFormat="1" ht="16.5" hidden="1" x14ac:dyDescent="0.35">
      <c r="A36" s="545"/>
      <c r="C36" s="18"/>
      <c r="D36" s="18"/>
      <c r="E36" s="546"/>
      <c r="F36" s="18"/>
      <c r="G36" s="18"/>
      <c r="H36" s="18"/>
      <c r="I36" s="45"/>
      <c r="J36" s="18"/>
      <c r="K36" s="45"/>
      <c r="L36" s="18"/>
      <c r="M36" s="45"/>
      <c r="N36" s="18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545"/>
    </row>
    <row r="37" spans="1:50" s="28" customFormat="1" ht="45" x14ac:dyDescent="0.35">
      <c r="A37" s="827" t="s">
        <v>0</v>
      </c>
      <c r="B37" s="828"/>
      <c r="C37" s="828"/>
      <c r="D37" s="828"/>
      <c r="E37" s="828"/>
      <c r="F37" s="828"/>
      <c r="G37" s="828"/>
      <c r="H37" s="828"/>
      <c r="I37" s="828"/>
      <c r="J37" s="828"/>
      <c r="K37" s="828"/>
      <c r="L37" s="828"/>
      <c r="M37" s="828"/>
      <c r="N37" s="828"/>
      <c r="O37" s="828"/>
      <c r="P37" s="828"/>
      <c r="Q37" s="828"/>
      <c r="R37" s="828"/>
      <c r="S37" s="828"/>
      <c r="T37" s="828"/>
      <c r="U37" s="828"/>
      <c r="V37" s="828"/>
      <c r="W37" s="828"/>
      <c r="X37" s="828"/>
      <c r="Y37" s="828"/>
      <c r="Z37" s="828"/>
      <c r="AA37" s="828"/>
      <c r="AB37" s="828"/>
      <c r="AC37" s="828"/>
      <c r="AD37" s="828"/>
      <c r="AE37" s="828"/>
      <c r="AF37" s="828"/>
      <c r="AG37" s="828"/>
      <c r="AH37" s="828"/>
      <c r="AI37" s="828"/>
      <c r="AJ37" s="828"/>
      <c r="AK37" s="828"/>
      <c r="AL37" s="828"/>
      <c r="AM37" s="828"/>
      <c r="AN37" s="542"/>
    </row>
    <row r="38" spans="1:50" s="17" customFormat="1" ht="16.5" x14ac:dyDescent="0.35">
      <c r="A38" s="545"/>
      <c r="C38" s="18"/>
      <c r="E38" s="545"/>
      <c r="H38" s="18"/>
      <c r="AN38" s="545"/>
    </row>
    <row r="39" spans="1:50" s="29" customFormat="1" ht="34" customHeight="1" x14ac:dyDescent="0.35">
      <c r="A39" s="863" t="s">
        <v>560</v>
      </c>
      <c r="B39" s="864"/>
      <c r="C39" s="864"/>
      <c r="D39" s="864"/>
      <c r="E39" s="864"/>
      <c r="F39" s="864"/>
      <c r="G39" s="864"/>
      <c r="H39" s="864"/>
      <c r="I39" s="864"/>
      <c r="J39" s="864"/>
      <c r="K39" s="864"/>
      <c r="L39" s="864"/>
      <c r="M39" s="864"/>
      <c r="N39" s="864"/>
      <c r="O39" s="864"/>
      <c r="P39" s="864"/>
      <c r="Q39" s="864"/>
      <c r="R39" s="864"/>
      <c r="S39" s="864"/>
      <c r="T39" s="864"/>
      <c r="U39" s="864"/>
      <c r="V39" s="864"/>
      <c r="W39" s="864"/>
      <c r="X39" s="864"/>
      <c r="Y39" s="864"/>
      <c r="Z39" s="864"/>
      <c r="AA39" s="864"/>
      <c r="AB39" s="864"/>
      <c r="AC39" s="864"/>
      <c r="AD39" s="864"/>
      <c r="AE39" s="864"/>
      <c r="AF39" s="864"/>
      <c r="AG39" s="864"/>
      <c r="AH39" s="864"/>
      <c r="AI39" s="864"/>
      <c r="AJ39" s="864"/>
      <c r="AK39" s="864"/>
      <c r="AL39" s="864"/>
      <c r="AM39" s="864"/>
      <c r="AN39" s="261"/>
    </row>
    <row r="40" spans="1:50" s="17" customFormat="1" ht="16.5" x14ac:dyDescent="0.35">
      <c r="A40" s="545"/>
      <c r="C40" s="18"/>
      <c r="E40" s="545"/>
      <c r="H40" s="18"/>
      <c r="AN40" s="545"/>
    </row>
    <row r="41" spans="1:50" s="17" customFormat="1" ht="67" customHeight="1" thickBot="1" x14ac:dyDescent="0.4">
      <c r="A41" s="844" t="s">
        <v>1</v>
      </c>
      <c r="B41" s="829"/>
      <c r="C41" s="829"/>
      <c r="D41" s="829"/>
      <c r="E41" s="829"/>
      <c r="F41" s="829"/>
      <c r="G41" s="829"/>
      <c r="H41" s="829"/>
      <c r="I41" s="829"/>
      <c r="J41" s="829"/>
      <c r="K41" s="829"/>
      <c r="L41" s="829"/>
      <c r="M41" s="829"/>
      <c r="N41" s="829"/>
      <c r="O41" s="829"/>
      <c r="P41" s="829"/>
      <c r="Q41" s="829"/>
      <c r="R41" s="829"/>
      <c r="S41" s="829"/>
      <c r="T41" s="829"/>
      <c r="U41" s="829"/>
      <c r="V41" s="829"/>
      <c r="W41" s="829"/>
      <c r="X41" s="829"/>
      <c r="Y41" s="829"/>
      <c r="Z41" s="829"/>
      <c r="AA41" s="829"/>
      <c r="AB41" s="829"/>
      <c r="AC41" s="829"/>
      <c r="AD41" s="829"/>
      <c r="AE41" s="829"/>
      <c r="AF41" s="829"/>
      <c r="AG41" s="829"/>
      <c r="AH41" s="829"/>
      <c r="AI41" s="829"/>
      <c r="AJ41" s="829"/>
      <c r="AK41" s="829"/>
      <c r="AL41" s="829"/>
      <c r="AM41" s="829"/>
      <c r="AN41" s="829"/>
    </row>
    <row r="42" spans="1:50" s="545" customFormat="1" ht="31" customHeight="1" thickBot="1" x14ac:dyDescent="0.4">
      <c r="C42" s="546"/>
      <c r="H42" s="815" t="s">
        <v>530</v>
      </c>
      <c r="I42" s="816"/>
      <c r="J42" s="815">
        <v>46089</v>
      </c>
      <c r="K42" s="816"/>
      <c r="L42" s="815" t="s">
        <v>588</v>
      </c>
      <c r="M42" s="816"/>
      <c r="N42" s="815">
        <v>46124</v>
      </c>
      <c r="O42" s="816"/>
      <c r="P42" s="815">
        <v>46138</v>
      </c>
      <c r="Q42" s="816"/>
      <c r="R42" s="815">
        <v>46152</v>
      </c>
      <c r="S42" s="816"/>
      <c r="T42" s="819">
        <v>46167</v>
      </c>
      <c r="U42" s="820"/>
      <c r="V42" s="819">
        <v>46187</v>
      </c>
      <c r="W42" s="820"/>
      <c r="X42" s="815"/>
      <c r="Y42" s="816"/>
      <c r="Z42" s="815"/>
      <c r="AA42" s="816"/>
      <c r="AB42" s="815"/>
      <c r="AC42" s="816"/>
      <c r="AD42" s="815"/>
      <c r="AE42" s="816"/>
      <c r="AF42" s="853"/>
      <c r="AG42" s="854"/>
      <c r="AH42" s="815"/>
      <c r="AI42" s="816"/>
      <c r="AJ42" s="815"/>
      <c r="AK42" s="816"/>
      <c r="AL42" s="853"/>
      <c r="AM42" s="854"/>
    </row>
    <row r="43" spans="1:50" s="545" customFormat="1" ht="58" customHeight="1" thickBot="1" x14ac:dyDescent="0.4">
      <c r="B43" s="860" t="s">
        <v>557</v>
      </c>
      <c r="C43" s="861"/>
      <c r="D43" s="861"/>
      <c r="E43" s="861"/>
      <c r="F43" s="861"/>
      <c r="G43" s="862"/>
      <c r="H43" s="813" t="s">
        <v>528</v>
      </c>
      <c r="I43" s="814"/>
      <c r="J43" s="813" t="s">
        <v>570</v>
      </c>
      <c r="K43" s="814"/>
      <c r="L43" s="813" t="s">
        <v>590</v>
      </c>
      <c r="M43" s="814"/>
      <c r="N43" s="813" t="s">
        <v>597</v>
      </c>
      <c r="O43" s="814"/>
      <c r="P43" s="813" t="s">
        <v>710</v>
      </c>
      <c r="Q43" s="814"/>
      <c r="R43" s="813" t="s">
        <v>714</v>
      </c>
      <c r="S43" s="814"/>
      <c r="T43" s="817" t="s">
        <v>733</v>
      </c>
      <c r="U43" s="818"/>
      <c r="V43" s="817" t="s">
        <v>759</v>
      </c>
      <c r="W43" s="818"/>
      <c r="X43" s="813"/>
      <c r="Y43" s="814"/>
      <c r="Z43" s="813"/>
      <c r="AA43" s="814"/>
      <c r="AB43" s="813"/>
      <c r="AC43" s="814"/>
      <c r="AD43" s="813"/>
      <c r="AE43" s="814"/>
      <c r="AF43" s="813"/>
      <c r="AG43" s="814"/>
      <c r="AH43" s="813"/>
      <c r="AI43" s="852"/>
      <c r="AJ43" s="813"/>
      <c r="AK43" s="814"/>
      <c r="AL43" s="813"/>
      <c r="AM43" s="814"/>
      <c r="AO43" s="824" t="s">
        <v>540</v>
      </c>
      <c r="AP43" s="804"/>
      <c r="AQ43" s="803" t="s">
        <v>541</v>
      </c>
      <c r="AR43" s="804"/>
      <c r="AS43" s="803" t="s">
        <v>543</v>
      </c>
      <c r="AT43" s="804"/>
      <c r="AU43" s="803" t="s">
        <v>542</v>
      </c>
      <c r="AV43" s="804"/>
      <c r="AW43" s="803" t="s">
        <v>587</v>
      </c>
      <c r="AX43" s="804"/>
    </row>
    <row r="44" spans="1:50" s="17" customFormat="1" ht="42" customHeight="1" thickBot="1" x14ac:dyDescent="0.4">
      <c r="A44" s="551" t="s">
        <v>176</v>
      </c>
      <c r="B44" s="551" t="s">
        <v>2</v>
      </c>
      <c r="C44" s="551" t="s">
        <v>115</v>
      </c>
      <c r="D44" s="551" t="s">
        <v>3</v>
      </c>
      <c r="E44" s="555" t="s">
        <v>4</v>
      </c>
      <c r="F44" s="416" t="s">
        <v>559</v>
      </c>
      <c r="G44" s="440" t="s">
        <v>585</v>
      </c>
      <c r="H44" s="75" t="s">
        <v>5</v>
      </c>
      <c r="I44" s="153" t="s">
        <v>6</v>
      </c>
      <c r="J44" s="75" t="s">
        <v>5</v>
      </c>
      <c r="K44" s="153" t="s">
        <v>6</v>
      </c>
      <c r="L44" s="75" t="s">
        <v>5</v>
      </c>
      <c r="M44" s="153" t="s">
        <v>6</v>
      </c>
      <c r="N44" s="75" t="s">
        <v>5</v>
      </c>
      <c r="O44" s="153" t="s">
        <v>6</v>
      </c>
      <c r="P44" s="75" t="s">
        <v>5</v>
      </c>
      <c r="Q44" s="153" t="s">
        <v>6</v>
      </c>
      <c r="R44" s="75" t="s">
        <v>5</v>
      </c>
      <c r="S44" s="153" t="s">
        <v>6</v>
      </c>
      <c r="T44" s="75" t="s">
        <v>5</v>
      </c>
      <c r="U44" s="153" t="s">
        <v>6</v>
      </c>
      <c r="V44" s="75" t="s">
        <v>5</v>
      </c>
      <c r="W44" s="153" t="s">
        <v>6</v>
      </c>
      <c r="X44" s="75" t="s">
        <v>5</v>
      </c>
      <c r="Y44" s="153" t="s">
        <v>6</v>
      </c>
      <c r="Z44" s="75" t="s">
        <v>5</v>
      </c>
      <c r="AA44" s="153" t="s">
        <v>6</v>
      </c>
      <c r="AB44" s="75" t="s">
        <v>5</v>
      </c>
      <c r="AC44" s="153" t="s">
        <v>6</v>
      </c>
      <c r="AD44" s="75" t="s">
        <v>5</v>
      </c>
      <c r="AE44" s="153" t="s">
        <v>6</v>
      </c>
      <c r="AF44" s="75" t="s">
        <v>5</v>
      </c>
      <c r="AG44" s="153" t="s">
        <v>6</v>
      </c>
      <c r="AH44" s="75" t="s">
        <v>5</v>
      </c>
      <c r="AI44" s="153" t="s">
        <v>6</v>
      </c>
      <c r="AJ44" s="75" t="s">
        <v>5</v>
      </c>
      <c r="AK44" s="153" t="s">
        <v>6</v>
      </c>
      <c r="AL44" s="75" t="s">
        <v>5</v>
      </c>
      <c r="AM44" s="153" t="s">
        <v>6</v>
      </c>
      <c r="AN44" s="551" t="s">
        <v>176</v>
      </c>
      <c r="AO44" s="270" t="s">
        <v>217</v>
      </c>
      <c r="AP44" s="271" t="s">
        <v>217</v>
      </c>
      <c r="AQ44" s="273">
        <v>-0.4</v>
      </c>
      <c r="AR44" s="274" t="s">
        <v>189</v>
      </c>
      <c r="AS44" s="272">
        <v>0.3</v>
      </c>
      <c r="AT44" s="275">
        <v>0.3</v>
      </c>
      <c r="AU44" s="273">
        <v>0.6</v>
      </c>
      <c r="AV44" s="274" t="s">
        <v>189</v>
      </c>
      <c r="AW44" s="273">
        <v>0.6</v>
      </c>
      <c r="AX44" s="274" t="s">
        <v>189</v>
      </c>
    </row>
    <row r="45" spans="1:50" s="46" customFormat="1" ht="20.25" customHeight="1" x14ac:dyDescent="0.35">
      <c r="A45" s="585">
        <v>1</v>
      </c>
      <c r="B45" s="498" t="s">
        <v>691</v>
      </c>
      <c r="C45" s="48">
        <v>2011</v>
      </c>
      <c r="D45" s="233" t="s">
        <v>598</v>
      </c>
      <c r="E45" s="594">
        <f>I45+K45+M45+O45+Q45+S45+U45+W45+Y45+AA45+AC45+AE45+AG45+AI45+AK45+AM45-Q45</f>
        <v>298.5</v>
      </c>
      <c r="F45" s="478">
        <f t="shared" ref="F45:F62" si="1">(H45+J45+L45+N45+P45+R45+T45+V45+X45+Z45+AB45+AD45+AF45+AH45+AJ45+AL45)/G45</f>
        <v>78.181818181818187</v>
      </c>
      <c r="G45" s="482">
        <f>COUNT(H45,J45,L45,N45,P45,R45,T45,V45,X45,Z45,AB45,AD45,AF45,AH45,AJ45,AL45)+1+2</f>
        <v>11</v>
      </c>
      <c r="H45" s="414">
        <v>156</v>
      </c>
      <c r="I45" s="94">
        <v>32</v>
      </c>
      <c r="J45" s="109">
        <v>79</v>
      </c>
      <c r="K45" s="357">
        <v>50</v>
      </c>
      <c r="L45" s="109">
        <v>220</v>
      </c>
      <c r="M45" s="357">
        <v>100</v>
      </c>
      <c r="N45" s="109">
        <v>73</v>
      </c>
      <c r="O45" s="357">
        <v>30</v>
      </c>
      <c r="P45" s="109">
        <v>92</v>
      </c>
      <c r="Q45" s="649">
        <v>1</v>
      </c>
      <c r="R45" s="109">
        <v>81</v>
      </c>
      <c r="S45" s="357">
        <v>15</v>
      </c>
      <c r="T45" s="109">
        <v>83</v>
      </c>
      <c r="U45" s="357">
        <v>26</v>
      </c>
      <c r="V45" s="109">
        <v>76</v>
      </c>
      <c r="W45" s="357">
        <v>45.5</v>
      </c>
      <c r="X45" s="109"/>
      <c r="Y45" s="94"/>
      <c r="Z45" s="109"/>
      <c r="AA45" s="94"/>
      <c r="AB45" s="109"/>
      <c r="AC45" s="94"/>
      <c r="AD45" s="109"/>
      <c r="AE45" s="94"/>
      <c r="AF45" s="109"/>
      <c r="AG45" s="94"/>
      <c r="AH45" s="109"/>
      <c r="AI45" s="94"/>
      <c r="AJ45" s="109"/>
      <c r="AK45" s="94"/>
      <c r="AL45" s="109"/>
      <c r="AM45" s="94"/>
      <c r="AN45" s="585">
        <v>1</v>
      </c>
      <c r="AO45" s="283">
        <v>1</v>
      </c>
      <c r="AP45" s="357">
        <v>50</v>
      </c>
      <c r="AQ45" s="313">
        <f>AP45*AQ44</f>
        <v>-20</v>
      </c>
      <c r="AR45" s="357">
        <v>30</v>
      </c>
      <c r="AS45" s="171">
        <f>AP45*AS44</f>
        <v>15</v>
      </c>
      <c r="AT45" s="357">
        <v>65</v>
      </c>
      <c r="AU45" s="128">
        <f>AP45*AU44</f>
        <v>30</v>
      </c>
      <c r="AV45" s="357">
        <v>80</v>
      </c>
      <c r="AW45" s="128">
        <f>AR45*AW44</f>
        <v>18</v>
      </c>
      <c r="AX45" s="357">
        <v>100</v>
      </c>
    </row>
    <row r="46" spans="1:50" s="46" customFormat="1" ht="20.25" customHeight="1" x14ac:dyDescent="0.35">
      <c r="A46" s="585">
        <f>A45+1</f>
        <v>2</v>
      </c>
      <c r="B46" s="498" t="s">
        <v>690</v>
      </c>
      <c r="C46" s="48">
        <v>2012</v>
      </c>
      <c r="D46" s="233" t="s">
        <v>85</v>
      </c>
      <c r="E46" s="594">
        <f>I46+K46+M46+O46+Q46+S46+U46+W46+Y46+AA46+AC46+AE46+AG46+AI46+AK46+AM46-K46</f>
        <v>273.3</v>
      </c>
      <c r="F46" s="479">
        <f t="shared" si="1"/>
        <v>78.272727272727266</v>
      </c>
      <c r="G46" s="483">
        <f>COUNT(H46,J46,L46,N46,P46,R46,T46,V46,X46,Z46,AB46,AD46,AF46,AH46,AJ46,AL46)+1+2</f>
        <v>11</v>
      </c>
      <c r="H46" s="413">
        <v>147</v>
      </c>
      <c r="I46" s="94">
        <v>80</v>
      </c>
      <c r="J46" s="109">
        <v>85</v>
      </c>
      <c r="K46" s="649">
        <v>17.5</v>
      </c>
      <c r="L46" s="109">
        <v>233</v>
      </c>
      <c r="M46" s="357">
        <v>50</v>
      </c>
      <c r="N46" s="109">
        <v>73</v>
      </c>
      <c r="O46" s="357">
        <v>30</v>
      </c>
      <c r="P46" s="109">
        <v>77</v>
      </c>
      <c r="Q46" s="357">
        <v>30</v>
      </c>
      <c r="R46" s="109">
        <v>80</v>
      </c>
      <c r="S46" s="357">
        <v>30</v>
      </c>
      <c r="T46" s="109">
        <v>80</v>
      </c>
      <c r="U46" s="357">
        <v>45.5</v>
      </c>
      <c r="V46" s="109">
        <v>86</v>
      </c>
      <c r="W46" s="357">
        <v>7.8</v>
      </c>
      <c r="X46" s="109"/>
      <c r="Y46" s="94"/>
      <c r="Z46" s="109"/>
      <c r="AA46" s="94"/>
      <c r="AB46" s="109"/>
      <c r="AC46" s="94"/>
      <c r="AD46" s="109"/>
      <c r="AE46" s="94"/>
      <c r="AF46" s="109"/>
      <c r="AG46" s="94"/>
      <c r="AH46" s="109"/>
      <c r="AI46" s="94"/>
      <c r="AJ46" s="109"/>
      <c r="AK46" s="94"/>
      <c r="AL46" s="109"/>
      <c r="AM46" s="94"/>
      <c r="AN46" s="585">
        <f>AN45+1</f>
        <v>2</v>
      </c>
      <c r="AO46" s="192">
        <v>2</v>
      </c>
      <c r="AP46" s="357">
        <v>35</v>
      </c>
      <c r="AQ46" s="314">
        <f>AP46*AQ44</f>
        <v>-14</v>
      </c>
      <c r="AR46" s="357">
        <v>21</v>
      </c>
      <c r="AS46" s="171">
        <f>AP46*AS44</f>
        <v>10.5</v>
      </c>
      <c r="AT46" s="357">
        <v>45.5</v>
      </c>
      <c r="AU46" s="128">
        <f>AP46*AU44</f>
        <v>21</v>
      </c>
      <c r="AV46" s="357">
        <v>56</v>
      </c>
      <c r="AW46" s="128">
        <f>AR46*AW44</f>
        <v>12.6</v>
      </c>
      <c r="AX46" s="357">
        <v>70</v>
      </c>
    </row>
    <row r="47" spans="1:50" s="46" customFormat="1" ht="20.25" customHeight="1" x14ac:dyDescent="0.35">
      <c r="A47" s="585">
        <f t="shared" ref="A47:A70" si="2">A46+1</f>
        <v>3</v>
      </c>
      <c r="B47" s="498" t="s">
        <v>136</v>
      </c>
      <c r="C47" s="48">
        <v>2011</v>
      </c>
      <c r="D47" s="233" t="s">
        <v>35</v>
      </c>
      <c r="E47" s="594">
        <f>I47+K47+M47+O47+Q47+S47+U47+W47+Y47+AA47+AC47+AE47+AG47+AI47+AK47+AM47</f>
        <v>253.5</v>
      </c>
      <c r="F47" s="479">
        <f t="shared" si="1"/>
        <v>73.833333333333329</v>
      </c>
      <c r="G47" s="483">
        <f>COUNT(H47,J47,L47,N47,P47,R47,T47,V47,X47,Z47,AB47,AD47,AF47,AH47,AJ47,AL47)+1</f>
        <v>6</v>
      </c>
      <c r="H47" s="414">
        <v>149</v>
      </c>
      <c r="I47" s="94">
        <v>56</v>
      </c>
      <c r="J47" s="109"/>
      <c r="K47" s="637"/>
      <c r="L47" s="109"/>
      <c r="M47" s="94"/>
      <c r="N47" s="109">
        <v>71</v>
      </c>
      <c r="O47" s="357">
        <v>50</v>
      </c>
      <c r="P47" s="109">
        <v>74</v>
      </c>
      <c r="Q47" s="357">
        <v>50</v>
      </c>
      <c r="R47" s="109"/>
      <c r="S47" s="94"/>
      <c r="T47" s="109">
        <v>70</v>
      </c>
      <c r="U47" s="357">
        <v>65</v>
      </c>
      <c r="V47" s="109">
        <v>79</v>
      </c>
      <c r="W47" s="357">
        <v>32.5</v>
      </c>
      <c r="X47" s="109"/>
      <c r="Y47" s="94"/>
      <c r="Z47" s="109"/>
      <c r="AA47" s="94"/>
      <c r="AB47" s="109"/>
      <c r="AC47" s="94"/>
      <c r="AD47" s="109"/>
      <c r="AE47" s="94"/>
      <c r="AF47" s="109"/>
      <c r="AG47" s="94"/>
      <c r="AH47" s="109"/>
      <c r="AI47" s="94"/>
      <c r="AJ47" s="109"/>
      <c r="AK47" s="94"/>
      <c r="AL47" s="109"/>
      <c r="AM47" s="94"/>
      <c r="AN47" s="585">
        <f t="shared" ref="AN47:AN70" si="3">AN46+1</f>
        <v>3</v>
      </c>
      <c r="AO47" s="283">
        <v>3</v>
      </c>
      <c r="AP47" s="357">
        <v>25</v>
      </c>
      <c r="AQ47" s="314">
        <f>AP47*AQ44</f>
        <v>-10</v>
      </c>
      <c r="AR47" s="357">
        <v>15</v>
      </c>
      <c r="AS47" s="171">
        <f>AP47*AS44</f>
        <v>7.5</v>
      </c>
      <c r="AT47" s="357">
        <v>32.5</v>
      </c>
      <c r="AU47" s="128">
        <f>AP47*AU44</f>
        <v>15</v>
      </c>
      <c r="AV47" s="357">
        <v>40</v>
      </c>
      <c r="AW47" s="128">
        <f>AR47*AW44</f>
        <v>9</v>
      </c>
      <c r="AX47" s="357">
        <v>50</v>
      </c>
    </row>
    <row r="48" spans="1:50" s="46" customFormat="1" ht="20.25" customHeight="1" x14ac:dyDescent="0.35">
      <c r="A48" s="585">
        <f t="shared" si="2"/>
        <v>4</v>
      </c>
      <c r="B48" s="498" t="s">
        <v>693</v>
      </c>
      <c r="C48" s="48">
        <v>2013</v>
      </c>
      <c r="D48" s="233" t="s">
        <v>85</v>
      </c>
      <c r="E48" s="594">
        <f>I48+K48+M48+O48+Q48+S48+U48+W48+Y48+AA48+AC48+AE48+AG48+AI48+AK48+AM48</f>
        <v>250</v>
      </c>
      <c r="F48" s="479">
        <f t="shared" si="1"/>
        <v>79.909090909090907</v>
      </c>
      <c r="G48" s="483">
        <f>COUNT(H48,J48,L48,N48,P48,R48,T48,V48,X48,Z48,AB48,AD48,AF48,AH48,AJ48,AL48)+1+2</f>
        <v>11</v>
      </c>
      <c r="H48" s="414">
        <v>154</v>
      </c>
      <c r="I48" s="94">
        <v>40</v>
      </c>
      <c r="J48" s="109">
        <v>85</v>
      </c>
      <c r="K48" s="357">
        <v>17.5</v>
      </c>
      <c r="L48" s="109">
        <v>237</v>
      </c>
      <c r="M48" s="357">
        <v>30</v>
      </c>
      <c r="N48" s="109">
        <v>76</v>
      </c>
      <c r="O48" s="357">
        <v>15</v>
      </c>
      <c r="P48" s="109">
        <v>93</v>
      </c>
      <c r="Q48" s="637">
        <v>0</v>
      </c>
      <c r="R48" s="109">
        <v>77</v>
      </c>
      <c r="S48" s="357">
        <v>50</v>
      </c>
      <c r="T48" s="109">
        <v>82</v>
      </c>
      <c r="U48" s="357">
        <v>32.5</v>
      </c>
      <c r="V48" s="356">
        <v>75</v>
      </c>
      <c r="W48" s="357">
        <v>65</v>
      </c>
      <c r="X48" s="356"/>
      <c r="Y48" s="96"/>
      <c r="Z48" s="356"/>
      <c r="AA48" s="96"/>
      <c r="AB48" s="356"/>
      <c r="AC48" s="96"/>
      <c r="AD48" s="356"/>
      <c r="AE48" s="96"/>
      <c r="AF48" s="356"/>
      <c r="AG48" s="96"/>
      <c r="AH48" s="356"/>
      <c r="AI48" s="96"/>
      <c r="AJ48" s="356"/>
      <c r="AK48" s="96"/>
      <c r="AL48" s="356"/>
      <c r="AM48" s="96"/>
      <c r="AN48" s="585">
        <f t="shared" si="3"/>
        <v>4</v>
      </c>
      <c r="AO48" s="192">
        <v>4</v>
      </c>
      <c r="AP48" s="357">
        <v>20</v>
      </c>
      <c r="AQ48" s="315">
        <f>AP48*AQ44</f>
        <v>-8</v>
      </c>
      <c r="AR48" s="357">
        <v>12</v>
      </c>
      <c r="AS48" s="171">
        <f>AP48*AS44</f>
        <v>6</v>
      </c>
      <c r="AT48" s="357">
        <v>26</v>
      </c>
      <c r="AU48" s="128">
        <f>AP48*AU44</f>
        <v>12</v>
      </c>
      <c r="AV48" s="357">
        <v>32</v>
      </c>
      <c r="AW48" s="128">
        <f>AR48*AW44</f>
        <v>7.1999999999999993</v>
      </c>
      <c r="AX48" s="357">
        <v>40</v>
      </c>
    </row>
    <row r="49" spans="1:50" s="46" customFormat="1" ht="20.25" customHeight="1" x14ac:dyDescent="0.35">
      <c r="A49" s="585">
        <f t="shared" si="2"/>
        <v>5</v>
      </c>
      <c r="B49" s="498" t="s">
        <v>694</v>
      </c>
      <c r="C49" s="48">
        <v>2012</v>
      </c>
      <c r="D49" s="233" t="s">
        <v>37</v>
      </c>
      <c r="E49" s="594">
        <f>I49+K49+M49+O49+Q49+S49+U49+W49+Y49+AA49+AC49+AE49+AG49+AI49+AK49+AM49</f>
        <v>148</v>
      </c>
      <c r="F49" s="479">
        <f t="shared" si="1"/>
        <v>81.444444444444443</v>
      </c>
      <c r="G49" s="483">
        <f>COUNT(H49,J49,L49,N49,P49,R49,T49,V49,X49,Z49,AB49,AD49,AF49,AH49,AJ49,AL49)+2</f>
        <v>9</v>
      </c>
      <c r="H49" s="414"/>
      <c r="I49" s="637"/>
      <c r="J49" s="356">
        <v>87</v>
      </c>
      <c r="K49" s="357">
        <v>7</v>
      </c>
      <c r="L49" s="109">
        <v>232</v>
      </c>
      <c r="M49" s="357">
        <v>70</v>
      </c>
      <c r="N49" s="109">
        <v>78</v>
      </c>
      <c r="O49" s="357">
        <v>10</v>
      </c>
      <c r="P49" s="109">
        <v>88</v>
      </c>
      <c r="Q49" s="357">
        <v>7</v>
      </c>
      <c r="R49" s="109">
        <v>81</v>
      </c>
      <c r="S49" s="357">
        <v>15</v>
      </c>
      <c r="T49" s="109">
        <v>84</v>
      </c>
      <c r="U49" s="357">
        <v>19.5</v>
      </c>
      <c r="V49" s="109">
        <v>83</v>
      </c>
      <c r="W49" s="357">
        <v>19.5</v>
      </c>
      <c r="X49" s="109"/>
      <c r="Y49" s="94"/>
      <c r="Z49" s="109"/>
      <c r="AA49" s="94"/>
      <c r="AB49" s="109"/>
      <c r="AC49" s="94"/>
      <c r="AD49" s="109"/>
      <c r="AE49" s="94"/>
      <c r="AF49" s="109"/>
      <c r="AG49" s="94"/>
      <c r="AH49" s="109"/>
      <c r="AI49" s="94"/>
      <c r="AJ49" s="109"/>
      <c r="AK49" s="94"/>
      <c r="AL49" s="109"/>
      <c r="AM49" s="94"/>
      <c r="AN49" s="585">
        <f t="shared" si="3"/>
        <v>5</v>
      </c>
      <c r="AO49" s="283">
        <v>5</v>
      </c>
      <c r="AP49" s="357">
        <v>15</v>
      </c>
      <c r="AQ49" s="315">
        <f>AP49*AQ44</f>
        <v>-6</v>
      </c>
      <c r="AR49" s="357">
        <v>9</v>
      </c>
      <c r="AS49" s="171">
        <f>AP49*AS44</f>
        <v>4.5</v>
      </c>
      <c r="AT49" s="357">
        <v>19.5</v>
      </c>
      <c r="AU49" s="128">
        <f>AP49*AU44</f>
        <v>9</v>
      </c>
      <c r="AV49" s="357">
        <v>24</v>
      </c>
      <c r="AW49" s="128">
        <f>AR49*AW44</f>
        <v>5.3999999999999995</v>
      </c>
      <c r="AX49" s="357">
        <v>30</v>
      </c>
    </row>
    <row r="50" spans="1:50" s="46" customFormat="1" ht="20.25" customHeight="1" x14ac:dyDescent="0.35">
      <c r="A50" s="585">
        <f t="shared" si="2"/>
        <v>6</v>
      </c>
      <c r="B50" s="498" t="s">
        <v>692</v>
      </c>
      <c r="C50" s="48">
        <v>2011</v>
      </c>
      <c r="D50" s="233" t="s">
        <v>35</v>
      </c>
      <c r="E50" s="594">
        <f>I50+K50+M50+O50+Q50+S50+U50+W50+Y50+AA50+AC50+AE50+AG50+AI50+AK50+AM50</f>
        <v>141.69999999999999</v>
      </c>
      <c r="F50" s="479">
        <f t="shared" si="1"/>
        <v>79.428571428571431</v>
      </c>
      <c r="G50" s="483">
        <f>COUNT(H50,J50,L50,N50,P50,R50,T50,V50,X50,Z50,AB50,AD50,AF50,AH50,AJ50,AL50)+1</f>
        <v>7</v>
      </c>
      <c r="H50" s="414">
        <v>160</v>
      </c>
      <c r="I50" s="94">
        <v>24</v>
      </c>
      <c r="J50" s="109"/>
      <c r="K50" s="637"/>
      <c r="L50" s="109"/>
      <c r="M50" s="94"/>
      <c r="N50" s="109">
        <v>74</v>
      </c>
      <c r="O50" s="357">
        <v>20</v>
      </c>
      <c r="P50" s="109">
        <v>77</v>
      </c>
      <c r="Q50" s="357">
        <v>30</v>
      </c>
      <c r="R50" s="109">
        <v>80</v>
      </c>
      <c r="S50" s="357">
        <v>30</v>
      </c>
      <c r="T50" s="109">
        <v>85</v>
      </c>
      <c r="U50" s="357">
        <v>11.7</v>
      </c>
      <c r="V50" s="109">
        <v>80</v>
      </c>
      <c r="W50" s="357">
        <v>26</v>
      </c>
      <c r="X50" s="109"/>
      <c r="Y50" s="101"/>
      <c r="Z50" s="109"/>
      <c r="AA50" s="101"/>
      <c r="AB50" s="109"/>
      <c r="AC50" s="101"/>
      <c r="AD50" s="109"/>
      <c r="AE50" s="101"/>
      <c r="AF50" s="109"/>
      <c r="AG50" s="101"/>
      <c r="AH50" s="109"/>
      <c r="AI50" s="101"/>
      <c r="AJ50" s="109"/>
      <c r="AK50" s="101"/>
      <c r="AL50" s="109"/>
      <c r="AM50" s="101"/>
      <c r="AN50" s="585">
        <f t="shared" si="3"/>
        <v>6</v>
      </c>
      <c r="AO50" s="192">
        <v>6</v>
      </c>
      <c r="AP50" s="357">
        <v>10</v>
      </c>
      <c r="AQ50" s="315">
        <f>AP50*AQ44</f>
        <v>-4</v>
      </c>
      <c r="AR50" s="357">
        <v>6</v>
      </c>
      <c r="AS50" s="171">
        <f>AP50*AS44</f>
        <v>3</v>
      </c>
      <c r="AT50" s="357">
        <v>13</v>
      </c>
      <c r="AU50" s="128">
        <f>AP50*AU44</f>
        <v>6</v>
      </c>
      <c r="AV50" s="357">
        <v>16</v>
      </c>
      <c r="AW50" s="128">
        <f>AR50*AW44</f>
        <v>3.5999999999999996</v>
      </c>
      <c r="AX50" s="357">
        <v>20</v>
      </c>
    </row>
    <row r="51" spans="1:50" s="46" customFormat="1" ht="20.25" customHeight="1" x14ac:dyDescent="0.35">
      <c r="A51" s="585">
        <f t="shared" si="2"/>
        <v>7</v>
      </c>
      <c r="B51" s="498" t="s">
        <v>698</v>
      </c>
      <c r="C51" s="48">
        <v>2011</v>
      </c>
      <c r="D51" s="233" t="s">
        <v>26</v>
      </c>
      <c r="E51" s="594">
        <f>I51+K51+M51+O51+Q51+S51+U51+W51+Y51+AA51+AC51+AE51+AG51+AI51+AK51+AM51-O51</f>
        <v>106</v>
      </c>
      <c r="F51" s="479">
        <f t="shared" si="1"/>
        <v>84.818181818181813</v>
      </c>
      <c r="G51" s="483">
        <f>COUNT(H51,J51,L51,N51,P51,R51,T51,V51,X51,Z51,AB51,AD51,AF51,AH51,AJ51,AL51)+1+2</f>
        <v>11</v>
      </c>
      <c r="H51" s="414">
        <v>161</v>
      </c>
      <c r="I51" s="94">
        <v>16</v>
      </c>
      <c r="J51" s="109">
        <v>84</v>
      </c>
      <c r="K51" s="357">
        <v>35</v>
      </c>
      <c r="L51" s="109">
        <v>259</v>
      </c>
      <c r="M51" s="357">
        <v>12</v>
      </c>
      <c r="N51" s="109">
        <v>86</v>
      </c>
      <c r="O51" s="649">
        <v>2</v>
      </c>
      <c r="P51" s="109">
        <v>87</v>
      </c>
      <c r="Q51" s="357">
        <v>15</v>
      </c>
      <c r="R51" s="109">
        <v>81</v>
      </c>
      <c r="S51" s="357">
        <v>15</v>
      </c>
      <c r="T51" s="109">
        <v>90</v>
      </c>
      <c r="U51" s="357">
        <v>2.6</v>
      </c>
      <c r="V51" s="109">
        <v>85</v>
      </c>
      <c r="W51" s="357">
        <v>10.4</v>
      </c>
      <c r="X51" s="109"/>
      <c r="Y51" s="94"/>
      <c r="Z51" s="109"/>
      <c r="AA51" s="94"/>
      <c r="AB51" s="109"/>
      <c r="AC51" s="94"/>
      <c r="AD51" s="109"/>
      <c r="AE51" s="94"/>
      <c r="AF51" s="109"/>
      <c r="AG51" s="94"/>
      <c r="AH51" s="109"/>
      <c r="AI51" s="94"/>
      <c r="AJ51" s="109"/>
      <c r="AK51" s="94"/>
      <c r="AL51" s="109"/>
      <c r="AM51" s="94"/>
      <c r="AN51" s="585">
        <f t="shared" si="3"/>
        <v>7</v>
      </c>
      <c r="AO51" s="283">
        <v>7</v>
      </c>
      <c r="AP51" s="357">
        <v>8</v>
      </c>
      <c r="AQ51" s="315">
        <f>AP51*AQ44</f>
        <v>-3.2</v>
      </c>
      <c r="AR51" s="357">
        <v>4.8</v>
      </c>
      <c r="AS51" s="171">
        <f>AP51*AS44</f>
        <v>2.4</v>
      </c>
      <c r="AT51" s="357">
        <v>10.4</v>
      </c>
      <c r="AU51" s="128">
        <f>AP51*AU44</f>
        <v>4.8</v>
      </c>
      <c r="AV51" s="357">
        <v>12.8</v>
      </c>
      <c r="AW51" s="128">
        <f>AR51*AW44</f>
        <v>2.88</v>
      </c>
      <c r="AX51" s="357">
        <v>16</v>
      </c>
    </row>
    <row r="52" spans="1:50" s="46" customFormat="1" ht="20.25" customHeight="1" x14ac:dyDescent="0.35">
      <c r="A52" s="585">
        <f t="shared" si="2"/>
        <v>8</v>
      </c>
      <c r="B52" s="503" t="s">
        <v>697</v>
      </c>
      <c r="C52" s="406">
        <v>2014</v>
      </c>
      <c r="D52" s="411" t="s">
        <v>37</v>
      </c>
      <c r="E52" s="594">
        <f>I52+K52+M52+O52+Q52+S52+U52+W52+Y52+AA52+AC52+AE52+AG52+AI52+AK52+AM52-O52</f>
        <v>93</v>
      </c>
      <c r="F52" s="479">
        <f t="shared" si="1"/>
        <v>83.181818181818187</v>
      </c>
      <c r="G52" s="483">
        <f>COUNT(H52,J52,L52,N52,P52,R52,T52,V52,X52,Z52,AB52,AD52,AF52,AH52,AJ52,AL52)+1+2</f>
        <v>11</v>
      </c>
      <c r="H52" s="413">
        <v>164</v>
      </c>
      <c r="I52" s="94">
        <v>12.8</v>
      </c>
      <c r="J52" s="109">
        <v>87</v>
      </c>
      <c r="K52" s="357">
        <v>7</v>
      </c>
      <c r="L52" s="109">
        <v>235</v>
      </c>
      <c r="M52" s="357">
        <v>40</v>
      </c>
      <c r="N52" s="109">
        <v>84</v>
      </c>
      <c r="O52" s="649">
        <v>5</v>
      </c>
      <c r="P52" s="109">
        <v>88</v>
      </c>
      <c r="Q52" s="357">
        <v>7</v>
      </c>
      <c r="R52" s="109">
        <v>84</v>
      </c>
      <c r="S52" s="357">
        <v>8</v>
      </c>
      <c r="T52" s="109">
        <v>89</v>
      </c>
      <c r="U52" s="357">
        <v>5.2</v>
      </c>
      <c r="V52" s="109">
        <v>84</v>
      </c>
      <c r="W52" s="357">
        <v>13</v>
      </c>
      <c r="X52" s="109"/>
      <c r="Y52" s="94"/>
      <c r="Z52" s="109"/>
      <c r="AA52" s="94"/>
      <c r="AB52" s="109"/>
      <c r="AC52" s="94"/>
      <c r="AD52" s="109"/>
      <c r="AE52" s="94"/>
      <c r="AF52" s="109"/>
      <c r="AG52" s="94"/>
      <c r="AH52" s="109"/>
      <c r="AI52" s="94"/>
      <c r="AJ52" s="109"/>
      <c r="AK52" s="94"/>
      <c r="AL52" s="109"/>
      <c r="AM52" s="94"/>
      <c r="AN52" s="585">
        <f t="shared" si="3"/>
        <v>8</v>
      </c>
      <c r="AO52" s="192">
        <v>8</v>
      </c>
      <c r="AP52" s="357">
        <v>6</v>
      </c>
      <c r="AQ52" s="315">
        <f>AP52*AQ44</f>
        <v>-2.4000000000000004</v>
      </c>
      <c r="AR52" s="357">
        <v>3.6</v>
      </c>
      <c r="AS52" s="134">
        <f>AP52*AS44</f>
        <v>1.7999999999999998</v>
      </c>
      <c r="AT52" s="357">
        <v>7.8</v>
      </c>
      <c r="AU52" s="128">
        <f>AP52*AU44</f>
        <v>3.5999999999999996</v>
      </c>
      <c r="AV52" s="357">
        <v>9.6</v>
      </c>
      <c r="AW52" s="128">
        <f>AR52*AW44</f>
        <v>2.16</v>
      </c>
      <c r="AX52" s="357">
        <v>12</v>
      </c>
    </row>
    <row r="53" spans="1:50" s="46" customFormat="1" ht="20.25" customHeight="1" x14ac:dyDescent="0.35">
      <c r="A53" s="585">
        <f t="shared" si="2"/>
        <v>9</v>
      </c>
      <c r="B53" s="503" t="s">
        <v>699</v>
      </c>
      <c r="C53" s="406">
        <v>2014</v>
      </c>
      <c r="D53" s="411" t="s">
        <v>11</v>
      </c>
      <c r="E53" s="594">
        <f t="shared" ref="E53:E71" si="4">I53+K53+M53+O53+Q53+S53+U53+W53+Y53+AA53+AC53+AE53+AG53+AI53+AK53+AM53</f>
        <v>67.099999999999994</v>
      </c>
      <c r="F53" s="479">
        <f t="shared" si="1"/>
        <v>86.111111111111114</v>
      </c>
      <c r="G53" s="483">
        <f>COUNT(H53,J53,L53,N53,P53,R53,T53,V53,X53,Z53,AB53,AD53,AF53,AH53,AJ53,AL53)+1+2</f>
        <v>9</v>
      </c>
      <c r="H53" s="413">
        <v>175</v>
      </c>
      <c r="I53" s="94">
        <v>9.6</v>
      </c>
      <c r="J53" s="109">
        <v>85</v>
      </c>
      <c r="K53" s="357">
        <v>17.5</v>
      </c>
      <c r="L53" s="109">
        <v>247</v>
      </c>
      <c r="M53" s="357">
        <v>20</v>
      </c>
      <c r="N53" s="109">
        <v>87</v>
      </c>
      <c r="O53" s="649">
        <v>0</v>
      </c>
      <c r="P53" s="109">
        <v>86</v>
      </c>
      <c r="Q53" s="357">
        <v>20</v>
      </c>
      <c r="R53" s="109"/>
      <c r="S53" s="94"/>
      <c r="T53" s="109">
        <v>95</v>
      </c>
      <c r="U53" s="94">
        <v>0</v>
      </c>
      <c r="V53" s="109"/>
      <c r="W53" s="94"/>
      <c r="X53" s="109"/>
      <c r="Y53" s="94"/>
      <c r="Z53" s="109"/>
      <c r="AA53" s="94"/>
      <c r="AB53" s="109"/>
      <c r="AC53" s="94"/>
      <c r="AD53" s="109"/>
      <c r="AE53" s="94"/>
      <c r="AF53" s="109"/>
      <c r="AG53" s="94"/>
      <c r="AH53" s="109"/>
      <c r="AI53" s="94"/>
      <c r="AJ53" s="109"/>
      <c r="AK53" s="94"/>
      <c r="AL53" s="109"/>
      <c r="AM53" s="94"/>
      <c r="AN53" s="585">
        <f t="shared" si="3"/>
        <v>9</v>
      </c>
      <c r="AO53" s="283">
        <f>AO52+1</f>
        <v>9</v>
      </c>
      <c r="AP53" s="357">
        <v>4</v>
      </c>
      <c r="AQ53" s="315">
        <f>AP53*AQ44</f>
        <v>-1.6</v>
      </c>
      <c r="AR53" s="357">
        <v>2.4</v>
      </c>
      <c r="AS53" s="171">
        <f>AP53*AS44</f>
        <v>1.2</v>
      </c>
      <c r="AT53" s="357">
        <v>5.2</v>
      </c>
      <c r="AU53" s="128">
        <f>AP53*AU44</f>
        <v>2.4</v>
      </c>
      <c r="AV53" s="357">
        <v>6.4</v>
      </c>
      <c r="AW53" s="128">
        <f>AR53*AW44</f>
        <v>1.44</v>
      </c>
      <c r="AX53" s="357">
        <v>8</v>
      </c>
    </row>
    <row r="54" spans="1:50" s="46" customFormat="1" ht="20.25" customHeight="1" x14ac:dyDescent="0.35">
      <c r="A54" s="585">
        <f t="shared" si="2"/>
        <v>10</v>
      </c>
      <c r="B54" s="503" t="s">
        <v>700</v>
      </c>
      <c r="C54" s="406">
        <v>2013</v>
      </c>
      <c r="D54" s="411" t="s">
        <v>48</v>
      </c>
      <c r="E54" s="594">
        <f t="shared" si="4"/>
        <v>66.600000000000009</v>
      </c>
      <c r="F54" s="479">
        <f t="shared" si="1"/>
        <v>87</v>
      </c>
      <c r="G54" s="483">
        <f>COUNT(H54,J54,L54,N54,P54,R54,T54,V54,X54,Z54,AB54,AD54,AF54,AH54,AJ54,AL54)+1+2</f>
        <v>11</v>
      </c>
      <c r="H54" s="413">
        <v>180</v>
      </c>
      <c r="I54" s="94">
        <v>3.2</v>
      </c>
      <c r="J54" s="109">
        <v>85</v>
      </c>
      <c r="K54" s="357">
        <v>17.5</v>
      </c>
      <c r="L54" s="109">
        <v>252</v>
      </c>
      <c r="M54" s="357">
        <v>16</v>
      </c>
      <c r="N54" s="109">
        <v>91</v>
      </c>
      <c r="O54" s="649">
        <v>0</v>
      </c>
      <c r="P54" s="109">
        <v>88</v>
      </c>
      <c r="Q54" s="357">
        <v>7</v>
      </c>
      <c r="R54" s="109">
        <v>88</v>
      </c>
      <c r="S54" s="357">
        <v>6</v>
      </c>
      <c r="T54" s="109">
        <v>85</v>
      </c>
      <c r="U54" s="357">
        <v>11.7</v>
      </c>
      <c r="V54" s="356">
        <v>88</v>
      </c>
      <c r="W54" s="357">
        <v>5.2</v>
      </c>
      <c r="X54" s="356"/>
      <c r="Y54" s="94"/>
      <c r="Z54" s="356"/>
      <c r="AA54" s="94"/>
      <c r="AB54" s="356"/>
      <c r="AC54" s="94"/>
      <c r="AD54" s="356"/>
      <c r="AE54" s="94"/>
      <c r="AF54" s="356"/>
      <c r="AG54" s="94"/>
      <c r="AH54" s="356"/>
      <c r="AI54" s="94"/>
      <c r="AJ54" s="356"/>
      <c r="AK54" s="94"/>
      <c r="AL54" s="356"/>
      <c r="AM54" s="94"/>
      <c r="AN54" s="585">
        <f t="shared" si="3"/>
        <v>10</v>
      </c>
      <c r="AO54" s="192">
        <f>AO53+1</f>
        <v>10</v>
      </c>
      <c r="AP54" s="357">
        <v>2</v>
      </c>
      <c r="AQ54" s="315">
        <f>AP54*AQ44</f>
        <v>-0.8</v>
      </c>
      <c r="AR54" s="357">
        <v>1.2</v>
      </c>
      <c r="AS54" s="171">
        <f>AP54*AS44</f>
        <v>0.6</v>
      </c>
      <c r="AT54" s="357">
        <v>2.6</v>
      </c>
      <c r="AU54" s="128">
        <f>AP54*AU44</f>
        <v>1.2</v>
      </c>
      <c r="AV54" s="357">
        <v>3.2</v>
      </c>
      <c r="AW54" s="128">
        <f>AR54*AW44</f>
        <v>0.72</v>
      </c>
      <c r="AX54" s="357">
        <v>4</v>
      </c>
    </row>
    <row r="55" spans="1:50" s="46" customFormat="1" ht="20.25" customHeight="1" thickBot="1" x14ac:dyDescent="0.4">
      <c r="A55" s="585">
        <f t="shared" si="2"/>
        <v>11</v>
      </c>
      <c r="B55" s="744" t="s">
        <v>696</v>
      </c>
      <c r="C55" s="48">
        <v>2012</v>
      </c>
      <c r="D55" s="233" t="s">
        <v>15</v>
      </c>
      <c r="E55" s="594">
        <f t="shared" si="4"/>
        <v>25</v>
      </c>
      <c r="F55" s="479">
        <f t="shared" si="1"/>
        <v>89.666666666666671</v>
      </c>
      <c r="G55" s="483">
        <f>COUNT(H55,J55,L55,N55,P55,R55,T55,V55,X55,Z55,AB55,AD55,AF55,AH55,AJ55,AL55)+1</f>
        <v>6</v>
      </c>
      <c r="H55" s="414">
        <v>179</v>
      </c>
      <c r="I55" s="94">
        <v>6.4</v>
      </c>
      <c r="J55" s="109"/>
      <c r="K55" s="637"/>
      <c r="L55" s="109"/>
      <c r="M55" s="94"/>
      <c r="N55" s="109">
        <v>84</v>
      </c>
      <c r="O55" s="357">
        <v>5</v>
      </c>
      <c r="P55" s="109">
        <v>88</v>
      </c>
      <c r="Q55" s="357">
        <v>7</v>
      </c>
      <c r="R55" s="109">
        <v>94</v>
      </c>
      <c r="S55" s="357">
        <v>4</v>
      </c>
      <c r="T55" s="109"/>
      <c r="U55" s="94"/>
      <c r="V55" s="109">
        <v>93</v>
      </c>
      <c r="W55" s="357">
        <v>2.6</v>
      </c>
      <c r="X55" s="109"/>
      <c r="Y55" s="94"/>
      <c r="Z55" s="109"/>
      <c r="AA55" s="94"/>
      <c r="AB55" s="109"/>
      <c r="AC55" s="94"/>
      <c r="AD55" s="109"/>
      <c r="AE55" s="94"/>
      <c r="AF55" s="109"/>
      <c r="AG55" s="94"/>
      <c r="AH55" s="109"/>
      <c r="AI55" s="94"/>
      <c r="AJ55" s="109"/>
      <c r="AK55" s="94"/>
      <c r="AL55" s="109"/>
      <c r="AM55" s="94"/>
      <c r="AN55" s="585">
        <f t="shared" si="3"/>
        <v>11</v>
      </c>
      <c r="AO55" s="194"/>
      <c r="AP55" s="195">
        <f>SUM(AP45:AP54)</f>
        <v>175</v>
      </c>
      <c r="AQ55" s="198"/>
      <c r="AR55" s="254">
        <f>SUM(AR45:AR54)</f>
        <v>105</v>
      </c>
      <c r="AS55" s="358"/>
      <c r="AT55" s="405">
        <f>SUM(AT44:AT54)</f>
        <v>227.8</v>
      </c>
      <c r="AU55" s="359"/>
      <c r="AV55" s="255">
        <f>SUM(AV45:AV54)</f>
        <v>280</v>
      </c>
      <c r="AW55" s="359"/>
      <c r="AX55" s="255">
        <f>SUM(AX45:AX54)</f>
        <v>350</v>
      </c>
    </row>
    <row r="56" spans="1:50" s="46" customFormat="1" ht="20.25" customHeight="1" x14ac:dyDescent="0.35">
      <c r="A56" s="585">
        <f t="shared" si="2"/>
        <v>12</v>
      </c>
      <c r="B56" s="498" t="s">
        <v>695</v>
      </c>
      <c r="C56" s="48">
        <v>2012</v>
      </c>
      <c r="D56" s="233" t="s">
        <v>37</v>
      </c>
      <c r="E56" s="594">
        <f t="shared" si="4"/>
        <v>18</v>
      </c>
      <c r="F56" s="479">
        <f t="shared" si="1"/>
        <v>90.666666666666671</v>
      </c>
      <c r="G56" s="483">
        <f>COUNT(H56,J56,L56,N56,P56,R56,T56,V56,X56,Z56,AB56,AD56,AF56,AH56,AJ56,AL56)+2</f>
        <v>6</v>
      </c>
      <c r="H56" s="414"/>
      <c r="I56" s="637"/>
      <c r="J56" s="356"/>
      <c r="K56" s="94"/>
      <c r="L56" s="356">
        <v>268</v>
      </c>
      <c r="M56" s="357">
        <v>8</v>
      </c>
      <c r="N56" s="356">
        <v>83</v>
      </c>
      <c r="O56" s="357">
        <v>8</v>
      </c>
      <c r="P56" s="109"/>
      <c r="Q56" s="357"/>
      <c r="R56" s="109">
        <v>95</v>
      </c>
      <c r="S56" s="357">
        <v>2</v>
      </c>
      <c r="T56" s="109">
        <v>98</v>
      </c>
      <c r="U56" s="94">
        <v>0</v>
      </c>
      <c r="V56" s="109"/>
      <c r="W56" s="94"/>
      <c r="X56" s="109"/>
      <c r="Y56" s="94"/>
      <c r="Z56" s="109"/>
      <c r="AA56" s="94"/>
      <c r="AB56" s="109"/>
      <c r="AC56" s="94"/>
      <c r="AD56" s="109"/>
      <c r="AE56" s="94"/>
      <c r="AF56" s="109"/>
      <c r="AG56" s="94"/>
      <c r="AH56" s="109"/>
      <c r="AI56" s="94"/>
      <c r="AJ56" s="109"/>
      <c r="AK56" s="94"/>
      <c r="AL56" s="109"/>
      <c r="AM56" s="94"/>
      <c r="AN56" s="585">
        <f t="shared" si="3"/>
        <v>12</v>
      </c>
    </row>
    <row r="57" spans="1:50" s="46" customFormat="1" ht="20.25" customHeight="1" x14ac:dyDescent="0.35">
      <c r="A57" s="585">
        <f t="shared" si="2"/>
        <v>13</v>
      </c>
      <c r="B57" s="747" t="s">
        <v>702</v>
      </c>
      <c r="C57" s="406">
        <v>2013</v>
      </c>
      <c r="D57" s="411" t="s">
        <v>339</v>
      </c>
      <c r="E57" s="594">
        <f t="shared" si="4"/>
        <v>16.8</v>
      </c>
      <c r="F57" s="479">
        <f t="shared" si="1"/>
        <v>93.4</v>
      </c>
      <c r="G57" s="483">
        <f>COUNT(H57,J57,L57,N57,P57,R57,T57,V57,X57,Z57,AB57,AD57,AF57,AH57,AJ57,AL57)+1+2</f>
        <v>10</v>
      </c>
      <c r="H57" s="413">
        <v>185</v>
      </c>
      <c r="I57" s="637">
        <v>0</v>
      </c>
      <c r="J57" s="109">
        <v>99</v>
      </c>
      <c r="K57" s="357">
        <v>4</v>
      </c>
      <c r="L57" s="109">
        <v>274</v>
      </c>
      <c r="M57" s="357">
        <v>4</v>
      </c>
      <c r="N57" s="109"/>
      <c r="O57" s="357"/>
      <c r="P57" s="109">
        <v>92</v>
      </c>
      <c r="Q57" s="94">
        <v>1</v>
      </c>
      <c r="R57" s="109">
        <v>101</v>
      </c>
      <c r="S57" s="94">
        <v>0</v>
      </c>
      <c r="T57" s="109">
        <v>88</v>
      </c>
      <c r="U57" s="357">
        <v>7.8</v>
      </c>
      <c r="V57" s="109">
        <v>95</v>
      </c>
      <c r="W57" s="94">
        <v>0</v>
      </c>
      <c r="X57" s="109"/>
      <c r="Y57" s="94"/>
      <c r="Z57" s="109"/>
      <c r="AA57" s="94"/>
      <c r="AB57" s="109"/>
      <c r="AC57" s="94"/>
      <c r="AD57" s="109"/>
      <c r="AE57" s="94"/>
      <c r="AF57" s="109"/>
      <c r="AG57" s="94"/>
      <c r="AH57" s="109"/>
      <c r="AI57" s="94"/>
      <c r="AJ57" s="109"/>
      <c r="AK57" s="94"/>
      <c r="AL57" s="109"/>
      <c r="AM57" s="94"/>
      <c r="AN57" s="585">
        <f t="shared" si="3"/>
        <v>13</v>
      </c>
    </row>
    <row r="58" spans="1:50" s="46" customFormat="1" ht="20.25" customHeight="1" x14ac:dyDescent="0.35">
      <c r="A58" s="585">
        <f t="shared" si="2"/>
        <v>14</v>
      </c>
      <c r="B58" s="498" t="s">
        <v>701</v>
      </c>
      <c r="C58" s="48">
        <v>2011</v>
      </c>
      <c r="D58" s="237" t="s">
        <v>21</v>
      </c>
      <c r="E58" s="594">
        <f t="shared" si="4"/>
        <v>0</v>
      </c>
      <c r="F58" s="479">
        <f t="shared" si="1"/>
        <v>99.666666666666671</v>
      </c>
      <c r="G58" s="483">
        <f>COUNT(H58,J58,L58,N58,P58,R58,T58,V58,X58,Z58,AB58,AD58,AF58,AH58,AJ58,AL58)+1</f>
        <v>3</v>
      </c>
      <c r="H58" s="414">
        <v>194</v>
      </c>
      <c r="I58" s="637">
        <v>0</v>
      </c>
      <c r="J58" s="109"/>
      <c r="K58" s="94"/>
      <c r="L58" s="109"/>
      <c r="M58" s="94"/>
      <c r="N58" s="109"/>
      <c r="O58" s="94"/>
      <c r="P58" s="356"/>
      <c r="Q58" s="94"/>
      <c r="R58" s="356"/>
      <c r="S58" s="94"/>
      <c r="T58" s="356"/>
      <c r="U58" s="94"/>
      <c r="V58" s="109">
        <v>105</v>
      </c>
      <c r="W58" s="94">
        <v>0</v>
      </c>
      <c r="X58" s="356"/>
      <c r="Y58" s="94"/>
      <c r="Z58" s="356"/>
      <c r="AA58" s="94"/>
      <c r="AB58" s="356"/>
      <c r="AC58" s="94"/>
      <c r="AD58" s="356"/>
      <c r="AE58" s="94"/>
      <c r="AF58" s="356"/>
      <c r="AG58" s="94"/>
      <c r="AH58" s="356"/>
      <c r="AI58" s="94"/>
      <c r="AJ58" s="356"/>
      <c r="AK58" s="94"/>
      <c r="AL58" s="356"/>
      <c r="AM58" s="94"/>
      <c r="AN58" s="585">
        <f t="shared" si="3"/>
        <v>14</v>
      </c>
    </row>
    <row r="59" spans="1:50" s="46" customFormat="1" ht="20.25" customHeight="1" x14ac:dyDescent="0.35">
      <c r="A59" s="585">
        <f t="shared" si="2"/>
        <v>15</v>
      </c>
      <c r="B59" s="758" t="s">
        <v>760</v>
      </c>
      <c r="C59" s="48">
        <v>2013</v>
      </c>
      <c r="D59" s="759" t="s">
        <v>24</v>
      </c>
      <c r="E59" s="594">
        <f t="shared" si="4"/>
        <v>0</v>
      </c>
      <c r="F59" s="479">
        <f t="shared" si="1"/>
        <v>120</v>
      </c>
      <c r="G59" s="483">
        <f>COUNT(H59,J59,L59,N59,P59,R59,T59,V59,X59,Z59,AB59,AD59,AF59,AH59,AJ59,AL59)</f>
        <v>1</v>
      </c>
      <c r="H59" s="414"/>
      <c r="I59" s="94"/>
      <c r="J59" s="109"/>
      <c r="K59" s="94"/>
      <c r="L59" s="109"/>
      <c r="M59" s="94"/>
      <c r="N59" s="109"/>
      <c r="O59" s="94"/>
      <c r="P59" s="109"/>
      <c r="Q59" s="94"/>
      <c r="R59" s="109"/>
      <c r="S59" s="94"/>
      <c r="T59" s="109"/>
      <c r="U59" s="94"/>
      <c r="V59" s="109">
        <v>120</v>
      </c>
      <c r="W59" s="94">
        <v>0</v>
      </c>
      <c r="X59" s="109"/>
      <c r="Y59" s="94"/>
      <c r="Z59" s="109"/>
      <c r="AA59" s="94"/>
      <c r="AB59" s="109"/>
      <c r="AC59" s="94"/>
      <c r="AD59" s="109"/>
      <c r="AE59" s="94"/>
      <c r="AF59" s="109"/>
      <c r="AG59" s="94"/>
      <c r="AH59" s="109"/>
      <c r="AI59" s="94"/>
      <c r="AJ59" s="109"/>
      <c r="AK59" s="94"/>
      <c r="AL59" s="109"/>
      <c r="AM59" s="94"/>
      <c r="AN59" s="585">
        <f t="shared" si="3"/>
        <v>15</v>
      </c>
    </row>
    <row r="60" spans="1:50" s="46" customFormat="1" ht="20.25" customHeight="1" x14ac:dyDescent="0.35">
      <c r="A60" s="585">
        <f t="shared" si="2"/>
        <v>16</v>
      </c>
      <c r="B60" s="747" t="s">
        <v>703</v>
      </c>
      <c r="C60" s="406">
        <v>2014</v>
      </c>
      <c r="D60" s="411" t="s">
        <v>558</v>
      </c>
      <c r="E60" s="594">
        <f t="shared" si="4"/>
        <v>0</v>
      </c>
      <c r="F60" s="479">
        <f t="shared" si="1"/>
        <v>106.5</v>
      </c>
      <c r="G60" s="483">
        <f>COUNT(H60,J60,L60,N60,P60,R60,T60,V60,X60,Z60,AB60,AD60,AF60,AH60,AJ60,AL60)+1</f>
        <v>2</v>
      </c>
      <c r="H60" s="413">
        <v>213</v>
      </c>
      <c r="I60" s="637">
        <v>0</v>
      </c>
      <c r="J60" s="356"/>
      <c r="K60" s="94"/>
      <c r="L60" s="356"/>
      <c r="M60" s="94"/>
      <c r="N60" s="356"/>
      <c r="O60" s="94"/>
      <c r="P60" s="356"/>
      <c r="Q60" s="94"/>
      <c r="R60" s="356"/>
      <c r="S60" s="94"/>
      <c r="T60" s="356"/>
      <c r="U60" s="94"/>
      <c r="V60" s="109"/>
      <c r="W60" s="94"/>
      <c r="X60" s="109"/>
      <c r="Y60" s="94"/>
      <c r="Z60" s="109"/>
      <c r="AA60" s="94"/>
      <c r="AB60" s="109"/>
      <c r="AC60" s="94"/>
      <c r="AD60" s="109"/>
      <c r="AE60" s="94"/>
      <c r="AF60" s="109"/>
      <c r="AG60" s="94"/>
      <c r="AH60" s="109"/>
      <c r="AI60" s="94"/>
      <c r="AJ60" s="109"/>
      <c r="AK60" s="94"/>
      <c r="AL60" s="109"/>
      <c r="AM60" s="94"/>
      <c r="AN60" s="585">
        <f t="shared" si="3"/>
        <v>16</v>
      </c>
    </row>
    <row r="61" spans="1:50" s="46" customFormat="1" ht="20.25" customHeight="1" x14ac:dyDescent="0.35">
      <c r="A61" s="585">
        <f t="shared" si="2"/>
        <v>17</v>
      </c>
      <c r="B61" s="684" t="s">
        <v>743</v>
      </c>
      <c r="C61" s="48">
        <v>2012</v>
      </c>
      <c r="D61" s="685" t="s">
        <v>60</v>
      </c>
      <c r="E61" s="594">
        <f t="shared" si="4"/>
        <v>0</v>
      </c>
      <c r="F61" s="479">
        <f t="shared" si="1"/>
        <v>101</v>
      </c>
      <c r="G61" s="483">
        <f>COUNT(H61,J61,L61,N61,P61,R61,T61,V61,X61,Z61,AB61,AD61,AF61,AH61,AJ61,AL61)</f>
        <v>1</v>
      </c>
      <c r="H61" s="414"/>
      <c r="I61" s="94"/>
      <c r="J61" s="109"/>
      <c r="K61" s="94"/>
      <c r="L61" s="109"/>
      <c r="M61" s="94"/>
      <c r="N61" s="109"/>
      <c r="O61" s="94"/>
      <c r="P61" s="109"/>
      <c r="Q61" s="94"/>
      <c r="R61" s="109"/>
      <c r="S61" s="94"/>
      <c r="T61" s="109">
        <v>101</v>
      </c>
      <c r="U61" s="94">
        <v>0</v>
      </c>
      <c r="V61" s="356"/>
      <c r="W61" s="94"/>
      <c r="X61" s="356"/>
      <c r="Y61" s="94"/>
      <c r="Z61" s="356"/>
      <c r="AA61" s="94"/>
      <c r="AB61" s="356"/>
      <c r="AC61" s="94"/>
      <c r="AD61" s="356"/>
      <c r="AE61" s="94"/>
      <c r="AF61" s="356"/>
      <c r="AG61" s="94"/>
      <c r="AH61" s="356"/>
      <c r="AI61" s="94"/>
      <c r="AJ61" s="356"/>
      <c r="AK61" s="94"/>
      <c r="AL61" s="356"/>
      <c r="AM61" s="94"/>
      <c r="AN61" s="585">
        <f t="shared" si="3"/>
        <v>17</v>
      </c>
    </row>
    <row r="62" spans="1:50" s="46" customFormat="1" ht="20.25" customHeight="1" x14ac:dyDescent="0.35">
      <c r="A62" s="585">
        <f t="shared" si="2"/>
        <v>18</v>
      </c>
      <c r="B62" s="232" t="s">
        <v>475</v>
      </c>
      <c r="C62" s="48">
        <v>2012</v>
      </c>
      <c r="D62" s="233" t="s">
        <v>37</v>
      </c>
      <c r="E62" s="594">
        <f t="shared" si="4"/>
        <v>0</v>
      </c>
      <c r="F62" s="479">
        <f t="shared" si="1"/>
        <v>105.66666666666667</v>
      </c>
      <c r="G62" s="483">
        <f>COUNT(H62,J62,L62,N62,P62,R62,T62,V62,X62,Z62,AB62,AD62,AF62,AH62,AJ62,AL62)+1</f>
        <v>3</v>
      </c>
      <c r="H62" s="414">
        <v>208</v>
      </c>
      <c r="I62" s="637">
        <v>0</v>
      </c>
      <c r="J62" s="109"/>
      <c r="K62" s="94"/>
      <c r="L62" s="356"/>
      <c r="M62" s="94"/>
      <c r="N62" s="356"/>
      <c r="O62" s="94"/>
      <c r="P62" s="356"/>
      <c r="Q62" s="94"/>
      <c r="R62" s="356">
        <v>109</v>
      </c>
      <c r="S62" s="94">
        <v>0</v>
      </c>
      <c r="T62" s="356"/>
      <c r="U62" s="94"/>
      <c r="V62" s="356"/>
      <c r="W62" s="94"/>
      <c r="X62" s="356"/>
      <c r="Y62" s="94"/>
      <c r="Z62" s="356"/>
      <c r="AA62" s="94"/>
      <c r="AB62" s="356"/>
      <c r="AC62" s="94"/>
      <c r="AD62" s="356"/>
      <c r="AE62" s="94"/>
      <c r="AF62" s="356"/>
      <c r="AG62" s="94"/>
      <c r="AH62" s="356"/>
      <c r="AI62" s="94"/>
      <c r="AJ62" s="356"/>
      <c r="AK62" s="94"/>
      <c r="AL62" s="356"/>
      <c r="AM62" s="94"/>
      <c r="AN62" s="585">
        <f t="shared" si="3"/>
        <v>18</v>
      </c>
    </row>
    <row r="63" spans="1:50" s="46" customFormat="1" ht="20.25" hidden="1" customHeight="1" x14ac:dyDescent="0.35">
      <c r="A63" s="585">
        <f t="shared" si="2"/>
        <v>19</v>
      </c>
      <c r="B63" s="232" t="s">
        <v>346</v>
      </c>
      <c r="C63" s="48">
        <v>2011</v>
      </c>
      <c r="D63" s="233" t="s">
        <v>345</v>
      </c>
      <c r="E63" s="594">
        <f t="shared" si="4"/>
        <v>0</v>
      </c>
      <c r="F63" s="480"/>
      <c r="G63" s="484"/>
      <c r="H63" s="414"/>
      <c r="I63" s="94"/>
      <c r="J63" s="356"/>
      <c r="K63" s="94"/>
      <c r="L63" s="356"/>
      <c r="M63" s="94"/>
      <c r="N63" s="356"/>
      <c r="O63" s="94"/>
      <c r="P63" s="356"/>
      <c r="Q63" s="94"/>
      <c r="R63" s="356"/>
      <c r="S63" s="94"/>
      <c r="T63" s="356"/>
      <c r="U63" s="94"/>
      <c r="V63" s="356"/>
      <c r="W63" s="94"/>
      <c r="X63" s="356"/>
      <c r="Y63" s="94"/>
      <c r="Z63" s="356"/>
      <c r="AA63" s="94"/>
      <c r="AB63" s="356"/>
      <c r="AC63" s="94"/>
      <c r="AD63" s="356"/>
      <c r="AE63" s="94"/>
      <c r="AF63" s="356"/>
      <c r="AG63" s="94"/>
      <c r="AH63" s="356"/>
      <c r="AI63" s="94"/>
      <c r="AJ63" s="356"/>
      <c r="AK63" s="94"/>
      <c r="AL63" s="356"/>
      <c r="AM63" s="94"/>
      <c r="AN63" s="585">
        <f t="shared" si="3"/>
        <v>19</v>
      </c>
    </row>
    <row r="64" spans="1:50" s="46" customFormat="1" ht="20.25" hidden="1" customHeight="1" x14ac:dyDescent="0.35">
      <c r="A64" s="585">
        <f t="shared" si="2"/>
        <v>20</v>
      </c>
      <c r="B64" s="226" t="s">
        <v>430</v>
      </c>
      <c r="C64" s="48">
        <v>2011</v>
      </c>
      <c r="D64" s="227" t="s">
        <v>39</v>
      </c>
      <c r="E64" s="594">
        <f t="shared" si="4"/>
        <v>0</v>
      </c>
      <c r="F64" s="480"/>
      <c r="G64" s="484"/>
      <c r="H64" s="414"/>
      <c r="I64" s="94"/>
      <c r="J64" s="356"/>
      <c r="K64" s="94"/>
      <c r="L64" s="356"/>
      <c r="M64" s="94"/>
      <c r="N64" s="356"/>
      <c r="O64" s="94"/>
      <c r="P64" s="356"/>
      <c r="Q64" s="94"/>
      <c r="R64" s="356"/>
      <c r="S64" s="94"/>
      <c r="T64" s="356"/>
      <c r="U64" s="94"/>
      <c r="V64" s="356"/>
      <c r="W64" s="94"/>
      <c r="X64" s="109"/>
      <c r="Y64" s="94"/>
      <c r="Z64" s="109"/>
      <c r="AA64" s="94"/>
      <c r="AB64" s="109"/>
      <c r="AC64" s="94"/>
      <c r="AD64" s="109"/>
      <c r="AE64" s="94"/>
      <c r="AF64" s="109"/>
      <c r="AG64" s="94"/>
      <c r="AH64" s="109"/>
      <c r="AI64" s="94"/>
      <c r="AJ64" s="109"/>
      <c r="AK64" s="94"/>
      <c r="AL64" s="109"/>
      <c r="AM64" s="94"/>
      <c r="AN64" s="585">
        <f t="shared" si="3"/>
        <v>20</v>
      </c>
    </row>
    <row r="65" spans="1:50" s="46" customFormat="1" ht="20.25" hidden="1" customHeight="1" x14ac:dyDescent="0.35">
      <c r="A65" s="585">
        <f t="shared" si="2"/>
        <v>21</v>
      </c>
      <c r="B65" s="232" t="s">
        <v>344</v>
      </c>
      <c r="C65" s="48">
        <v>2011</v>
      </c>
      <c r="D65" s="233" t="s">
        <v>345</v>
      </c>
      <c r="E65" s="594">
        <f t="shared" si="4"/>
        <v>0</v>
      </c>
      <c r="F65" s="480"/>
      <c r="G65" s="484"/>
      <c r="H65" s="414"/>
      <c r="I65" s="94"/>
      <c r="J65" s="356"/>
      <c r="K65" s="94"/>
      <c r="L65" s="356"/>
      <c r="M65" s="94"/>
      <c r="N65" s="356"/>
      <c r="O65" s="94"/>
      <c r="P65" s="356"/>
      <c r="Q65" s="94"/>
      <c r="R65" s="356"/>
      <c r="S65" s="94"/>
      <c r="T65" s="356"/>
      <c r="U65" s="94"/>
      <c r="V65" s="109"/>
      <c r="W65" s="94"/>
      <c r="X65" s="109"/>
      <c r="Y65" s="94"/>
      <c r="Z65" s="109"/>
      <c r="AA65" s="94"/>
      <c r="AB65" s="109"/>
      <c r="AC65" s="94"/>
      <c r="AD65" s="109"/>
      <c r="AE65" s="94"/>
      <c r="AF65" s="109"/>
      <c r="AG65" s="94"/>
      <c r="AH65" s="109"/>
      <c r="AI65" s="94"/>
      <c r="AJ65" s="109"/>
      <c r="AK65" s="94"/>
      <c r="AL65" s="109"/>
      <c r="AM65" s="94"/>
      <c r="AN65" s="585">
        <f t="shared" si="3"/>
        <v>21</v>
      </c>
    </row>
    <row r="66" spans="1:50" s="46" customFormat="1" ht="20.25" hidden="1" customHeight="1" x14ac:dyDescent="0.35">
      <c r="A66" s="585">
        <f t="shared" si="2"/>
        <v>22</v>
      </c>
      <c r="B66" s="226" t="s">
        <v>453</v>
      </c>
      <c r="C66" s="48">
        <v>2011</v>
      </c>
      <c r="D66" s="227" t="s">
        <v>60</v>
      </c>
      <c r="E66" s="594">
        <f t="shared" si="4"/>
        <v>0</v>
      </c>
      <c r="F66" s="480"/>
      <c r="G66" s="484"/>
      <c r="H66" s="414"/>
      <c r="I66" s="94"/>
      <c r="J66" s="109"/>
      <c r="K66" s="94"/>
      <c r="L66" s="109"/>
      <c r="M66" s="94"/>
      <c r="N66" s="109"/>
      <c r="O66" s="94"/>
      <c r="P66" s="109"/>
      <c r="Q66" s="94"/>
      <c r="R66" s="109"/>
      <c r="S66" s="94"/>
      <c r="T66" s="109"/>
      <c r="U66" s="94"/>
      <c r="V66" s="109"/>
      <c r="W66" s="94"/>
      <c r="X66" s="109"/>
      <c r="Y66" s="94"/>
      <c r="Z66" s="109"/>
      <c r="AA66" s="94"/>
      <c r="AB66" s="109"/>
      <c r="AC66" s="94"/>
      <c r="AD66" s="109"/>
      <c r="AE66" s="94"/>
      <c r="AF66" s="109"/>
      <c r="AG66" s="94"/>
      <c r="AH66" s="109"/>
      <c r="AI66" s="94"/>
      <c r="AJ66" s="109"/>
      <c r="AK66" s="94"/>
      <c r="AL66" s="109"/>
      <c r="AM66" s="94"/>
      <c r="AN66" s="585">
        <f t="shared" si="3"/>
        <v>22</v>
      </c>
    </row>
    <row r="67" spans="1:50" s="46" customFormat="1" ht="20.25" hidden="1" customHeight="1" x14ac:dyDescent="0.35">
      <c r="A67" s="585">
        <f t="shared" si="2"/>
        <v>23</v>
      </c>
      <c r="B67" s="266" t="s">
        <v>392</v>
      </c>
      <c r="C67" s="48">
        <v>2012</v>
      </c>
      <c r="D67" s="330" t="s">
        <v>161</v>
      </c>
      <c r="E67" s="594">
        <f t="shared" si="4"/>
        <v>0</v>
      </c>
      <c r="F67" s="480"/>
      <c r="G67" s="484"/>
      <c r="H67" s="414"/>
      <c r="I67" s="94"/>
      <c r="J67" s="109"/>
      <c r="K67" s="94"/>
      <c r="L67" s="109"/>
      <c r="M67" s="94"/>
      <c r="N67" s="109"/>
      <c r="O67" s="94"/>
      <c r="P67" s="109"/>
      <c r="Q67" s="94"/>
      <c r="R67" s="109"/>
      <c r="S67" s="94"/>
      <c r="T67" s="109"/>
      <c r="U67" s="94"/>
      <c r="V67" s="109"/>
      <c r="W67" s="94"/>
      <c r="X67" s="109"/>
      <c r="Y67" s="94"/>
      <c r="Z67" s="109"/>
      <c r="AA67" s="94"/>
      <c r="AB67" s="109"/>
      <c r="AC67" s="94"/>
      <c r="AD67" s="109"/>
      <c r="AE67" s="94"/>
      <c r="AF67" s="109"/>
      <c r="AG67" s="94"/>
      <c r="AH67" s="109"/>
      <c r="AI67" s="94"/>
      <c r="AJ67" s="109"/>
      <c r="AK67" s="94"/>
      <c r="AL67" s="109"/>
      <c r="AM67" s="94"/>
      <c r="AN67" s="585">
        <f t="shared" si="3"/>
        <v>23</v>
      </c>
    </row>
    <row r="68" spans="1:50" s="46" customFormat="1" ht="20.25" hidden="1" customHeight="1" x14ac:dyDescent="0.35">
      <c r="A68" s="585">
        <f t="shared" si="2"/>
        <v>24</v>
      </c>
      <c r="B68" s="244" t="s">
        <v>228</v>
      </c>
      <c r="C68" s="48">
        <v>2012</v>
      </c>
      <c r="D68" s="73" t="s">
        <v>133</v>
      </c>
      <c r="E68" s="594">
        <f t="shared" si="4"/>
        <v>0</v>
      </c>
      <c r="F68" s="480"/>
      <c r="G68" s="484"/>
      <c r="H68" s="414"/>
      <c r="I68" s="94"/>
      <c r="J68" s="109"/>
      <c r="K68" s="94"/>
      <c r="L68" s="109"/>
      <c r="M68" s="94"/>
      <c r="N68" s="109"/>
      <c r="O68" s="94"/>
      <c r="P68" s="109"/>
      <c r="Q68" s="94"/>
      <c r="R68" s="109"/>
      <c r="S68" s="94"/>
      <c r="T68" s="109"/>
      <c r="U68" s="94"/>
      <c r="V68" s="109"/>
      <c r="W68" s="94"/>
      <c r="X68" s="109"/>
      <c r="Y68" s="94"/>
      <c r="Z68" s="109"/>
      <c r="AA68" s="94"/>
      <c r="AB68" s="109"/>
      <c r="AC68" s="94"/>
      <c r="AD68" s="109"/>
      <c r="AE68" s="94"/>
      <c r="AF68" s="109"/>
      <c r="AG68" s="94"/>
      <c r="AH68" s="109"/>
      <c r="AI68" s="94"/>
      <c r="AJ68" s="109"/>
      <c r="AK68" s="94"/>
      <c r="AL68" s="109"/>
      <c r="AM68" s="94"/>
      <c r="AN68" s="585">
        <f t="shared" si="3"/>
        <v>24</v>
      </c>
    </row>
    <row r="69" spans="1:50" s="46" customFormat="1" ht="20.25" hidden="1" customHeight="1" x14ac:dyDescent="0.35">
      <c r="A69" s="585">
        <f t="shared" si="2"/>
        <v>25</v>
      </c>
      <c r="B69" s="226" t="s">
        <v>460</v>
      </c>
      <c r="C69" s="57">
        <v>2012</v>
      </c>
      <c r="D69" s="227" t="s">
        <v>133</v>
      </c>
      <c r="E69" s="594">
        <f t="shared" si="4"/>
        <v>0</v>
      </c>
      <c r="F69" s="480"/>
      <c r="G69" s="484"/>
      <c r="H69" s="414"/>
      <c r="I69" s="94"/>
      <c r="J69" s="109"/>
      <c r="K69" s="94"/>
      <c r="L69" s="109"/>
      <c r="M69" s="94"/>
      <c r="N69" s="109"/>
      <c r="O69" s="94"/>
      <c r="P69" s="109"/>
      <c r="Q69" s="94"/>
      <c r="R69" s="109"/>
      <c r="S69" s="94"/>
      <c r="T69" s="109"/>
      <c r="U69" s="94"/>
      <c r="V69" s="109"/>
      <c r="W69" s="94"/>
      <c r="X69" s="109"/>
      <c r="Y69" s="94"/>
      <c r="Z69" s="109"/>
      <c r="AA69" s="94"/>
      <c r="AB69" s="109"/>
      <c r="AC69" s="94"/>
      <c r="AD69" s="109"/>
      <c r="AE69" s="94"/>
      <c r="AF69" s="109"/>
      <c r="AG69" s="94"/>
      <c r="AH69" s="109"/>
      <c r="AI69" s="94"/>
      <c r="AJ69" s="109"/>
      <c r="AK69" s="94"/>
      <c r="AL69" s="109"/>
      <c r="AM69" s="94"/>
      <c r="AN69" s="585">
        <f t="shared" si="3"/>
        <v>25</v>
      </c>
    </row>
    <row r="70" spans="1:50" s="46" customFormat="1" ht="20.25" hidden="1" customHeight="1" x14ac:dyDescent="0.35">
      <c r="A70" s="585">
        <f t="shared" si="2"/>
        <v>26</v>
      </c>
      <c r="B70" s="239" t="s">
        <v>363</v>
      </c>
      <c r="C70" s="48">
        <v>2012</v>
      </c>
      <c r="D70" s="240" t="s">
        <v>133</v>
      </c>
      <c r="E70" s="594">
        <f t="shared" si="4"/>
        <v>0</v>
      </c>
      <c r="F70" s="480"/>
      <c r="G70" s="484"/>
      <c r="H70" s="414"/>
      <c r="I70" s="94"/>
      <c r="J70" s="109"/>
      <c r="K70" s="94"/>
      <c r="L70" s="109"/>
      <c r="M70" s="94"/>
      <c r="N70" s="109"/>
      <c r="O70" s="94"/>
      <c r="P70" s="109"/>
      <c r="Q70" s="94"/>
      <c r="R70" s="109"/>
      <c r="S70" s="94"/>
      <c r="T70" s="109"/>
      <c r="U70" s="94"/>
      <c r="V70" s="109"/>
      <c r="W70" s="94"/>
      <c r="X70" s="109"/>
      <c r="Y70" s="94"/>
      <c r="Z70" s="109"/>
      <c r="AA70" s="94"/>
      <c r="AB70" s="109"/>
      <c r="AC70" s="94"/>
      <c r="AD70" s="109"/>
      <c r="AE70" s="94"/>
      <c r="AF70" s="109"/>
      <c r="AG70" s="94"/>
      <c r="AH70" s="109"/>
      <c r="AI70" s="94"/>
      <c r="AJ70" s="109"/>
      <c r="AK70" s="94"/>
      <c r="AL70" s="109"/>
      <c r="AM70" s="94"/>
      <c r="AN70" s="585">
        <f t="shared" si="3"/>
        <v>26</v>
      </c>
    </row>
    <row r="71" spans="1:50" s="46" customFormat="1" ht="20.25" hidden="1" customHeight="1" x14ac:dyDescent="0.35">
      <c r="A71" s="586"/>
      <c r="B71" s="241" t="s">
        <v>374</v>
      </c>
      <c r="C71" s="48">
        <v>2012</v>
      </c>
      <c r="D71" s="237" t="s">
        <v>375</v>
      </c>
      <c r="E71" s="594">
        <f t="shared" si="4"/>
        <v>0</v>
      </c>
      <c r="F71" s="480"/>
      <c r="G71" s="484"/>
      <c r="H71" s="414"/>
      <c r="I71" s="94"/>
      <c r="J71" s="109"/>
      <c r="K71" s="94"/>
      <c r="L71" s="109"/>
      <c r="M71" s="94"/>
      <c r="N71" s="109"/>
      <c r="O71" s="94"/>
      <c r="P71" s="109"/>
      <c r="Q71" s="94"/>
      <c r="R71" s="109"/>
      <c r="S71" s="94"/>
      <c r="T71" s="109"/>
      <c r="U71" s="94"/>
      <c r="V71" s="109"/>
      <c r="W71" s="94"/>
      <c r="X71" s="109"/>
      <c r="Y71" s="94"/>
      <c r="Z71" s="109"/>
      <c r="AA71" s="94"/>
      <c r="AB71" s="109"/>
      <c r="AC71" s="94"/>
      <c r="AD71" s="109"/>
      <c r="AE71" s="94"/>
      <c r="AF71" s="109"/>
      <c r="AG71" s="94"/>
      <c r="AH71" s="109"/>
      <c r="AI71" s="94"/>
      <c r="AJ71" s="109"/>
      <c r="AK71" s="94"/>
      <c r="AL71" s="109"/>
      <c r="AM71" s="94"/>
      <c r="AN71" s="586"/>
    </row>
    <row r="72" spans="1:50" s="46" customFormat="1" ht="20.25" customHeight="1" thickBot="1" x14ac:dyDescent="0.4">
      <c r="A72" s="587"/>
      <c r="B72" s="257"/>
      <c r="C72" s="48"/>
      <c r="D72" s="258"/>
      <c r="E72" s="594">
        <f t="shared" ref="E72" si="5">I72+K72+M72+O72+Q72+S72+U72+W72+Y72+AA72+AC72+AE72+AG72+AI72+AK72+AM72</f>
        <v>0</v>
      </c>
      <c r="F72" s="480"/>
      <c r="G72" s="484"/>
      <c r="H72" s="414"/>
      <c r="I72" s="101"/>
      <c r="J72" s="109"/>
      <c r="K72" s="101"/>
      <c r="L72" s="109"/>
      <c r="M72" s="101"/>
      <c r="N72" s="109"/>
      <c r="O72" s="101"/>
      <c r="P72" s="109"/>
      <c r="Q72" s="101"/>
      <c r="R72" s="109"/>
      <c r="S72" s="101"/>
      <c r="T72" s="109"/>
      <c r="U72" s="101"/>
      <c r="V72" s="109"/>
      <c r="W72" s="101"/>
      <c r="X72" s="109"/>
      <c r="Y72" s="101"/>
      <c r="Z72" s="109"/>
      <c r="AA72" s="101"/>
      <c r="AB72" s="109"/>
      <c r="AC72" s="101"/>
      <c r="AD72" s="109"/>
      <c r="AE72" s="101"/>
      <c r="AF72" s="109"/>
      <c r="AG72" s="101"/>
      <c r="AH72" s="109"/>
      <c r="AI72" s="101"/>
      <c r="AJ72" s="109"/>
      <c r="AK72" s="101"/>
      <c r="AL72" s="109"/>
      <c r="AM72" s="101"/>
      <c r="AN72" s="587"/>
    </row>
    <row r="73" spans="1:50" s="46" customFormat="1" ht="20.25" customHeight="1" thickBot="1" x14ac:dyDescent="0.4">
      <c r="A73" s="588"/>
      <c r="B73" s="259"/>
      <c r="C73" s="49"/>
      <c r="D73" s="260"/>
      <c r="E73" s="595"/>
      <c r="F73" s="481"/>
      <c r="G73" s="485"/>
      <c r="H73" s="415"/>
      <c r="I73" s="156">
        <f>SUM(I45:I72)</f>
        <v>280</v>
      </c>
      <c r="J73" s="183"/>
      <c r="K73" s="156">
        <f>SUM(K45:K72)</f>
        <v>173</v>
      </c>
      <c r="L73" s="183"/>
      <c r="M73" s="156">
        <f>SUM(M45:M72)</f>
        <v>350</v>
      </c>
      <c r="N73" s="514"/>
      <c r="O73" s="156">
        <f>SUM(O45:O72)</f>
        <v>175</v>
      </c>
      <c r="P73" s="183"/>
      <c r="Q73" s="156">
        <f>SUM(Q45:Q72)</f>
        <v>175</v>
      </c>
      <c r="R73" s="183"/>
      <c r="S73" s="156">
        <f>SUM(S45:S72)</f>
        <v>175</v>
      </c>
      <c r="T73" s="183"/>
      <c r="U73" s="156">
        <f>SUM(U45:U72)</f>
        <v>227.49999999999997</v>
      </c>
      <c r="V73" s="183"/>
      <c r="W73" s="156">
        <f>SUM(W45:W72)</f>
        <v>227.5</v>
      </c>
      <c r="X73" s="183"/>
      <c r="Y73" s="156">
        <f>SUM(Y45:Y72)</f>
        <v>0</v>
      </c>
      <c r="Z73" s="183"/>
      <c r="AA73" s="156">
        <f>SUM(AA45:AA72)</f>
        <v>0</v>
      </c>
      <c r="AB73" s="183"/>
      <c r="AC73" s="156">
        <f>SUM(AC45:AC72)</f>
        <v>0</v>
      </c>
      <c r="AD73" s="183"/>
      <c r="AE73" s="156">
        <f>SUM(AE45:AE72)</f>
        <v>0</v>
      </c>
      <c r="AF73" s="183"/>
      <c r="AG73" s="156">
        <f>SUM(AG45:AG72)</f>
        <v>0</v>
      </c>
      <c r="AH73" s="183"/>
      <c r="AI73" s="156">
        <f>SUM(AI45:AI72)</f>
        <v>0</v>
      </c>
      <c r="AJ73" s="183"/>
      <c r="AK73" s="156">
        <f>SUM(AK45:AK72)</f>
        <v>0</v>
      </c>
      <c r="AL73" s="183"/>
      <c r="AM73" s="156">
        <f>SUM(AM45:AM72)</f>
        <v>0</v>
      </c>
      <c r="AN73" s="588"/>
    </row>
    <row r="74" spans="1:50" ht="13" thickBot="1" x14ac:dyDescent="0.4"/>
    <row r="75" spans="1:50" ht="29" thickBot="1" x14ac:dyDescent="0.4">
      <c r="B75" s="841" t="s">
        <v>529</v>
      </c>
      <c r="C75" s="842"/>
      <c r="D75" s="843"/>
      <c r="K75" s="142"/>
      <c r="L75" s="143" t="s">
        <v>271</v>
      </c>
      <c r="M75" s="27"/>
      <c r="N75" s="27"/>
      <c r="O75" s="27"/>
      <c r="P75" s="88"/>
      <c r="Q75" s="225"/>
      <c r="R75" s="143" t="s">
        <v>272</v>
      </c>
      <c r="S75" s="45"/>
      <c r="T75" s="18"/>
      <c r="U75" s="45"/>
      <c r="V75" s="158"/>
      <c r="W75" s="143" t="s">
        <v>302</v>
      </c>
    </row>
    <row r="76" spans="1:50" ht="13" thickBot="1" x14ac:dyDescent="0.4"/>
    <row r="77" spans="1:50" s="19" customFormat="1" ht="72" customHeight="1" thickBot="1" x14ac:dyDescent="0.4">
      <c r="A77" s="833" t="s">
        <v>13</v>
      </c>
      <c r="B77" s="865"/>
      <c r="C77" s="865"/>
      <c r="D77" s="865"/>
      <c r="E77" s="834"/>
      <c r="F77" s="834"/>
      <c r="G77" s="834"/>
      <c r="H77" s="834"/>
      <c r="I77" s="834"/>
      <c r="J77" s="834"/>
      <c r="K77" s="834"/>
      <c r="L77" s="834"/>
      <c r="M77" s="834"/>
      <c r="N77" s="834"/>
      <c r="O77" s="834"/>
      <c r="P77" s="834"/>
      <c r="Q77" s="834"/>
      <c r="R77" s="834"/>
      <c r="S77" s="834"/>
      <c r="T77" s="865"/>
      <c r="U77" s="865"/>
      <c r="V77" s="834"/>
      <c r="W77" s="834"/>
      <c r="X77" s="834"/>
      <c r="Y77" s="834"/>
      <c r="Z77" s="834"/>
      <c r="AA77" s="834"/>
      <c r="AB77" s="834"/>
      <c r="AC77" s="834"/>
      <c r="AD77" s="834"/>
      <c r="AE77" s="834"/>
      <c r="AF77" s="834"/>
      <c r="AG77" s="834"/>
      <c r="AH77" s="834"/>
      <c r="AI77" s="834"/>
      <c r="AJ77" s="834"/>
      <c r="AK77" s="834"/>
      <c r="AL77" s="834"/>
      <c r="AM77" s="859"/>
      <c r="AN77" s="131"/>
    </row>
    <row r="78" spans="1:50" s="17" customFormat="1" ht="31" customHeight="1" thickBot="1" x14ac:dyDescent="0.4">
      <c r="A78" s="545"/>
      <c r="B78" s="545"/>
      <c r="C78" s="546"/>
      <c r="D78" s="545"/>
      <c r="E78" s="545"/>
      <c r="F78" s="545"/>
      <c r="G78" s="545"/>
      <c r="H78" s="815" t="s">
        <v>530</v>
      </c>
      <c r="I78" s="816"/>
      <c r="J78" s="815">
        <v>46089</v>
      </c>
      <c r="K78" s="816"/>
      <c r="L78" s="815" t="s">
        <v>588</v>
      </c>
      <c r="M78" s="816"/>
      <c r="N78" s="815">
        <v>46124</v>
      </c>
      <c r="O78" s="816"/>
      <c r="P78" s="815">
        <v>46138</v>
      </c>
      <c r="Q78" s="816"/>
      <c r="R78" s="815">
        <v>46152</v>
      </c>
      <c r="S78" s="816"/>
      <c r="T78" s="819">
        <v>46167</v>
      </c>
      <c r="U78" s="820"/>
      <c r="V78" s="819">
        <v>46187</v>
      </c>
      <c r="W78" s="820"/>
      <c r="X78" s="819"/>
      <c r="Y78" s="820"/>
      <c r="Z78" s="819"/>
      <c r="AA78" s="820"/>
      <c r="AB78" s="819"/>
      <c r="AC78" s="820"/>
      <c r="AD78" s="819"/>
      <c r="AE78" s="820"/>
      <c r="AF78" s="830"/>
      <c r="AG78" s="831"/>
      <c r="AH78" s="819"/>
      <c r="AI78" s="820"/>
      <c r="AJ78" s="819"/>
      <c r="AK78" s="820"/>
      <c r="AL78" s="830"/>
      <c r="AM78" s="831"/>
      <c r="AN78" s="545"/>
    </row>
    <row r="79" spans="1:50" s="17" customFormat="1" ht="58" customHeight="1" thickBot="1" x14ac:dyDescent="0.4">
      <c r="A79" s="545"/>
      <c r="B79" s="860" t="s">
        <v>557</v>
      </c>
      <c r="C79" s="861"/>
      <c r="D79" s="861"/>
      <c r="E79" s="861"/>
      <c r="F79" s="861"/>
      <c r="G79" s="862"/>
      <c r="H79" s="813" t="s">
        <v>528</v>
      </c>
      <c r="I79" s="814"/>
      <c r="J79" s="813" t="s">
        <v>570</v>
      </c>
      <c r="K79" s="814"/>
      <c r="L79" s="813" t="s">
        <v>590</v>
      </c>
      <c r="M79" s="814"/>
      <c r="N79" s="813" t="s">
        <v>597</v>
      </c>
      <c r="O79" s="814"/>
      <c r="P79" s="813" t="s">
        <v>710</v>
      </c>
      <c r="Q79" s="814"/>
      <c r="R79" s="813" t="s">
        <v>714</v>
      </c>
      <c r="S79" s="814"/>
      <c r="T79" s="821" t="s">
        <v>733</v>
      </c>
      <c r="U79" s="822"/>
      <c r="V79" s="821" t="s">
        <v>759</v>
      </c>
      <c r="W79" s="822"/>
      <c r="X79" s="838"/>
      <c r="Y79" s="839"/>
      <c r="Z79" s="838"/>
      <c r="AA79" s="839"/>
      <c r="AB79" s="838"/>
      <c r="AC79" s="839"/>
      <c r="AD79" s="838"/>
      <c r="AE79" s="839"/>
      <c r="AF79" s="838"/>
      <c r="AG79" s="839"/>
      <c r="AH79" s="838"/>
      <c r="AI79" s="840"/>
      <c r="AJ79" s="838"/>
      <c r="AK79" s="839"/>
      <c r="AL79" s="838"/>
      <c r="AM79" s="839"/>
      <c r="AN79" s="545"/>
      <c r="AO79" s="824" t="s">
        <v>540</v>
      </c>
      <c r="AP79" s="804"/>
      <c r="AQ79" s="803" t="s">
        <v>541</v>
      </c>
      <c r="AR79" s="804"/>
      <c r="AS79" s="803" t="s">
        <v>543</v>
      </c>
      <c r="AT79" s="804"/>
      <c r="AU79" s="803" t="s">
        <v>542</v>
      </c>
      <c r="AV79" s="804"/>
      <c r="AW79" s="803" t="s">
        <v>587</v>
      </c>
      <c r="AX79" s="804"/>
    </row>
    <row r="80" spans="1:50" s="17" customFormat="1" ht="40" customHeight="1" thickBot="1" x14ac:dyDescent="0.4">
      <c r="A80" s="575" t="s">
        <v>176</v>
      </c>
      <c r="B80" s="611" t="s">
        <v>2</v>
      </c>
      <c r="C80" s="612" t="s">
        <v>115</v>
      </c>
      <c r="D80" s="612" t="s">
        <v>3</v>
      </c>
      <c r="E80" s="612" t="s">
        <v>4</v>
      </c>
      <c r="F80" s="776"/>
      <c r="G80" s="777"/>
      <c r="H80" s="778" t="s">
        <v>5</v>
      </c>
      <c r="I80" s="779" t="s">
        <v>6</v>
      </c>
      <c r="J80" s="778" t="s">
        <v>5</v>
      </c>
      <c r="K80" s="779" t="s">
        <v>6</v>
      </c>
      <c r="L80" s="778" t="s">
        <v>5</v>
      </c>
      <c r="M80" s="779" t="s">
        <v>6</v>
      </c>
      <c r="N80" s="778" t="s">
        <v>5</v>
      </c>
      <c r="O80" s="779" t="s">
        <v>6</v>
      </c>
      <c r="P80" s="778" t="s">
        <v>5</v>
      </c>
      <c r="Q80" s="779" t="s">
        <v>6</v>
      </c>
      <c r="R80" s="778" t="s">
        <v>5</v>
      </c>
      <c r="S80" s="779" t="s">
        <v>6</v>
      </c>
      <c r="T80" s="778" t="s">
        <v>5</v>
      </c>
      <c r="U80" s="779" t="s">
        <v>6</v>
      </c>
      <c r="V80" s="778" t="s">
        <v>5</v>
      </c>
      <c r="W80" s="780" t="s">
        <v>6</v>
      </c>
      <c r="X80" s="79" t="s">
        <v>5</v>
      </c>
      <c r="Y80" s="153" t="s">
        <v>6</v>
      </c>
      <c r="Z80" s="75" t="s">
        <v>5</v>
      </c>
      <c r="AA80" s="153" t="s">
        <v>6</v>
      </c>
      <c r="AB80" s="75" t="s">
        <v>5</v>
      </c>
      <c r="AC80" s="153" t="s">
        <v>6</v>
      </c>
      <c r="AD80" s="75" t="s">
        <v>5</v>
      </c>
      <c r="AE80" s="153" t="s">
        <v>6</v>
      </c>
      <c r="AF80" s="75" t="s">
        <v>5</v>
      </c>
      <c r="AG80" s="153" t="s">
        <v>6</v>
      </c>
      <c r="AH80" s="75" t="s">
        <v>5</v>
      </c>
      <c r="AI80" s="153" t="s">
        <v>6</v>
      </c>
      <c r="AJ80" s="75" t="s">
        <v>5</v>
      </c>
      <c r="AK80" s="153" t="s">
        <v>6</v>
      </c>
      <c r="AL80" s="75" t="s">
        <v>5</v>
      </c>
      <c r="AM80" s="153" t="s">
        <v>6</v>
      </c>
      <c r="AN80" s="551" t="s">
        <v>176</v>
      </c>
      <c r="AO80" s="270" t="s">
        <v>217</v>
      </c>
      <c r="AP80" s="271" t="s">
        <v>217</v>
      </c>
      <c r="AQ80" s="273">
        <v>-0.4</v>
      </c>
      <c r="AR80" s="274" t="s">
        <v>189</v>
      </c>
      <c r="AS80" s="272">
        <v>0.3</v>
      </c>
      <c r="AT80" s="275">
        <v>0.3</v>
      </c>
      <c r="AU80" s="273">
        <v>0.6</v>
      </c>
      <c r="AV80" s="274" t="s">
        <v>189</v>
      </c>
      <c r="AW80" s="273">
        <v>0.6</v>
      </c>
      <c r="AX80" s="274" t="s">
        <v>189</v>
      </c>
    </row>
    <row r="81" spans="1:50" s="46" customFormat="1" ht="20.25" customHeight="1" x14ac:dyDescent="0.35">
      <c r="A81" s="606">
        <v>1</v>
      </c>
      <c r="B81" s="498" t="s">
        <v>693</v>
      </c>
      <c r="C81" s="48">
        <v>2013</v>
      </c>
      <c r="D81" s="705" t="s">
        <v>85</v>
      </c>
      <c r="E81" s="766">
        <f>I81+K81+M81+O81+Q81+S81+U81+W81+Y81+AA81+AC81+AE81+AG81+AI81+AK81+AM81</f>
        <v>282</v>
      </c>
      <c r="F81" s="767"/>
      <c r="G81" s="768"/>
      <c r="H81" s="769">
        <v>136</v>
      </c>
      <c r="I81" s="507">
        <v>80</v>
      </c>
      <c r="J81" s="769">
        <v>77</v>
      </c>
      <c r="K81" s="507">
        <v>12.5</v>
      </c>
      <c r="L81" s="769">
        <v>219</v>
      </c>
      <c r="M81" s="507">
        <v>30</v>
      </c>
      <c r="N81" s="769">
        <v>69</v>
      </c>
      <c r="O81" s="507">
        <v>32.5</v>
      </c>
      <c r="P81" s="769">
        <v>87</v>
      </c>
      <c r="Q81" s="770">
        <v>0</v>
      </c>
      <c r="R81" s="769">
        <v>69</v>
      </c>
      <c r="S81" s="507">
        <v>42.5</v>
      </c>
      <c r="T81" s="769">
        <v>77</v>
      </c>
      <c r="U81" s="507">
        <v>19.5</v>
      </c>
      <c r="V81" s="769">
        <v>69</v>
      </c>
      <c r="W81" s="357">
        <v>65</v>
      </c>
      <c r="X81" s="414"/>
      <c r="Y81" s="101"/>
      <c r="Z81" s="109"/>
      <c r="AA81" s="101"/>
      <c r="AB81" s="109"/>
      <c r="AC81" s="101"/>
      <c r="AD81" s="109"/>
      <c r="AE81" s="101"/>
      <c r="AF81" s="109"/>
      <c r="AG81" s="101"/>
      <c r="AH81" s="109"/>
      <c r="AI81" s="101"/>
      <c r="AJ81" s="109"/>
      <c r="AK81" s="101"/>
      <c r="AL81" s="109"/>
      <c r="AM81" s="101"/>
      <c r="AN81" s="585">
        <v>1</v>
      </c>
      <c r="AO81" s="283">
        <v>1</v>
      </c>
      <c r="AP81" s="357">
        <v>50</v>
      </c>
      <c r="AQ81" s="313">
        <f>AP81*AQ80</f>
        <v>-20</v>
      </c>
      <c r="AR81" s="357">
        <v>30</v>
      </c>
      <c r="AS81" s="171">
        <f>AP81*AS80</f>
        <v>15</v>
      </c>
      <c r="AT81" s="357">
        <v>65</v>
      </c>
      <c r="AU81" s="128">
        <f>AP81*AU80</f>
        <v>30</v>
      </c>
      <c r="AV81" s="357">
        <v>80</v>
      </c>
      <c r="AW81" s="128">
        <f>AR81*AW80</f>
        <v>18</v>
      </c>
      <c r="AX81" s="357">
        <v>100</v>
      </c>
    </row>
    <row r="82" spans="1:50" s="46" customFormat="1" ht="20.25" customHeight="1" x14ac:dyDescent="0.35">
      <c r="A82" s="606">
        <f>A81+1</f>
        <v>2</v>
      </c>
      <c r="B82" s="503" t="s">
        <v>700</v>
      </c>
      <c r="C82" s="406">
        <v>2013</v>
      </c>
      <c r="D82" s="771" t="s">
        <v>48</v>
      </c>
      <c r="E82" s="766">
        <f>I82+K82+M82+O82+Q82+S82+U82+W82+Y82+AA82+AC82+AE82+AG82+AI82+AK82+AM82</f>
        <v>252.4</v>
      </c>
      <c r="F82" s="767"/>
      <c r="G82" s="768"/>
      <c r="H82" s="769">
        <v>150</v>
      </c>
      <c r="I82" s="507">
        <v>6.4</v>
      </c>
      <c r="J82" s="769">
        <v>69</v>
      </c>
      <c r="K82" s="507">
        <v>50</v>
      </c>
      <c r="L82" s="769">
        <v>213</v>
      </c>
      <c r="M82" s="507">
        <v>100</v>
      </c>
      <c r="N82" s="769">
        <v>78</v>
      </c>
      <c r="O82" s="772">
        <v>0</v>
      </c>
      <c r="P82" s="769">
        <v>75</v>
      </c>
      <c r="Q82" s="507">
        <v>12.5</v>
      </c>
      <c r="R82" s="769">
        <v>74</v>
      </c>
      <c r="S82" s="507">
        <v>25</v>
      </c>
      <c r="T82" s="769">
        <v>73</v>
      </c>
      <c r="U82" s="507">
        <v>29.25</v>
      </c>
      <c r="V82" s="769">
        <v>74</v>
      </c>
      <c r="W82" s="357">
        <v>29.25</v>
      </c>
      <c r="X82" s="414"/>
      <c r="Y82" s="94"/>
      <c r="Z82" s="109"/>
      <c r="AA82" s="94"/>
      <c r="AB82" s="109"/>
      <c r="AC82" s="94"/>
      <c r="AD82" s="109"/>
      <c r="AE82" s="94"/>
      <c r="AF82" s="109"/>
      <c r="AG82" s="94"/>
      <c r="AH82" s="109"/>
      <c r="AI82" s="94"/>
      <c r="AJ82" s="109"/>
      <c r="AK82" s="94"/>
      <c r="AL82" s="109"/>
      <c r="AM82" s="94"/>
      <c r="AN82" s="585">
        <f>AN81+1</f>
        <v>2</v>
      </c>
      <c r="AO82" s="192">
        <v>2</v>
      </c>
      <c r="AP82" s="357">
        <v>35</v>
      </c>
      <c r="AQ82" s="314">
        <f>AP82*AQ80</f>
        <v>-14</v>
      </c>
      <c r="AR82" s="357">
        <v>21</v>
      </c>
      <c r="AS82" s="171">
        <f>AP82*AS80</f>
        <v>10.5</v>
      </c>
      <c r="AT82" s="357">
        <v>45.5</v>
      </c>
      <c r="AU82" s="128">
        <f>AP82*AU80</f>
        <v>21</v>
      </c>
      <c r="AV82" s="357">
        <v>56</v>
      </c>
      <c r="AW82" s="128">
        <f>AR82*AW80</f>
        <v>12.6</v>
      </c>
      <c r="AX82" s="357">
        <v>70</v>
      </c>
    </row>
    <row r="83" spans="1:50" s="46" customFormat="1" ht="20.25" customHeight="1" x14ac:dyDescent="0.35">
      <c r="A83" s="606">
        <f t="shared" ref="A83:A107" si="6">A82+1</f>
        <v>3</v>
      </c>
      <c r="B83" s="503" t="s">
        <v>702</v>
      </c>
      <c r="C83" s="406">
        <v>2013</v>
      </c>
      <c r="D83" s="771" t="s">
        <v>339</v>
      </c>
      <c r="E83" s="766">
        <f>I83+K83+M83+O83+Q83+S83+U83+W83+Y83+AA83+AC83+AE83+AG83+AI83+AK83+AM83</f>
        <v>247</v>
      </c>
      <c r="F83" s="767"/>
      <c r="G83" s="768"/>
      <c r="H83" s="769">
        <v>141</v>
      </c>
      <c r="I83" s="507">
        <v>32</v>
      </c>
      <c r="J83" s="769">
        <v>77</v>
      </c>
      <c r="K83" s="507">
        <v>12.5</v>
      </c>
      <c r="L83" s="769">
        <v>217</v>
      </c>
      <c r="M83" s="507">
        <v>40</v>
      </c>
      <c r="N83" s="769" t="str">
        <f>IFERROR(VLOOKUP(B83,#REF!,2,FALSE),"")</f>
        <v/>
      </c>
      <c r="O83" s="772"/>
      <c r="P83" s="769">
        <v>71</v>
      </c>
      <c r="Q83" s="507">
        <v>50</v>
      </c>
      <c r="R83" s="769">
        <v>80</v>
      </c>
      <c r="S83" s="507">
        <v>2</v>
      </c>
      <c r="T83" s="769">
        <v>68</v>
      </c>
      <c r="U83" s="507">
        <v>65</v>
      </c>
      <c r="V83" s="769">
        <v>73</v>
      </c>
      <c r="W83" s="357">
        <v>45.5</v>
      </c>
      <c r="X83" s="414"/>
      <c r="Y83" s="94"/>
      <c r="Z83" s="109"/>
      <c r="AA83" s="94"/>
      <c r="AB83" s="109"/>
      <c r="AC83" s="94"/>
      <c r="AD83" s="109"/>
      <c r="AE83" s="94"/>
      <c r="AF83" s="109"/>
      <c r="AG83" s="94"/>
      <c r="AH83" s="109"/>
      <c r="AI83" s="94"/>
      <c r="AJ83" s="109"/>
      <c r="AK83" s="94"/>
      <c r="AL83" s="109"/>
      <c r="AM83" s="94"/>
      <c r="AN83" s="585">
        <f t="shared" ref="AN83:AN107" si="7">AN82+1</f>
        <v>3</v>
      </c>
      <c r="AO83" s="283">
        <v>3</v>
      </c>
      <c r="AP83" s="357">
        <v>25</v>
      </c>
      <c r="AQ83" s="314">
        <f>AP83*AQ80</f>
        <v>-10</v>
      </c>
      <c r="AR83" s="357">
        <v>15</v>
      </c>
      <c r="AS83" s="171">
        <f>AP83*AS80</f>
        <v>7.5</v>
      </c>
      <c r="AT83" s="357">
        <v>32.5</v>
      </c>
      <c r="AU83" s="128">
        <f>AP83*AU80</f>
        <v>15</v>
      </c>
      <c r="AV83" s="357">
        <v>40</v>
      </c>
      <c r="AW83" s="128">
        <f>AR83*AW80</f>
        <v>9</v>
      </c>
      <c r="AX83" s="357">
        <v>50</v>
      </c>
    </row>
    <row r="84" spans="1:50" s="46" customFormat="1" ht="20.25" customHeight="1" x14ac:dyDescent="0.35">
      <c r="A84" s="606">
        <f t="shared" si="6"/>
        <v>4</v>
      </c>
      <c r="B84" s="498" t="s">
        <v>698</v>
      </c>
      <c r="C84" s="48">
        <v>2011</v>
      </c>
      <c r="D84" s="705" t="s">
        <v>26</v>
      </c>
      <c r="E84" s="766">
        <f>I84+K84+M84+O84+Q84+S84+U84+W84+Y84+AA84+AC84+AE84+AG84+AI84+AK84+AM84-O84</f>
        <v>176.55</v>
      </c>
      <c r="F84" s="767"/>
      <c r="G84" s="768"/>
      <c r="H84" s="769">
        <v>137</v>
      </c>
      <c r="I84" s="507">
        <v>56</v>
      </c>
      <c r="J84" s="769">
        <v>72</v>
      </c>
      <c r="K84" s="507">
        <v>30</v>
      </c>
      <c r="L84" s="769">
        <v>232</v>
      </c>
      <c r="M84" s="507">
        <v>4</v>
      </c>
      <c r="N84" s="769">
        <v>76</v>
      </c>
      <c r="O84" s="772">
        <v>2</v>
      </c>
      <c r="P84" s="769">
        <v>76</v>
      </c>
      <c r="Q84" s="507">
        <v>7</v>
      </c>
      <c r="R84" s="769">
        <v>69</v>
      </c>
      <c r="S84" s="507">
        <v>42.5</v>
      </c>
      <c r="T84" s="769">
        <v>81</v>
      </c>
      <c r="U84" s="507">
        <v>7.8</v>
      </c>
      <c r="V84" s="769">
        <v>74</v>
      </c>
      <c r="W84" s="357">
        <v>29.25</v>
      </c>
      <c r="X84" s="414"/>
      <c r="Y84" s="96"/>
      <c r="Z84" s="109"/>
      <c r="AA84" s="96"/>
      <c r="AB84" s="109"/>
      <c r="AC84" s="96"/>
      <c r="AD84" s="109"/>
      <c r="AE84" s="96"/>
      <c r="AF84" s="109"/>
      <c r="AG84" s="96"/>
      <c r="AH84" s="109"/>
      <c r="AI84" s="96"/>
      <c r="AJ84" s="109"/>
      <c r="AK84" s="96"/>
      <c r="AL84" s="109"/>
      <c r="AM84" s="96"/>
      <c r="AN84" s="585">
        <f t="shared" si="7"/>
        <v>4</v>
      </c>
      <c r="AO84" s="192">
        <v>4</v>
      </c>
      <c r="AP84" s="357">
        <v>20</v>
      </c>
      <c r="AQ84" s="315">
        <f>AP84*AQ80</f>
        <v>-8</v>
      </c>
      <c r="AR84" s="357">
        <v>12</v>
      </c>
      <c r="AS84" s="171">
        <f>AP84*AS80</f>
        <v>6</v>
      </c>
      <c r="AT84" s="357">
        <v>26</v>
      </c>
      <c r="AU84" s="128">
        <f>AP84*AU80</f>
        <v>12</v>
      </c>
      <c r="AV84" s="357">
        <v>32</v>
      </c>
      <c r="AW84" s="128">
        <f>AR84*AW80</f>
        <v>7.1999999999999993</v>
      </c>
      <c r="AX84" s="357">
        <v>40</v>
      </c>
    </row>
    <row r="85" spans="1:50" s="46" customFormat="1" ht="20.25" customHeight="1" x14ac:dyDescent="0.35">
      <c r="A85" s="606">
        <f t="shared" si="6"/>
        <v>5</v>
      </c>
      <c r="B85" s="498" t="s">
        <v>691</v>
      </c>
      <c r="C85" s="48">
        <v>2011</v>
      </c>
      <c r="D85" s="705" t="s">
        <v>33</v>
      </c>
      <c r="E85" s="766">
        <f>I85+K85+M85+O85+Q85+S85+U85+W85+Y85+AA85+AC85+AE85+AG85+AI85+AK85+AM85</f>
        <v>138.85</v>
      </c>
      <c r="F85" s="767"/>
      <c r="G85" s="768"/>
      <c r="H85" s="769">
        <v>146</v>
      </c>
      <c r="I85" s="507">
        <v>24</v>
      </c>
      <c r="J85" s="769">
        <v>76</v>
      </c>
      <c r="K85" s="507">
        <v>20</v>
      </c>
      <c r="L85" s="769">
        <v>214</v>
      </c>
      <c r="M85" s="507">
        <v>60</v>
      </c>
      <c r="N85" s="769">
        <v>72</v>
      </c>
      <c r="O85" s="507">
        <v>10</v>
      </c>
      <c r="P85" s="769">
        <v>91</v>
      </c>
      <c r="Q85" s="770">
        <v>0</v>
      </c>
      <c r="R85" s="769">
        <v>79</v>
      </c>
      <c r="S85" s="507">
        <v>6</v>
      </c>
      <c r="T85" s="769">
        <v>83</v>
      </c>
      <c r="U85" s="507">
        <v>2.6</v>
      </c>
      <c r="V85" s="769">
        <v>75</v>
      </c>
      <c r="W85" s="357">
        <v>16.25</v>
      </c>
      <c r="X85" s="414"/>
      <c r="Y85" s="94"/>
      <c r="Z85" s="109"/>
      <c r="AA85" s="94"/>
      <c r="AB85" s="109"/>
      <c r="AC85" s="94"/>
      <c r="AD85" s="109"/>
      <c r="AE85" s="94"/>
      <c r="AF85" s="109"/>
      <c r="AG85" s="94"/>
      <c r="AH85" s="109"/>
      <c r="AI85" s="94"/>
      <c r="AJ85" s="109"/>
      <c r="AK85" s="94"/>
      <c r="AL85" s="109"/>
      <c r="AM85" s="94"/>
      <c r="AN85" s="585">
        <f t="shared" si="7"/>
        <v>5</v>
      </c>
      <c r="AO85" s="283">
        <v>5</v>
      </c>
      <c r="AP85" s="357">
        <v>15</v>
      </c>
      <c r="AQ85" s="315">
        <f>AP85*AQ80</f>
        <v>-6</v>
      </c>
      <c r="AR85" s="357">
        <v>9</v>
      </c>
      <c r="AS85" s="171">
        <f>AP85*AS80</f>
        <v>4.5</v>
      </c>
      <c r="AT85" s="357">
        <v>19.5</v>
      </c>
      <c r="AU85" s="128">
        <f>AP85*AU80</f>
        <v>9</v>
      </c>
      <c r="AV85" s="357">
        <v>24</v>
      </c>
      <c r="AW85" s="128">
        <f>AR85*AW80</f>
        <v>5.3999999999999995</v>
      </c>
      <c r="AX85" s="357">
        <v>30</v>
      </c>
    </row>
    <row r="86" spans="1:50" s="46" customFormat="1" ht="20.25" customHeight="1" x14ac:dyDescent="0.35">
      <c r="A86" s="606">
        <f t="shared" si="6"/>
        <v>6</v>
      </c>
      <c r="B86" s="503" t="s">
        <v>699</v>
      </c>
      <c r="C86" s="406">
        <v>2014</v>
      </c>
      <c r="D86" s="771" t="s">
        <v>11</v>
      </c>
      <c r="E86" s="766">
        <f>I86+K86+M86+O86+Q86+S86+U86+W86+Y86+AA86+AC86+AE86+AG86+AI86+AK86+AM86</f>
        <v>134.6</v>
      </c>
      <c r="F86" s="767"/>
      <c r="G86" s="768"/>
      <c r="H86" s="769">
        <v>149</v>
      </c>
      <c r="I86" s="507">
        <v>9.6</v>
      </c>
      <c r="J86" s="769">
        <v>72</v>
      </c>
      <c r="K86" s="507">
        <v>30</v>
      </c>
      <c r="L86" s="769">
        <v>214</v>
      </c>
      <c r="M86" s="507">
        <v>60</v>
      </c>
      <c r="N86" s="769">
        <v>74</v>
      </c>
      <c r="O86" s="507">
        <v>5</v>
      </c>
      <c r="P86" s="769">
        <v>73</v>
      </c>
      <c r="Q86" s="507">
        <v>30</v>
      </c>
      <c r="R86" s="769"/>
      <c r="S86" s="770"/>
      <c r="T86" s="769">
        <v>83</v>
      </c>
      <c r="U86" s="507">
        <v>0</v>
      </c>
      <c r="V86" s="769"/>
      <c r="W86" s="94"/>
      <c r="X86" s="414"/>
      <c r="Y86" s="94"/>
      <c r="Z86" s="109"/>
      <c r="AA86" s="94"/>
      <c r="AB86" s="109"/>
      <c r="AC86" s="94"/>
      <c r="AD86" s="109"/>
      <c r="AE86" s="94"/>
      <c r="AF86" s="109"/>
      <c r="AG86" s="94"/>
      <c r="AH86" s="109"/>
      <c r="AI86" s="94"/>
      <c r="AJ86" s="109"/>
      <c r="AK86" s="94"/>
      <c r="AL86" s="109"/>
      <c r="AM86" s="94"/>
      <c r="AN86" s="585">
        <f t="shared" si="7"/>
        <v>6</v>
      </c>
      <c r="AO86" s="192">
        <v>6</v>
      </c>
      <c r="AP86" s="357">
        <v>10</v>
      </c>
      <c r="AQ86" s="315">
        <f>AP86*AQ80</f>
        <v>-4</v>
      </c>
      <c r="AR86" s="357">
        <v>6</v>
      </c>
      <c r="AS86" s="171">
        <f>AP86*AS80</f>
        <v>3</v>
      </c>
      <c r="AT86" s="357">
        <v>13</v>
      </c>
      <c r="AU86" s="128">
        <f>AP86*AU80</f>
        <v>6</v>
      </c>
      <c r="AV86" s="357">
        <v>16</v>
      </c>
      <c r="AW86" s="128">
        <f>AR86*AW80</f>
        <v>3.5999999999999996</v>
      </c>
      <c r="AX86" s="357">
        <v>20</v>
      </c>
    </row>
    <row r="87" spans="1:50" s="46" customFormat="1" ht="20.25" customHeight="1" x14ac:dyDescent="0.35">
      <c r="A87" s="606">
        <f t="shared" si="6"/>
        <v>7</v>
      </c>
      <c r="B87" s="498" t="s">
        <v>690</v>
      </c>
      <c r="C87" s="48">
        <v>2012</v>
      </c>
      <c r="D87" s="705" t="s">
        <v>85</v>
      </c>
      <c r="E87" s="766">
        <f>I87+K87+M87+O87+Q87+S87+U87+W87+Y87+AA87+AC87+AE87+AG87+AI87+AK87+AM87-K87</f>
        <v>130</v>
      </c>
      <c r="F87" s="767"/>
      <c r="G87" s="768"/>
      <c r="H87" s="57">
        <v>139</v>
      </c>
      <c r="I87" s="507">
        <v>40</v>
      </c>
      <c r="J87" s="769">
        <v>81</v>
      </c>
      <c r="K87" s="772">
        <v>7</v>
      </c>
      <c r="L87" s="769">
        <v>224</v>
      </c>
      <c r="M87" s="507">
        <v>12</v>
      </c>
      <c r="N87" s="769">
        <v>69</v>
      </c>
      <c r="O87" s="507">
        <v>32.5</v>
      </c>
      <c r="P87" s="769">
        <v>74</v>
      </c>
      <c r="Q87" s="507">
        <v>20</v>
      </c>
      <c r="R87" s="769">
        <v>76</v>
      </c>
      <c r="S87" s="507">
        <v>12.5</v>
      </c>
      <c r="T87" s="769">
        <v>78</v>
      </c>
      <c r="U87" s="507">
        <v>13</v>
      </c>
      <c r="V87" s="769">
        <v>83</v>
      </c>
      <c r="W87" s="94">
        <v>0</v>
      </c>
      <c r="X87" s="414"/>
      <c r="Y87" s="94"/>
      <c r="Z87" s="109"/>
      <c r="AA87" s="94"/>
      <c r="AB87" s="109"/>
      <c r="AC87" s="94"/>
      <c r="AD87" s="109"/>
      <c r="AE87" s="94"/>
      <c r="AF87" s="109"/>
      <c r="AG87" s="94"/>
      <c r="AH87" s="109"/>
      <c r="AI87" s="94"/>
      <c r="AJ87" s="109"/>
      <c r="AK87" s="94"/>
      <c r="AL87" s="109"/>
      <c r="AM87" s="94"/>
      <c r="AN87" s="585">
        <f t="shared" si="7"/>
        <v>7</v>
      </c>
      <c r="AO87" s="283">
        <v>7</v>
      </c>
      <c r="AP87" s="357">
        <v>8</v>
      </c>
      <c r="AQ87" s="315">
        <f>AP87*AQ80</f>
        <v>-3.2</v>
      </c>
      <c r="AR87" s="357">
        <v>4.8</v>
      </c>
      <c r="AS87" s="171">
        <f>AP87*AS80</f>
        <v>2.4</v>
      </c>
      <c r="AT87" s="357">
        <v>10.4</v>
      </c>
      <c r="AU87" s="128">
        <f>AP87*AU80</f>
        <v>4.8</v>
      </c>
      <c r="AV87" s="357">
        <v>12.8</v>
      </c>
      <c r="AW87" s="128">
        <f>AR87*AW80</f>
        <v>2.88</v>
      </c>
      <c r="AX87" s="357">
        <v>16</v>
      </c>
    </row>
    <row r="88" spans="1:50" s="46" customFormat="1" ht="20.25" customHeight="1" x14ac:dyDescent="0.35">
      <c r="A88" s="606">
        <f t="shared" si="6"/>
        <v>8</v>
      </c>
      <c r="B88" s="498" t="s">
        <v>692</v>
      </c>
      <c r="C88" s="48">
        <v>2011</v>
      </c>
      <c r="D88" s="110" t="s">
        <v>35</v>
      </c>
      <c r="E88" s="766">
        <f t="shared" ref="E88:E108" si="8">I88+K88+M88+O88+Q88+S88+U88+W88+Y88+AA88+AC88+AE88+AG88+AI88+AK88+AM88</f>
        <v>109.6</v>
      </c>
      <c r="F88" s="767"/>
      <c r="G88" s="768"/>
      <c r="H88" s="769">
        <v>148</v>
      </c>
      <c r="I88" s="507">
        <v>12.8</v>
      </c>
      <c r="J88" s="769"/>
      <c r="K88" s="770"/>
      <c r="L88" s="769"/>
      <c r="M88" s="48"/>
      <c r="N88" s="769">
        <v>69</v>
      </c>
      <c r="O88" s="507">
        <v>32.5</v>
      </c>
      <c r="P88" s="769">
        <v>73</v>
      </c>
      <c r="Q88" s="507">
        <v>30</v>
      </c>
      <c r="R88" s="769">
        <v>75</v>
      </c>
      <c r="S88" s="507">
        <v>20</v>
      </c>
      <c r="T88" s="769">
        <v>82</v>
      </c>
      <c r="U88" s="507">
        <v>5.2</v>
      </c>
      <c r="V88" s="769">
        <v>76</v>
      </c>
      <c r="W88" s="357">
        <v>9.1</v>
      </c>
      <c r="X88" s="414"/>
      <c r="Y88" s="94"/>
      <c r="Z88" s="109"/>
      <c r="AA88" s="94"/>
      <c r="AB88" s="109"/>
      <c r="AC88" s="94"/>
      <c r="AD88" s="109"/>
      <c r="AE88" s="94"/>
      <c r="AF88" s="109"/>
      <c r="AG88" s="94"/>
      <c r="AH88" s="109"/>
      <c r="AI88" s="94"/>
      <c r="AJ88" s="109"/>
      <c r="AK88" s="94"/>
      <c r="AL88" s="109"/>
      <c r="AM88" s="94"/>
      <c r="AN88" s="585">
        <f t="shared" si="7"/>
        <v>8</v>
      </c>
      <c r="AO88" s="192">
        <v>8</v>
      </c>
      <c r="AP88" s="357">
        <v>6</v>
      </c>
      <c r="AQ88" s="315">
        <f>AP88*AQ80</f>
        <v>-2.4000000000000004</v>
      </c>
      <c r="AR88" s="357">
        <v>3.6</v>
      </c>
      <c r="AS88" s="134">
        <f>AP88*AS80</f>
        <v>1.7999999999999998</v>
      </c>
      <c r="AT88" s="357">
        <v>7.8</v>
      </c>
      <c r="AU88" s="128">
        <f>AP88*AU80</f>
        <v>3.5999999999999996</v>
      </c>
      <c r="AV88" s="357">
        <v>9.6</v>
      </c>
      <c r="AW88" s="128">
        <f>AR88*AW80</f>
        <v>2.16</v>
      </c>
      <c r="AX88" s="357">
        <v>12</v>
      </c>
    </row>
    <row r="89" spans="1:50" s="46" customFormat="1" ht="20.25" customHeight="1" x14ac:dyDescent="0.35">
      <c r="A89" s="606">
        <f t="shared" si="6"/>
        <v>9</v>
      </c>
      <c r="B89" s="498" t="s">
        <v>694</v>
      </c>
      <c r="C89" s="48">
        <v>2012</v>
      </c>
      <c r="D89" s="705" t="s">
        <v>37</v>
      </c>
      <c r="E89" s="766">
        <f t="shared" si="8"/>
        <v>57.1</v>
      </c>
      <c r="F89" s="767"/>
      <c r="G89" s="768"/>
      <c r="H89" s="769"/>
      <c r="I89" s="770"/>
      <c r="J89" s="769">
        <v>82</v>
      </c>
      <c r="K89" s="507">
        <v>4</v>
      </c>
      <c r="L89" s="769">
        <v>223</v>
      </c>
      <c r="M89" s="507">
        <v>18</v>
      </c>
      <c r="N89" s="769">
        <v>74</v>
      </c>
      <c r="O89" s="507">
        <v>5</v>
      </c>
      <c r="P89" s="769">
        <v>84</v>
      </c>
      <c r="Q89" s="507">
        <v>2</v>
      </c>
      <c r="R89" s="769">
        <v>76</v>
      </c>
      <c r="S89" s="507">
        <v>12.5</v>
      </c>
      <c r="T89" s="769">
        <v>80</v>
      </c>
      <c r="U89" s="507">
        <v>10.4</v>
      </c>
      <c r="V89" s="769">
        <v>77</v>
      </c>
      <c r="W89" s="357">
        <v>5.2</v>
      </c>
      <c r="X89" s="414"/>
      <c r="Y89" s="94"/>
      <c r="Z89" s="109"/>
      <c r="AA89" s="94"/>
      <c r="AB89" s="109"/>
      <c r="AC89" s="94"/>
      <c r="AD89" s="109"/>
      <c r="AE89" s="94"/>
      <c r="AF89" s="109"/>
      <c r="AG89" s="94"/>
      <c r="AH89" s="109"/>
      <c r="AI89" s="94"/>
      <c r="AJ89" s="109"/>
      <c r="AK89" s="94"/>
      <c r="AL89" s="109"/>
      <c r="AM89" s="94"/>
      <c r="AN89" s="585">
        <f t="shared" si="7"/>
        <v>9</v>
      </c>
      <c r="AO89" s="283">
        <f>AO88+1</f>
        <v>9</v>
      </c>
      <c r="AP89" s="357">
        <v>4</v>
      </c>
      <c r="AQ89" s="315">
        <f>AP89*AQ80</f>
        <v>-1.6</v>
      </c>
      <c r="AR89" s="357">
        <v>2.4</v>
      </c>
      <c r="AS89" s="171">
        <f>AP89*AS80</f>
        <v>1.2</v>
      </c>
      <c r="AT89" s="357">
        <v>5.2</v>
      </c>
      <c r="AU89" s="128">
        <f>AP89*AU80</f>
        <v>2.4</v>
      </c>
      <c r="AV89" s="357">
        <v>6.4</v>
      </c>
      <c r="AW89" s="128">
        <f>AR89*AW80</f>
        <v>1.44</v>
      </c>
      <c r="AX89" s="357">
        <v>8</v>
      </c>
    </row>
    <row r="90" spans="1:50" s="46" customFormat="1" ht="20.25" customHeight="1" x14ac:dyDescent="0.35">
      <c r="A90" s="606">
        <f t="shared" si="6"/>
        <v>10</v>
      </c>
      <c r="B90" s="498" t="s">
        <v>696</v>
      </c>
      <c r="C90" s="48">
        <v>2012</v>
      </c>
      <c r="D90" s="705" t="s">
        <v>15</v>
      </c>
      <c r="E90" s="766">
        <f t="shared" si="8"/>
        <v>48.1</v>
      </c>
      <c r="F90" s="767"/>
      <c r="G90" s="768"/>
      <c r="H90" s="769">
        <v>147</v>
      </c>
      <c r="I90" s="507">
        <v>16</v>
      </c>
      <c r="J90" s="769"/>
      <c r="K90" s="773"/>
      <c r="L90" s="769"/>
      <c r="M90" s="48"/>
      <c r="N90" s="769">
        <v>70</v>
      </c>
      <c r="O90" s="507">
        <v>15</v>
      </c>
      <c r="P90" s="769">
        <v>75</v>
      </c>
      <c r="Q90" s="507">
        <v>12.5</v>
      </c>
      <c r="R90" s="769">
        <v>80</v>
      </c>
      <c r="S90" s="507">
        <v>2</v>
      </c>
      <c r="T90" s="769"/>
      <c r="U90" s="48"/>
      <c r="V90" s="769">
        <v>79</v>
      </c>
      <c r="W90" s="357">
        <v>2.6</v>
      </c>
      <c r="X90" s="414"/>
      <c r="Y90" s="94"/>
      <c r="Z90" s="109"/>
      <c r="AA90" s="94"/>
      <c r="AB90" s="109"/>
      <c r="AC90" s="94"/>
      <c r="AD90" s="109"/>
      <c r="AE90" s="94"/>
      <c r="AF90" s="109"/>
      <c r="AG90" s="94"/>
      <c r="AH90" s="109"/>
      <c r="AI90" s="94"/>
      <c r="AJ90" s="109"/>
      <c r="AK90" s="94"/>
      <c r="AL90" s="109"/>
      <c r="AM90" s="94"/>
      <c r="AN90" s="585">
        <f t="shared" si="7"/>
        <v>10</v>
      </c>
      <c r="AO90" s="192">
        <f>AO89+1</f>
        <v>10</v>
      </c>
      <c r="AP90" s="357">
        <v>2</v>
      </c>
      <c r="AQ90" s="315">
        <f>AP90*AQ80</f>
        <v>-0.8</v>
      </c>
      <c r="AR90" s="357">
        <v>1.2</v>
      </c>
      <c r="AS90" s="171">
        <f>AP90*AS80</f>
        <v>0.6</v>
      </c>
      <c r="AT90" s="357">
        <v>2.6</v>
      </c>
      <c r="AU90" s="128">
        <f>AP90*AU80</f>
        <v>1.2</v>
      </c>
      <c r="AV90" s="357">
        <v>3.2</v>
      </c>
      <c r="AW90" s="128">
        <f>AR90*AW80</f>
        <v>0.72</v>
      </c>
      <c r="AX90" s="357">
        <v>4</v>
      </c>
    </row>
    <row r="91" spans="1:50" s="46" customFormat="1" ht="20.25" customHeight="1" thickBot="1" x14ac:dyDescent="0.4">
      <c r="A91" s="606">
        <f t="shared" si="6"/>
        <v>11</v>
      </c>
      <c r="B91" s="244" t="s">
        <v>136</v>
      </c>
      <c r="C91" s="48">
        <v>2011</v>
      </c>
      <c r="D91" s="77" t="s">
        <v>35</v>
      </c>
      <c r="E91" s="766">
        <f t="shared" si="8"/>
        <v>47.45</v>
      </c>
      <c r="F91" s="767"/>
      <c r="G91" s="768"/>
      <c r="H91" s="769">
        <v>151</v>
      </c>
      <c r="I91" s="507">
        <v>3.2</v>
      </c>
      <c r="J91" s="769"/>
      <c r="K91" s="770"/>
      <c r="L91" s="769"/>
      <c r="M91" s="48"/>
      <c r="N91" s="769">
        <v>73</v>
      </c>
      <c r="O91" s="507">
        <v>8</v>
      </c>
      <c r="P91" s="769">
        <v>76</v>
      </c>
      <c r="Q91" s="507">
        <v>7</v>
      </c>
      <c r="R91" s="769"/>
      <c r="S91" s="48"/>
      <c r="T91" s="769">
        <v>73</v>
      </c>
      <c r="U91" s="507">
        <v>29.25</v>
      </c>
      <c r="V91" s="769">
        <v>81</v>
      </c>
      <c r="W91" s="94">
        <v>0</v>
      </c>
      <c r="X91" s="414"/>
      <c r="Y91" s="94"/>
      <c r="Z91" s="109"/>
      <c r="AA91" s="94"/>
      <c r="AB91" s="109"/>
      <c r="AC91" s="94"/>
      <c r="AD91" s="109"/>
      <c r="AE91" s="94"/>
      <c r="AF91" s="109"/>
      <c r="AG91" s="94"/>
      <c r="AH91" s="109"/>
      <c r="AI91" s="94"/>
      <c r="AJ91" s="109"/>
      <c r="AK91" s="94"/>
      <c r="AL91" s="109"/>
      <c r="AM91" s="94"/>
      <c r="AN91" s="585">
        <f t="shared" si="7"/>
        <v>11</v>
      </c>
      <c r="AO91" s="194"/>
      <c r="AP91" s="195">
        <f>SUM(AP81:AP90)</f>
        <v>175</v>
      </c>
      <c r="AQ91" s="198"/>
      <c r="AR91" s="254">
        <f>SUM(AR81:AR90)</f>
        <v>105</v>
      </c>
      <c r="AS91" s="358"/>
      <c r="AT91" s="405">
        <f>SUM(AT80:AT90)</f>
        <v>227.8</v>
      </c>
      <c r="AU91" s="359"/>
      <c r="AV91" s="255">
        <f>SUM(AV81:AV90)</f>
        <v>280</v>
      </c>
      <c r="AW91" s="359"/>
      <c r="AX91" s="255">
        <f>SUM(AX81:AX90)</f>
        <v>350</v>
      </c>
    </row>
    <row r="92" spans="1:50" s="46" customFormat="1" ht="20.25" customHeight="1" x14ac:dyDescent="0.35">
      <c r="A92" s="606">
        <f t="shared" si="6"/>
        <v>12</v>
      </c>
      <c r="B92" s="503" t="s">
        <v>697</v>
      </c>
      <c r="C92" s="406">
        <v>2014</v>
      </c>
      <c r="D92" s="771" t="s">
        <v>37</v>
      </c>
      <c r="E92" s="766">
        <f t="shared" si="8"/>
        <v>46.1</v>
      </c>
      <c r="F92" s="767"/>
      <c r="G92" s="768"/>
      <c r="H92" s="769">
        <v>152</v>
      </c>
      <c r="I92" s="770">
        <v>0</v>
      </c>
      <c r="J92" s="769">
        <v>81</v>
      </c>
      <c r="K92" s="507">
        <v>7</v>
      </c>
      <c r="L92" s="769">
        <v>223</v>
      </c>
      <c r="M92" s="507">
        <v>18</v>
      </c>
      <c r="N92" s="769">
        <v>79</v>
      </c>
      <c r="O92" s="507">
        <v>0</v>
      </c>
      <c r="P92" s="769">
        <v>83</v>
      </c>
      <c r="Q92" s="507">
        <v>4</v>
      </c>
      <c r="R92" s="769">
        <v>78</v>
      </c>
      <c r="S92" s="507">
        <v>8</v>
      </c>
      <c r="T92" s="769">
        <v>83</v>
      </c>
      <c r="U92" s="507">
        <v>0</v>
      </c>
      <c r="V92" s="57">
        <v>76</v>
      </c>
      <c r="W92" s="357">
        <v>9.1</v>
      </c>
      <c r="X92" s="414"/>
      <c r="Y92" s="94"/>
      <c r="Z92" s="109"/>
      <c r="AA92" s="94"/>
      <c r="AB92" s="109"/>
      <c r="AC92" s="94"/>
      <c r="AD92" s="109"/>
      <c r="AE92" s="94"/>
      <c r="AF92" s="109"/>
      <c r="AG92" s="94"/>
      <c r="AH92" s="109"/>
      <c r="AI92" s="94"/>
      <c r="AJ92" s="109"/>
      <c r="AK92" s="94"/>
      <c r="AL92" s="109"/>
      <c r="AM92" s="94"/>
      <c r="AN92" s="585">
        <f t="shared" si="7"/>
        <v>12</v>
      </c>
    </row>
    <row r="93" spans="1:50" s="46" customFormat="1" ht="20.25" customHeight="1" x14ac:dyDescent="0.35">
      <c r="A93" s="606"/>
      <c r="B93" s="684" t="s">
        <v>743</v>
      </c>
      <c r="C93" s="48">
        <v>2012</v>
      </c>
      <c r="D93" s="774" t="s">
        <v>60</v>
      </c>
      <c r="E93" s="766">
        <f t="shared" si="8"/>
        <v>45.5</v>
      </c>
      <c r="F93" s="767"/>
      <c r="G93" s="768"/>
      <c r="H93" s="769"/>
      <c r="I93" s="48"/>
      <c r="J93" s="769"/>
      <c r="K93" s="48"/>
      <c r="L93" s="769"/>
      <c r="M93" s="48"/>
      <c r="N93" s="769"/>
      <c r="O93" s="48"/>
      <c r="P93" s="769"/>
      <c r="Q93" s="48"/>
      <c r="R93" s="769"/>
      <c r="S93" s="48"/>
      <c r="T93" s="769">
        <v>69</v>
      </c>
      <c r="U93" s="507">
        <v>45.5</v>
      </c>
      <c r="V93" s="769"/>
      <c r="W93" s="94"/>
      <c r="X93" s="414"/>
      <c r="Y93" s="94"/>
      <c r="Z93" s="109"/>
      <c r="AA93" s="94"/>
      <c r="AB93" s="109"/>
      <c r="AC93" s="94"/>
      <c r="AD93" s="109"/>
      <c r="AE93" s="94"/>
      <c r="AF93" s="109"/>
      <c r="AG93" s="94"/>
      <c r="AH93" s="109"/>
      <c r="AI93" s="94"/>
      <c r="AJ93" s="109"/>
      <c r="AK93" s="94"/>
      <c r="AL93" s="109"/>
      <c r="AM93" s="94"/>
      <c r="AN93" s="585">
        <f t="shared" si="7"/>
        <v>13</v>
      </c>
    </row>
    <row r="94" spans="1:50" s="46" customFormat="1" ht="20.25" customHeight="1" x14ac:dyDescent="0.35">
      <c r="A94" s="606">
        <f>A92+1</f>
        <v>13</v>
      </c>
      <c r="B94" s="498" t="s">
        <v>695</v>
      </c>
      <c r="C94" s="48">
        <v>2012</v>
      </c>
      <c r="D94" s="705" t="s">
        <v>37</v>
      </c>
      <c r="E94" s="766">
        <f t="shared" si="8"/>
        <v>42.5</v>
      </c>
      <c r="F94" s="767"/>
      <c r="G94" s="768"/>
      <c r="H94" s="769"/>
      <c r="I94" s="770"/>
      <c r="J94" s="769"/>
      <c r="K94" s="48"/>
      <c r="L94" s="769">
        <v>229</v>
      </c>
      <c r="M94" s="507">
        <v>8</v>
      </c>
      <c r="N94" s="769">
        <v>69</v>
      </c>
      <c r="O94" s="507">
        <v>32.5</v>
      </c>
      <c r="P94" s="769"/>
      <c r="Q94" s="48"/>
      <c r="R94" s="769">
        <v>80</v>
      </c>
      <c r="S94" s="48">
        <v>2</v>
      </c>
      <c r="T94" s="769">
        <v>84</v>
      </c>
      <c r="U94" s="507">
        <v>0</v>
      </c>
      <c r="V94" s="769"/>
      <c r="W94" s="94"/>
      <c r="X94" s="414"/>
      <c r="Y94" s="94"/>
      <c r="Z94" s="109"/>
      <c r="AA94" s="94"/>
      <c r="AB94" s="109"/>
      <c r="AC94" s="94"/>
      <c r="AD94" s="109"/>
      <c r="AE94" s="94"/>
      <c r="AF94" s="109"/>
      <c r="AG94" s="94"/>
      <c r="AH94" s="109"/>
      <c r="AI94" s="94"/>
      <c r="AJ94" s="109"/>
      <c r="AK94" s="94"/>
      <c r="AL94" s="109"/>
      <c r="AM94" s="94"/>
      <c r="AN94" s="585">
        <f>AN92+1</f>
        <v>13</v>
      </c>
    </row>
    <row r="95" spans="1:50" s="46" customFormat="1" ht="20.25" customHeight="1" x14ac:dyDescent="0.35">
      <c r="A95" s="606">
        <f t="shared" si="6"/>
        <v>14</v>
      </c>
      <c r="B95" s="758" t="s">
        <v>760</v>
      </c>
      <c r="C95" s="48">
        <v>2013</v>
      </c>
      <c r="D95" s="757" t="s">
        <v>24</v>
      </c>
      <c r="E95" s="766">
        <f t="shared" si="8"/>
        <v>16.25</v>
      </c>
      <c r="F95" s="767"/>
      <c r="G95" s="768"/>
      <c r="H95" s="769"/>
      <c r="I95" s="770"/>
      <c r="J95" s="769"/>
      <c r="K95" s="48"/>
      <c r="L95" s="769"/>
      <c r="M95" s="48"/>
      <c r="N95" s="769"/>
      <c r="O95" s="48"/>
      <c r="P95" s="57"/>
      <c r="Q95" s="48"/>
      <c r="R95" s="57"/>
      <c r="S95" s="48"/>
      <c r="T95" s="769"/>
      <c r="U95" s="48"/>
      <c r="V95" s="769">
        <v>75</v>
      </c>
      <c r="W95" s="357">
        <v>16.25</v>
      </c>
      <c r="X95" s="413"/>
      <c r="Y95" s="94"/>
      <c r="Z95" s="356"/>
      <c r="AA95" s="94"/>
      <c r="AB95" s="356"/>
      <c r="AC95" s="94"/>
      <c r="AD95" s="356"/>
      <c r="AE95" s="94"/>
      <c r="AF95" s="356"/>
      <c r="AG95" s="94"/>
      <c r="AH95" s="356"/>
      <c r="AI95" s="94"/>
      <c r="AJ95" s="356"/>
      <c r="AK95" s="94"/>
      <c r="AL95" s="356"/>
      <c r="AM95" s="94"/>
      <c r="AN95" s="585">
        <f t="shared" si="7"/>
        <v>14</v>
      </c>
    </row>
    <row r="96" spans="1:50" s="46" customFormat="1" ht="20.25" customHeight="1" x14ac:dyDescent="0.35">
      <c r="A96" s="606">
        <f t="shared" si="6"/>
        <v>15</v>
      </c>
      <c r="B96" s="498" t="s">
        <v>701</v>
      </c>
      <c r="C96" s="48">
        <v>2011</v>
      </c>
      <c r="D96" s="188" t="s">
        <v>21</v>
      </c>
      <c r="E96" s="766">
        <f t="shared" si="8"/>
        <v>0</v>
      </c>
      <c r="F96" s="767"/>
      <c r="G96" s="768"/>
      <c r="H96" s="769">
        <v>162</v>
      </c>
      <c r="I96" s="770">
        <v>0</v>
      </c>
      <c r="J96" s="769"/>
      <c r="K96" s="48"/>
      <c r="L96" s="769"/>
      <c r="M96" s="48"/>
      <c r="N96" s="769" t="str">
        <f>IFERROR(VLOOKUP(B96,#REF!,2,FALSE),"")</f>
        <v/>
      </c>
      <c r="O96" s="48"/>
      <c r="P96" s="57"/>
      <c r="Q96" s="48"/>
      <c r="R96" s="57"/>
      <c r="S96" s="48"/>
      <c r="T96" s="769"/>
      <c r="U96" s="48"/>
      <c r="V96" s="769">
        <v>84</v>
      </c>
      <c r="W96" s="94">
        <v>0</v>
      </c>
      <c r="X96" s="414"/>
      <c r="Y96" s="94"/>
      <c r="Z96" s="109"/>
      <c r="AA96" s="94"/>
      <c r="AB96" s="109"/>
      <c r="AC96" s="94"/>
      <c r="AD96" s="109"/>
      <c r="AE96" s="94"/>
      <c r="AF96" s="109"/>
      <c r="AG96" s="94"/>
      <c r="AH96" s="109"/>
      <c r="AI96" s="94"/>
      <c r="AJ96" s="109"/>
      <c r="AK96" s="94"/>
      <c r="AL96" s="109"/>
      <c r="AM96" s="94"/>
      <c r="AN96" s="585">
        <f t="shared" si="7"/>
        <v>15</v>
      </c>
    </row>
    <row r="97" spans="1:40" s="46" customFormat="1" ht="20.25" customHeight="1" x14ac:dyDescent="0.35">
      <c r="A97" s="606">
        <f t="shared" si="6"/>
        <v>16</v>
      </c>
      <c r="B97" s="503" t="s">
        <v>703</v>
      </c>
      <c r="C97" s="406">
        <v>2014</v>
      </c>
      <c r="D97" s="771" t="s">
        <v>558</v>
      </c>
      <c r="E97" s="766">
        <f t="shared" si="8"/>
        <v>0</v>
      </c>
      <c r="F97" s="767"/>
      <c r="G97" s="768"/>
      <c r="H97" s="769">
        <v>193</v>
      </c>
      <c r="I97" s="770">
        <v>0</v>
      </c>
      <c r="J97" s="57"/>
      <c r="K97" s="48"/>
      <c r="L97" s="769"/>
      <c r="M97" s="48"/>
      <c r="N97" s="769" t="str">
        <f>IFERROR(VLOOKUP(B97,#REF!,2,FALSE),"")</f>
        <v/>
      </c>
      <c r="O97" s="48"/>
      <c r="P97" s="769"/>
      <c r="Q97" s="48"/>
      <c r="R97" s="769"/>
      <c r="S97" s="48"/>
      <c r="T97" s="769"/>
      <c r="U97" s="48"/>
      <c r="V97" s="769"/>
      <c r="W97" s="94"/>
      <c r="X97" s="414"/>
      <c r="Y97" s="94"/>
      <c r="Z97" s="109"/>
      <c r="AA97" s="94"/>
      <c r="AB97" s="109"/>
      <c r="AC97" s="94"/>
      <c r="AD97" s="109"/>
      <c r="AE97" s="94"/>
      <c r="AF97" s="109"/>
      <c r="AG97" s="94"/>
      <c r="AH97" s="109"/>
      <c r="AI97" s="94"/>
      <c r="AJ97" s="109"/>
      <c r="AK97" s="94"/>
      <c r="AL97" s="109"/>
      <c r="AM97" s="94"/>
      <c r="AN97" s="585">
        <f t="shared" si="7"/>
        <v>16</v>
      </c>
    </row>
    <row r="98" spans="1:40" s="46" customFormat="1" ht="20.25" customHeight="1" x14ac:dyDescent="0.35">
      <c r="A98" s="606">
        <f t="shared" si="6"/>
        <v>17</v>
      </c>
      <c r="B98" s="232" t="s">
        <v>475</v>
      </c>
      <c r="C98" s="48">
        <v>2012</v>
      </c>
      <c r="D98" s="705" t="s">
        <v>37</v>
      </c>
      <c r="E98" s="766">
        <f t="shared" si="8"/>
        <v>0</v>
      </c>
      <c r="F98" s="767"/>
      <c r="G98" s="768"/>
      <c r="H98" s="769">
        <v>166</v>
      </c>
      <c r="I98" s="770">
        <v>0</v>
      </c>
      <c r="J98" s="769"/>
      <c r="K98" s="48"/>
      <c r="L98" s="57"/>
      <c r="M98" s="48"/>
      <c r="N98" s="57" t="str">
        <f>IFERROR(VLOOKUP(B98,#REF!,2,FALSE),"")</f>
        <v/>
      </c>
      <c r="O98" s="48"/>
      <c r="P98" s="769"/>
      <c r="Q98" s="48"/>
      <c r="R98" s="769">
        <v>87</v>
      </c>
      <c r="S98" s="48">
        <v>0</v>
      </c>
      <c r="T98" s="57"/>
      <c r="U98" s="48"/>
      <c r="V98" s="769"/>
      <c r="W98" s="94"/>
      <c r="X98" s="414"/>
      <c r="Y98" s="94"/>
      <c r="Z98" s="109"/>
      <c r="AA98" s="94"/>
      <c r="AB98" s="109"/>
      <c r="AC98" s="94"/>
      <c r="AD98" s="109"/>
      <c r="AE98" s="94"/>
      <c r="AF98" s="109"/>
      <c r="AG98" s="94"/>
      <c r="AH98" s="109"/>
      <c r="AI98" s="94"/>
      <c r="AJ98" s="109"/>
      <c r="AK98" s="94"/>
      <c r="AL98" s="109"/>
      <c r="AM98" s="94"/>
      <c r="AN98" s="585">
        <f t="shared" si="7"/>
        <v>17</v>
      </c>
    </row>
    <row r="99" spans="1:40" s="46" customFormat="1" ht="20.25" hidden="1" customHeight="1" x14ac:dyDescent="0.35">
      <c r="A99" s="606">
        <f t="shared" si="6"/>
        <v>18</v>
      </c>
      <c r="B99" s="232" t="s">
        <v>346</v>
      </c>
      <c r="C99" s="48">
        <v>2011</v>
      </c>
      <c r="D99" s="705" t="s">
        <v>345</v>
      </c>
      <c r="E99" s="766">
        <f t="shared" si="8"/>
        <v>0</v>
      </c>
      <c r="F99" s="767"/>
      <c r="G99" s="768"/>
      <c r="H99" s="769"/>
      <c r="I99" s="48"/>
      <c r="J99" s="769"/>
      <c r="K99" s="48"/>
      <c r="L99" s="769"/>
      <c r="M99" s="48"/>
      <c r="N99" s="769"/>
      <c r="O99" s="48"/>
      <c r="P99" s="769"/>
      <c r="Q99" s="48"/>
      <c r="R99" s="769"/>
      <c r="S99" s="48"/>
      <c r="T99" s="769"/>
      <c r="U99" s="48"/>
      <c r="V99" s="769"/>
      <c r="W99" s="94"/>
      <c r="X99" s="414"/>
      <c r="Y99" s="94"/>
      <c r="Z99" s="109"/>
      <c r="AA99" s="94"/>
      <c r="AB99" s="109"/>
      <c r="AC99" s="94"/>
      <c r="AD99" s="109"/>
      <c r="AE99" s="94"/>
      <c r="AF99" s="109"/>
      <c r="AG99" s="94"/>
      <c r="AH99" s="109"/>
      <c r="AI99" s="94"/>
      <c r="AJ99" s="109"/>
      <c r="AK99" s="94"/>
      <c r="AL99" s="109"/>
      <c r="AM99" s="94"/>
      <c r="AN99" s="585">
        <f t="shared" si="7"/>
        <v>18</v>
      </c>
    </row>
    <row r="100" spans="1:40" s="46" customFormat="1" ht="20.25" hidden="1" customHeight="1" x14ac:dyDescent="0.35">
      <c r="A100" s="606">
        <f t="shared" si="6"/>
        <v>19</v>
      </c>
      <c r="B100" s="226" t="s">
        <v>430</v>
      </c>
      <c r="C100" s="48">
        <v>2011</v>
      </c>
      <c r="D100" s="692" t="s">
        <v>39</v>
      </c>
      <c r="E100" s="766">
        <f t="shared" si="8"/>
        <v>0</v>
      </c>
      <c r="F100" s="767"/>
      <c r="G100" s="768"/>
      <c r="H100" s="769"/>
      <c r="I100" s="48"/>
      <c r="J100" s="769"/>
      <c r="K100" s="48"/>
      <c r="L100" s="769"/>
      <c r="M100" s="48"/>
      <c r="N100" s="769"/>
      <c r="O100" s="48"/>
      <c r="P100" s="769"/>
      <c r="Q100" s="48"/>
      <c r="R100" s="769"/>
      <c r="S100" s="48"/>
      <c r="T100" s="769"/>
      <c r="U100" s="48"/>
      <c r="V100" s="769"/>
      <c r="W100" s="94"/>
      <c r="X100" s="414"/>
      <c r="Y100" s="94"/>
      <c r="Z100" s="109"/>
      <c r="AA100" s="94"/>
      <c r="AB100" s="109"/>
      <c r="AC100" s="94"/>
      <c r="AD100" s="109"/>
      <c r="AE100" s="94"/>
      <c r="AF100" s="109"/>
      <c r="AG100" s="94"/>
      <c r="AH100" s="109"/>
      <c r="AI100" s="94"/>
      <c r="AJ100" s="109"/>
      <c r="AK100" s="94"/>
      <c r="AL100" s="109"/>
      <c r="AM100" s="94"/>
      <c r="AN100" s="585">
        <f t="shared" si="7"/>
        <v>19</v>
      </c>
    </row>
    <row r="101" spans="1:40" s="46" customFormat="1" ht="20.25" hidden="1" customHeight="1" x14ac:dyDescent="0.35">
      <c r="A101" s="606">
        <f t="shared" si="6"/>
        <v>20</v>
      </c>
      <c r="B101" s="232" t="s">
        <v>344</v>
      </c>
      <c r="C101" s="48">
        <v>2011</v>
      </c>
      <c r="D101" s="705" t="s">
        <v>345</v>
      </c>
      <c r="E101" s="766">
        <f t="shared" si="8"/>
        <v>0</v>
      </c>
      <c r="F101" s="767"/>
      <c r="G101" s="768"/>
      <c r="H101" s="769"/>
      <c r="I101" s="48"/>
      <c r="J101" s="769"/>
      <c r="K101" s="48"/>
      <c r="L101" s="769"/>
      <c r="M101" s="48"/>
      <c r="N101" s="769"/>
      <c r="O101" s="48"/>
      <c r="P101" s="769"/>
      <c r="Q101" s="48"/>
      <c r="R101" s="769"/>
      <c r="S101" s="48"/>
      <c r="T101" s="769"/>
      <c r="U101" s="48"/>
      <c r="V101" s="769"/>
      <c r="W101" s="94"/>
      <c r="X101" s="414"/>
      <c r="Y101" s="94"/>
      <c r="Z101" s="109"/>
      <c r="AA101" s="94"/>
      <c r="AB101" s="109"/>
      <c r="AC101" s="94"/>
      <c r="AD101" s="109"/>
      <c r="AE101" s="94"/>
      <c r="AF101" s="109"/>
      <c r="AG101" s="94"/>
      <c r="AH101" s="109"/>
      <c r="AI101" s="94"/>
      <c r="AJ101" s="109"/>
      <c r="AK101" s="94"/>
      <c r="AL101" s="109"/>
      <c r="AM101" s="94"/>
      <c r="AN101" s="585">
        <f t="shared" si="7"/>
        <v>20</v>
      </c>
    </row>
    <row r="102" spans="1:40" s="46" customFormat="1" ht="20.25" hidden="1" customHeight="1" x14ac:dyDescent="0.35">
      <c r="A102" s="606">
        <f t="shared" si="6"/>
        <v>21</v>
      </c>
      <c r="B102" s="226" t="s">
        <v>453</v>
      </c>
      <c r="C102" s="48">
        <v>2011</v>
      </c>
      <c r="D102" s="692" t="s">
        <v>60</v>
      </c>
      <c r="E102" s="766">
        <f t="shared" si="8"/>
        <v>0</v>
      </c>
      <c r="F102" s="767"/>
      <c r="G102" s="768"/>
      <c r="H102" s="769"/>
      <c r="I102" s="48"/>
      <c r="J102" s="769"/>
      <c r="K102" s="48"/>
      <c r="L102" s="769"/>
      <c r="M102" s="48"/>
      <c r="N102" s="769"/>
      <c r="O102" s="48"/>
      <c r="P102" s="769"/>
      <c r="Q102" s="48"/>
      <c r="R102" s="769"/>
      <c r="S102" s="48"/>
      <c r="T102" s="769"/>
      <c r="U102" s="48"/>
      <c r="V102" s="769"/>
      <c r="W102" s="94"/>
      <c r="X102" s="414"/>
      <c r="Y102" s="94"/>
      <c r="Z102" s="109"/>
      <c r="AA102" s="94"/>
      <c r="AB102" s="109"/>
      <c r="AC102" s="94"/>
      <c r="AD102" s="109"/>
      <c r="AE102" s="94"/>
      <c r="AF102" s="109"/>
      <c r="AG102" s="94"/>
      <c r="AH102" s="109"/>
      <c r="AI102" s="94"/>
      <c r="AJ102" s="109"/>
      <c r="AK102" s="94"/>
      <c r="AL102" s="109"/>
      <c r="AM102" s="94"/>
      <c r="AN102" s="585">
        <f t="shared" si="7"/>
        <v>21</v>
      </c>
    </row>
    <row r="103" spans="1:40" s="46" customFormat="1" ht="20.25" hidden="1" customHeight="1" x14ac:dyDescent="0.35">
      <c r="A103" s="606">
        <f t="shared" si="6"/>
        <v>22</v>
      </c>
      <c r="B103" s="266" t="s">
        <v>392</v>
      </c>
      <c r="C103" s="48">
        <v>2012</v>
      </c>
      <c r="D103" s="775" t="s">
        <v>161</v>
      </c>
      <c r="E103" s="766">
        <f t="shared" si="8"/>
        <v>0</v>
      </c>
      <c r="F103" s="767"/>
      <c r="G103" s="768"/>
      <c r="H103" s="769"/>
      <c r="I103" s="48"/>
      <c r="J103" s="769"/>
      <c r="K103" s="48"/>
      <c r="L103" s="769"/>
      <c r="M103" s="48"/>
      <c r="N103" s="769"/>
      <c r="O103" s="48"/>
      <c r="P103" s="769"/>
      <c r="Q103" s="48"/>
      <c r="R103" s="769"/>
      <c r="S103" s="48"/>
      <c r="T103" s="769"/>
      <c r="U103" s="48"/>
      <c r="V103" s="769"/>
      <c r="W103" s="94"/>
      <c r="X103" s="414"/>
      <c r="Y103" s="410"/>
      <c r="Z103" s="109"/>
      <c r="AA103" s="410"/>
      <c r="AB103" s="109"/>
      <c r="AC103" s="410"/>
      <c r="AD103" s="109"/>
      <c r="AE103" s="410"/>
      <c r="AF103" s="109"/>
      <c r="AG103" s="410"/>
      <c r="AH103" s="109"/>
      <c r="AI103" s="410"/>
      <c r="AJ103" s="109"/>
      <c r="AK103" s="410"/>
      <c r="AL103" s="109"/>
      <c r="AM103" s="410"/>
      <c r="AN103" s="585">
        <f t="shared" si="7"/>
        <v>22</v>
      </c>
    </row>
    <row r="104" spans="1:40" s="46" customFormat="1" ht="20.25" hidden="1" customHeight="1" x14ac:dyDescent="0.35">
      <c r="A104" s="606">
        <f t="shared" si="6"/>
        <v>23</v>
      </c>
      <c r="B104" s="244" t="s">
        <v>228</v>
      </c>
      <c r="C104" s="48">
        <v>2012</v>
      </c>
      <c r="D104" s="77" t="s">
        <v>133</v>
      </c>
      <c r="E104" s="766">
        <f t="shared" si="8"/>
        <v>0</v>
      </c>
      <c r="F104" s="767"/>
      <c r="G104" s="768"/>
      <c r="H104" s="769"/>
      <c r="I104" s="48"/>
      <c r="J104" s="769"/>
      <c r="K104" s="48"/>
      <c r="L104" s="769"/>
      <c r="M104" s="48"/>
      <c r="N104" s="769"/>
      <c r="O104" s="48"/>
      <c r="P104" s="769"/>
      <c r="Q104" s="48"/>
      <c r="R104" s="769"/>
      <c r="S104" s="48"/>
      <c r="T104" s="769"/>
      <c r="U104" s="48"/>
      <c r="V104" s="769"/>
      <c r="W104" s="94"/>
      <c r="X104" s="414"/>
      <c r="Y104" s="410"/>
      <c r="Z104" s="109"/>
      <c r="AA104" s="410"/>
      <c r="AB104" s="109"/>
      <c r="AC104" s="410"/>
      <c r="AD104" s="109"/>
      <c r="AE104" s="410"/>
      <c r="AF104" s="109"/>
      <c r="AG104" s="410"/>
      <c r="AH104" s="109"/>
      <c r="AI104" s="410"/>
      <c r="AJ104" s="109"/>
      <c r="AK104" s="410"/>
      <c r="AL104" s="109"/>
      <c r="AM104" s="410"/>
      <c r="AN104" s="585">
        <f t="shared" si="7"/>
        <v>23</v>
      </c>
    </row>
    <row r="105" spans="1:40" s="46" customFormat="1" ht="20.25" hidden="1" customHeight="1" x14ac:dyDescent="0.35">
      <c r="A105" s="606">
        <f t="shared" si="6"/>
        <v>24</v>
      </c>
      <c r="B105" s="226" t="s">
        <v>460</v>
      </c>
      <c r="C105" s="57">
        <v>2012</v>
      </c>
      <c r="D105" s="692" t="s">
        <v>133</v>
      </c>
      <c r="E105" s="766">
        <f t="shared" si="8"/>
        <v>0</v>
      </c>
      <c r="F105" s="767"/>
      <c r="G105" s="768"/>
      <c r="H105" s="769"/>
      <c r="I105" s="48"/>
      <c r="J105" s="769"/>
      <c r="K105" s="48"/>
      <c r="L105" s="769"/>
      <c r="M105" s="48"/>
      <c r="N105" s="769"/>
      <c r="O105" s="48"/>
      <c r="P105" s="769"/>
      <c r="Q105" s="48"/>
      <c r="R105" s="769"/>
      <c r="S105" s="48"/>
      <c r="T105" s="769"/>
      <c r="U105" s="48"/>
      <c r="V105" s="769"/>
      <c r="W105" s="94"/>
      <c r="X105" s="414"/>
      <c r="Y105" s="410"/>
      <c r="Z105" s="109"/>
      <c r="AA105" s="410"/>
      <c r="AB105" s="109"/>
      <c r="AC105" s="410"/>
      <c r="AD105" s="109"/>
      <c r="AE105" s="410"/>
      <c r="AF105" s="109"/>
      <c r="AG105" s="410"/>
      <c r="AH105" s="109"/>
      <c r="AI105" s="410"/>
      <c r="AJ105" s="109"/>
      <c r="AK105" s="410"/>
      <c r="AL105" s="109"/>
      <c r="AM105" s="410"/>
      <c r="AN105" s="585">
        <f t="shared" si="7"/>
        <v>24</v>
      </c>
    </row>
    <row r="106" spans="1:40" s="46" customFormat="1" ht="20.25" hidden="1" customHeight="1" x14ac:dyDescent="0.35">
      <c r="A106" s="606">
        <f t="shared" si="6"/>
        <v>25</v>
      </c>
      <c r="B106" s="239" t="s">
        <v>363</v>
      </c>
      <c r="C106" s="48">
        <v>2012</v>
      </c>
      <c r="D106" s="179" t="s">
        <v>133</v>
      </c>
      <c r="E106" s="766">
        <f t="shared" si="8"/>
        <v>0</v>
      </c>
      <c r="F106" s="767"/>
      <c r="G106" s="768"/>
      <c r="H106" s="769"/>
      <c r="I106" s="48"/>
      <c r="J106" s="769"/>
      <c r="K106" s="48"/>
      <c r="L106" s="769"/>
      <c r="M106" s="48"/>
      <c r="N106" s="769"/>
      <c r="O106" s="48"/>
      <c r="P106" s="769"/>
      <c r="Q106" s="48"/>
      <c r="R106" s="769"/>
      <c r="S106" s="48"/>
      <c r="T106" s="769"/>
      <c r="U106" s="48"/>
      <c r="V106" s="769"/>
      <c r="W106" s="94"/>
      <c r="X106" s="414"/>
      <c r="Y106" s="410"/>
      <c r="Z106" s="109"/>
      <c r="AA106" s="410"/>
      <c r="AB106" s="109"/>
      <c r="AC106" s="410"/>
      <c r="AD106" s="109"/>
      <c r="AE106" s="410"/>
      <c r="AF106" s="109"/>
      <c r="AG106" s="410"/>
      <c r="AH106" s="109"/>
      <c r="AI106" s="410"/>
      <c r="AJ106" s="109"/>
      <c r="AK106" s="410"/>
      <c r="AL106" s="109"/>
      <c r="AM106" s="410"/>
      <c r="AN106" s="585">
        <f t="shared" si="7"/>
        <v>25</v>
      </c>
    </row>
    <row r="107" spans="1:40" s="46" customFormat="1" ht="20.25" hidden="1" customHeight="1" x14ac:dyDescent="0.35">
      <c r="A107" s="606">
        <f t="shared" si="6"/>
        <v>26</v>
      </c>
      <c r="B107" s="241" t="s">
        <v>374</v>
      </c>
      <c r="C107" s="48">
        <v>2012</v>
      </c>
      <c r="D107" s="188" t="s">
        <v>375</v>
      </c>
      <c r="E107" s="766">
        <f t="shared" si="8"/>
        <v>0</v>
      </c>
      <c r="F107" s="767"/>
      <c r="G107" s="768"/>
      <c r="H107" s="769"/>
      <c r="I107" s="48"/>
      <c r="J107" s="769"/>
      <c r="K107" s="48"/>
      <c r="L107" s="769"/>
      <c r="M107" s="48"/>
      <c r="N107" s="769"/>
      <c r="O107" s="48"/>
      <c r="P107" s="769"/>
      <c r="Q107" s="48"/>
      <c r="R107" s="769"/>
      <c r="S107" s="48"/>
      <c r="T107" s="769"/>
      <c r="U107" s="48"/>
      <c r="V107" s="769"/>
      <c r="W107" s="94"/>
      <c r="X107" s="414"/>
      <c r="Y107" s="410"/>
      <c r="Z107" s="109"/>
      <c r="AA107" s="410"/>
      <c r="AB107" s="109"/>
      <c r="AC107" s="410"/>
      <c r="AD107" s="109"/>
      <c r="AE107" s="410"/>
      <c r="AF107" s="109"/>
      <c r="AG107" s="410"/>
      <c r="AH107" s="109"/>
      <c r="AI107" s="410"/>
      <c r="AJ107" s="109"/>
      <c r="AK107" s="410"/>
      <c r="AL107" s="109"/>
      <c r="AM107" s="410"/>
      <c r="AN107" s="585">
        <f t="shared" si="7"/>
        <v>26</v>
      </c>
    </row>
    <row r="108" spans="1:40" s="46" customFormat="1" ht="20.25" customHeight="1" thickBot="1" x14ac:dyDescent="0.4">
      <c r="A108" s="589"/>
      <c r="B108" s="781"/>
      <c r="C108" s="49"/>
      <c r="D108" s="782"/>
      <c r="E108" s="783">
        <f t="shared" si="8"/>
        <v>0</v>
      </c>
      <c r="F108" s="784"/>
      <c r="G108" s="785"/>
      <c r="H108" s="786"/>
      <c r="I108" s="49"/>
      <c r="J108" s="786"/>
      <c r="K108" s="49"/>
      <c r="L108" s="786"/>
      <c r="M108" s="49"/>
      <c r="N108" s="786"/>
      <c r="O108" s="49"/>
      <c r="P108" s="786"/>
      <c r="Q108" s="49"/>
      <c r="R108" s="786"/>
      <c r="S108" s="49"/>
      <c r="T108" s="786"/>
      <c r="U108" s="49"/>
      <c r="V108" s="786"/>
      <c r="W108" s="98"/>
      <c r="X108" s="414"/>
      <c r="Y108" s="410"/>
      <c r="Z108" s="109"/>
      <c r="AA108" s="410"/>
      <c r="AB108" s="109"/>
      <c r="AC108" s="410"/>
      <c r="AD108" s="109"/>
      <c r="AE108" s="410"/>
      <c r="AF108" s="109"/>
      <c r="AG108" s="410"/>
      <c r="AH108" s="109"/>
      <c r="AI108" s="410"/>
      <c r="AJ108" s="109"/>
      <c r="AK108" s="410"/>
      <c r="AL108" s="109"/>
      <c r="AM108" s="410"/>
      <c r="AN108" s="589"/>
    </row>
    <row r="109" spans="1:40" s="46" customFormat="1" ht="20.25" customHeight="1" thickBot="1" x14ac:dyDescent="0.4">
      <c r="A109" s="590"/>
      <c r="B109" s="760"/>
      <c r="C109" s="761"/>
      <c r="D109" s="762"/>
      <c r="E109" s="763"/>
      <c r="F109" s="764"/>
      <c r="G109" s="765"/>
      <c r="H109" s="631"/>
      <c r="I109" s="159">
        <f>SUM(I81:I102)</f>
        <v>280</v>
      </c>
      <c r="J109" s="631"/>
      <c r="K109" s="159">
        <f>SUM(K81:K102)</f>
        <v>173</v>
      </c>
      <c r="L109" s="631"/>
      <c r="M109" s="159">
        <f>SUM(M81:M102)</f>
        <v>350</v>
      </c>
      <c r="N109" s="631"/>
      <c r="O109" s="159">
        <f>SUM(O81:O102)</f>
        <v>175</v>
      </c>
      <c r="P109" s="631"/>
      <c r="Q109" s="159">
        <f>SUM(Q81:Q102)</f>
        <v>175</v>
      </c>
      <c r="R109" s="631"/>
      <c r="S109" s="159">
        <f>SUM(S81:S102)</f>
        <v>175</v>
      </c>
      <c r="T109" s="631"/>
      <c r="U109" s="159">
        <f>SUM(U81:U102)</f>
        <v>227.49999999999997</v>
      </c>
      <c r="V109" s="631"/>
      <c r="W109" s="159">
        <f>SUM(W81:W102)</f>
        <v>227.49999999999997</v>
      </c>
      <c r="X109" s="183"/>
      <c r="Y109" s="156">
        <f>SUM(Y81:Y102)</f>
        <v>0</v>
      </c>
      <c r="Z109" s="183"/>
      <c r="AA109" s="156">
        <f>SUM(AA81:AA102)</f>
        <v>0</v>
      </c>
      <c r="AB109" s="183"/>
      <c r="AC109" s="156">
        <f>SUM(AC81:AC102)</f>
        <v>0</v>
      </c>
      <c r="AD109" s="183"/>
      <c r="AE109" s="156">
        <f>SUM(AE81:AE96)</f>
        <v>0</v>
      </c>
      <c r="AF109" s="183"/>
      <c r="AG109" s="156">
        <f>SUM(AG81:AG96)</f>
        <v>0</v>
      </c>
      <c r="AH109" s="183"/>
      <c r="AI109" s="156">
        <f>SUM(AI81:AI96)</f>
        <v>0</v>
      </c>
      <c r="AJ109" s="183"/>
      <c r="AK109" s="156">
        <f>SUM(AK81:AK96)</f>
        <v>0</v>
      </c>
      <c r="AL109" s="183"/>
      <c r="AM109" s="156">
        <f>SUM(AM81:AM96)</f>
        <v>0</v>
      </c>
      <c r="AN109" s="590"/>
    </row>
    <row r="111" spans="1:40" ht="40" customHeight="1" x14ac:dyDescent="0.35">
      <c r="H111" s="142"/>
      <c r="I111" s="143" t="s">
        <v>271</v>
      </c>
      <c r="J111" s="27"/>
      <c r="K111" s="27"/>
      <c r="L111" s="27"/>
      <c r="M111" s="88"/>
      <c r="N111" s="225"/>
      <c r="O111" s="143" t="s">
        <v>272</v>
      </c>
      <c r="P111" s="45"/>
      <c r="Q111" s="18"/>
      <c r="R111" s="45"/>
      <c r="S111" s="158"/>
      <c r="T111" s="143" t="s">
        <v>302</v>
      </c>
    </row>
  </sheetData>
  <sheetProtection algorithmName="SHA-512" hashValue="p4lgBPe0I4TbzvIPZzsrx01zwOD9230LZhvePtgBSf8bggOFoLFVqiq7KWjpk4f1FmNkOOhWqfzX8x/K2zXJGA==" saltValue="F7n9W02BBr6hDuh8yUIMaw==" spinCount="100000" sheet="1"/>
  <sortState ref="B81:W107">
    <sortCondition descending="1" ref="E81:E107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81">
    <mergeCell ref="T42:U42"/>
    <mergeCell ref="L43:M43"/>
    <mergeCell ref="AL79:AM79"/>
    <mergeCell ref="A41:AN41"/>
    <mergeCell ref="X43:Y43"/>
    <mergeCell ref="H42:I42"/>
    <mergeCell ref="J42:K42"/>
    <mergeCell ref="V42:W42"/>
    <mergeCell ref="AJ42:AK42"/>
    <mergeCell ref="AJ43:AK43"/>
    <mergeCell ref="P42:Q42"/>
    <mergeCell ref="L42:M42"/>
    <mergeCell ref="N42:O42"/>
    <mergeCell ref="R42:S42"/>
    <mergeCell ref="AD43:AE43"/>
    <mergeCell ref="AL78:AM78"/>
    <mergeCell ref="AJ78:AK78"/>
    <mergeCell ref="V79:W79"/>
    <mergeCell ref="AJ79:AK79"/>
    <mergeCell ref="AF79:AG79"/>
    <mergeCell ref="A37:AM37"/>
    <mergeCell ref="A39:AM39"/>
    <mergeCell ref="A77:AM77"/>
    <mergeCell ref="AF42:AG42"/>
    <mergeCell ref="AL42:AM42"/>
    <mergeCell ref="AF43:AG43"/>
    <mergeCell ref="AL43:AM43"/>
    <mergeCell ref="H43:I43"/>
    <mergeCell ref="J43:K43"/>
    <mergeCell ref="R43:S43"/>
    <mergeCell ref="P43:Q43"/>
    <mergeCell ref="Z42:AA42"/>
    <mergeCell ref="N43:O43"/>
    <mergeCell ref="AB79:AC79"/>
    <mergeCell ref="H79:I79"/>
    <mergeCell ref="N78:O78"/>
    <mergeCell ref="T78:U78"/>
    <mergeCell ref="V78:W78"/>
    <mergeCell ref="Z79:AA79"/>
    <mergeCell ref="T43:U43"/>
    <mergeCell ref="V43:W43"/>
    <mergeCell ref="J79:K79"/>
    <mergeCell ref="L79:M79"/>
    <mergeCell ref="B75:D75"/>
    <mergeCell ref="X79:Y79"/>
    <mergeCell ref="P79:Q79"/>
    <mergeCell ref="R79:S79"/>
    <mergeCell ref="T79:U79"/>
    <mergeCell ref="P78:Q78"/>
    <mergeCell ref="J78:K78"/>
    <mergeCell ref="L78:M78"/>
    <mergeCell ref="R78:S78"/>
    <mergeCell ref="X78:Y78"/>
    <mergeCell ref="H78:I78"/>
    <mergeCell ref="N79:O79"/>
    <mergeCell ref="B43:G43"/>
    <mergeCell ref="B79:G79"/>
    <mergeCell ref="AH42:AI42"/>
    <mergeCell ref="AH43:AI43"/>
    <mergeCell ref="AH78:AI78"/>
    <mergeCell ref="AH79:AI79"/>
    <mergeCell ref="X42:Y42"/>
    <mergeCell ref="AD42:AE42"/>
    <mergeCell ref="AD79:AE79"/>
    <mergeCell ref="AB42:AC42"/>
    <mergeCell ref="Z43:AA43"/>
    <mergeCell ref="AB43:AC43"/>
    <mergeCell ref="Z78:AA78"/>
    <mergeCell ref="AB78:AC78"/>
    <mergeCell ref="AF78:AG78"/>
    <mergeCell ref="AD78:AE78"/>
    <mergeCell ref="AO43:AP43"/>
    <mergeCell ref="AQ43:AR43"/>
    <mergeCell ref="AS43:AT43"/>
    <mergeCell ref="AU43:AV43"/>
    <mergeCell ref="AW43:AX43"/>
    <mergeCell ref="AO79:AP79"/>
    <mergeCell ref="AQ79:AR79"/>
    <mergeCell ref="AS79:AT79"/>
    <mergeCell ref="AU79:AV79"/>
    <mergeCell ref="AW79:AX79"/>
  </mergeCells>
  <hyperlinks>
    <hyperlink ref="B45" r:id="rId2" display="javascript:VerTarjeta (112619925,190199,2,1184,1126,494,126199261, %22TarJug190199%22)"/>
    <hyperlink ref="B49" r:id="rId3" display="javascript:VerTarjeta (112619925,192662,6,1184,1126,494,126199261, %22TarJug192662%22)"/>
    <hyperlink ref="B51" r:id="rId4" display="javascript:VerTarjeta (112619925,188231,10,1184,1126,494,126199261, %22TarJug188231%22)"/>
    <hyperlink ref="B56" r:id="rId5" display="javascript:VerTarjeta (112619925,197183,7,1184,1126,494,126199261, %22TarJug197183%22)"/>
    <hyperlink ref="B46" r:id="rId6" display="javascript:VerTarjeta (112619925,185890,2,1184,1126,494,126199261, %22TarJug185890%22)"/>
    <hyperlink ref="B85" r:id="rId7" display="javascript:VerTarjeta (112619925,190199,2,1184,1126,494,126199261, %22TarJug190199%22)"/>
    <hyperlink ref="B89" r:id="rId8" display="javascript:VerTarjeta (112619925,192662,6,1184,1126,494,126199261, %22TarJug192662%22)"/>
    <hyperlink ref="B84" r:id="rId9" display="javascript:VerTarjeta (112619925,188231,10,1184,1126,494,126199261, %22TarJug188231%22)"/>
    <hyperlink ref="B94" r:id="rId10" display="javascript:VerTarjeta (112619925,197183,7,1184,1126,494,126199261, %22TarJug197183%22)"/>
    <hyperlink ref="B87" r:id="rId11" display="javascript:VerTarjeta (112619925,185890,2,1184,1126,494,126199261, %22TarJug185890%22)"/>
  </hyperlinks>
  <pageMargins left="0" right="0" top="0.74803149606299213" bottom="0.74803149606299213" header="0.31496062992125984" footer="0.31496062992125984"/>
  <pageSetup paperSize="9" scale="45" orientation="portrait" r:id="rId1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DM56"/>
  <sheetViews>
    <sheetView zoomScale="65" zoomScaleNormal="65" workbookViewId="0">
      <selection activeCell="J45" sqref="J45"/>
    </sheetView>
  </sheetViews>
  <sheetFormatPr baseColWidth="10" defaultColWidth="11.453125" defaultRowHeight="12.5" x14ac:dyDescent="0.35"/>
  <cols>
    <col min="1" max="1" width="6.6328125" style="570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570" customWidth="1"/>
    <col min="6" max="6" width="11.36328125" style="24" customWidth="1"/>
    <col min="7" max="7" width="10.6328125" style="24" customWidth="1"/>
    <col min="8" max="8" width="9" style="25" customWidth="1"/>
    <col min="9" max="17" width="8.6328125" style="25" customWidth="1"/>
    <col min="18" max="18" width="7.453125" style="24" customWidth="1"/>
    <col min="19" max="23" width="8.6328125" style="24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570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51" width="0" style="24" hidden="1" customWidth="1"/>
    <col min="52" max="16384" width="11.453125" style="24"/>
  </cols>
  <sheetData>
    <row r="1" spans="1:16341" s="28" customFormat="1" ht="45" x14ac:dyDescent="0.35">
      <c r="A1" s="827" t="s">
        <v>0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  <c r="S1" s="828"/>
      <c r="T1" s="828"/>
      <c r="U1" s="828"/>
      <c r="V1" s="828"/>
      <c r="W1" s="828"/>
      <c r="X1" s="828"/>
      <c r="Y1" s="828"/>
      <c r="Z1" s="828"/>
      <c r="AA1" s="828"/>
      <c r="AB1" s="828"/>
      <c r="AC1" s="828"/>
      <c r="AD1" s="828"/>
      <c r="AE1" s="828"/>
      <c r="AF1" s="828"/>
      <c r="AG1" s="828"/>
      <c r="AH1" s="828"/>
      <c r="AI1" s="828"/>
      <c r="AJ1" s="828"/>
      <c r="AK1" s="828"/>
      <c r="AL1" s="828"/>
      <c r="AM1" s="828"/>
      <c r="AN1" s="828"/>
    </row>
    <row r="2" spans="1:16341" s="17" customFormat="1" ht="16.5" x14ac:dyDescent="0.35">
      <c r="A2" s="545"/>
      <c r="C2" s="18"/>
      <c r="E2" s="545"/>
      <c r="H2" s="18"/>
      <c r="I2" s="18"/>
      <c r="J2" s="18"/>
      <c r="K2" s="18"/>
      <c r="L2" s="18"/>
      <c r="M2" s="18"/>
      <c r="N2" s="18"/>
      <c r="O2" s="18"/>
      <c r="P2" s="18"/>
      <c r="Q2" s="18"/>
      <c r="AN2" s="545"/>
    </row>
    <row r="3" spans="1:16341" s="29" customFormat="1" ht="40" customHeight="1" x14ac:dyDescent="0.35">
      <c r="A3" s="825" t="s">
        <v>549</v>
      </c>
      <c r="B3" s="826"/>
      <c r="C3" s="826"/>
      <c r="D3" s="826"/>
      <c r="E3" s="826"/>
      <c r="F3" s="826"/>
      <c r="G3" s="826"/>
      <c r="H3" s="826"/>
      <c r="I3" s="826"/>
      <c r="J3" s="826"/>
      <c r="K3" s="826"/>
      <c r="L3" s="826"/>
      <c r="M3" s="826"/>
      <c r="N3" s="826"/>
      <c r="O3" s="826"/>
      <c r="P3" s="826"/>
      <c r="Q3" s="826"/>
      <c r="R3" s="826"/>
      <c r="S3" s="826"/>
      <c r="T3" s="826"/>
      <c r="U3" s="826"/>
      <c r="V3" s="826"/>
      <c r="W3" s="826"/>
      <c r="X3" s="826"/>
      <c r="Y3" s="826"/>
      <c r="Z3" s="826"/>
      <c r="AA3" s="826"/>
      <c r="AB3" s="826"/>
      <c r="AC3" s="826"/>
      <c r="AD3" s="826"/>
      <c r="AE3" s="826"/>
      <c r="AF3" s="826"/>
      <c r="AG3" s="826"/>
      <c r="AH3" s="826"/>
      <c r="AI3" s="826"/>
      <c r="AJ3" s="826"/>
      <c r="AK3" s="826"/>
      <c r="AL3" s="826"/>
      <c r="AM3" s="826"/>
      <c r="AN3" s="826"/>
    </row>
    <row r="4" spans="1:16341" s="17" customFormat="1" ht="16.5" x14ac:dyDescent="0.35">
      <c r="A4" s="545"/>
      <c r="C4" s="18"/>
      <c r="E4" s="545"/>
      <c r="H4" s="18"/>
      <c r="I4" s="18"/>
      <c r="J4" s="18"/>
      <c r="K4" s="18"/>
      <c r="L4" s="18"/>
      <c r="M4" s="18"/>
      <c r="N4" s="18"/>
      <c r="O4" s="18"/>
      <c r="P4" s="18"/>
      <c r="Q4" s="18"/>
      <c r="AN4" s="545"/>
    </row>
    <row r="5" spans="1:16341" s="29" customFormat="1" ht="54" customHeight="1" thickBot="1" x14ac:dyDescent="0.4">
      <c r="A5" s="844" t="s">
        <v>1</v>
      </c>
      <c r="B5" s="829"/>
      <c r="C5" s="829"/>
      <c r="D5" s="829"/>
      <c r="E5" s="829"/>
      <c r="F5" s="829"/>
      <c r="G5" s="829"/>
      <c r="H5" s="829"/>
      <c r="I5" s="829"/>
      <c r="J5" s="829"/>
      <c r="K5" s="829"/>
      <c r="L5" s="829"/>
      <c r="M5" s="829"/>
      <c r="N5" s="829"/>
      <c r="O5" s="829"/>
      <c r="P5" s="829"/>
      <c r="Q5" s="829"/>
      <c r="R5" s="829"/>
      <c r="S5" s="829"/>
      <c r="T5" s="829"/>
      <c r="U5" s="829"/>
      <c r="V5" s="829"/>
      <c r="W5" s="829"/>
      <c r="X5" s="829"/>
      <c r="Y5" s="829"/>
      <c r="Z5" s="829"/>
      <c r="AA5" s="829"/>
      <c r="AB5" s="829"/>
      <c r="AC5" s="829"/>
      <c r="AD5" s="829"/>
      <c r="AE5" s="829"/>
      <c r="AF5" s="829"/>
      <c r="AG5" s="829"/>
      <c r="AH5" s="829"/>
      <c r="AI5" s="829"/>
      <c r="AJ5" s="829"/>
      <c r="AK5" s="829"/>
      <c r="AL5" s="829"/>
      <c r="AM5" s="829"/>
      <c r="AN5" s="829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812"/>
      <c r="CE5" s="812"/>
      <c r="CF5" s="812"/>
      <c r="CG5" s="812"/>
      <c r="CH5" s="812"/>
      <c r="CI5" s="812"/>
      <c r="CJ5" s="812"/>
      <c r="CK5" s="812"/>
      <c r="CL5" s="812"/>
      <c r="CM5" s="812"/>
      <c r="CN5" s="812"/>
      <c r="CO5" s="812"/>
      <c r="CP5" s="812"/>
      <c r="CQ5" s="812"/>
      <c r="CR5" s="812"/>
      <c r="CS5" s="812"/>
      <c r="CT5" s="812"/>
      <c r="CU5" s="812"/>
      <c r="CV5" s="812"/>
      <c r="CW5" s="812"/>
      <c r="CX5" s="812"/>
      <c r="CY5" s="812"/>
      <c r="CZ5" s="812"/>
      <c r="DA5" s="812"/>
      <c r="DB5" s="812"/>
      <c r="DC5" s="812"/>
      <c r="DD5" s="812"/>
      <c r="DE5" s="812"/>
      <c r="DF5" s="812"/>
      <c r="DG5" s="812"/>
      <c r="DH5" s="812"/>
      <c r="DI5" s="811"/>
      <c r="DJ5" s="812"/>
      <c r="DK5" s="812"/>
      <c r="DL5" s="812"/>
      <c r="DM5" s="812"/>
      <c r="DN5" s="812"/>
      <c r="DO5" s="812"/>
      <c r="DP5" s="812"/>
      <c r="DQ5" s="812"/>
      <c r="DR5" s="812"/>
      <c r="DS5" s="812"/>
      <c r="DT5" s="812"/>
      <c r="DU5" s="812"/>
      <c r="DV5" s="812"/>
      <c r="DW5" s="812"/>
      <c r="DX5" s="812"/>
      <c r="DY5" s="812"/>
      <c r="DZ5" s="812"/>
      <c r="EA5" s="812"/>
      <c r="EB5" s="812"/>
      <c r="EC5" s="812"/>
      <c r="ED5" s="812"/>
      <c r="EE5" s="812"/>
      <c r="EF5" s="812"/>
      <c r="EG5" s="812"/>
      <c r="EH5" s="812"/>
      <c r="EI5" s="812"/>
      <c r="EJ5" s="812"/>
      <c r="EK5" s="812"/>
      <c r="EL5" s="812"/>
      <c r="EM5" s="812"/>
      <c r="EN5" s="811"/>
      <c r="EO5" s="812"/>
      <c r="EP5" s="812"/>
      <c r="EQ5" s="812"/>
      <c r="ER5" s="812"/>
      <c r="ES5" s="812"/>
      <c r="ET5" s="812"/>
      <c r="EU5" s="812"/>
      <c r="EV5" s="812"/>
      <c r="EW5" s="812"/>
      <c r="EX5" s="812"/>
      <c r="EY5" s="812"/>
      <c r="EZ5" s="812"/>
      <c r="FA5" s="812"/>
      <c r="FB5" s="812"/>
      <c r="FC5" s="812"/>
      <c r="FD5" s="812"/>
      <c r="FE5" s="812"/>
      <c r="FF5" s="812"/>
      <c r="FG5" s="812"/>
      <c r="FH5" s="812"/>
      <c r="FI5" s="812"/>
      <c r="FJ5" s="812"/>
      <c r="FK5" s="812"/>
      <c r="FL5" s="812"/>
      <c r="FM5" s="812"/>
      <c r="FN5" s="812"/>
      <c r="FO5" s="812"/>
      <c r="FP5" s="812"/>
      <c r="FQ5" s="812"/>
      <c r="FR5" s="812"/>
      <c r="FS5" s="811"/>
      <c r="FT5" s="812"/>
      <c r="FU5" s="812"/>
      <c r="FV5" s="812"/>
      <c r="FW5" s="812"/>
      <c r="FX5" s="812"/>
      <c r="FY5" s="812"/>
      <c r="FZ5" s="812"/>
      <c r="GA5" s="812"/>
      <c r="GB5" s="812"/>
      <c r="GC5" s="812"/>
      <c r="GD5" s="812"/>
      <c r="GE5" s="812"/>
      <c r="GF5" s="812"/>
      <c r="GG5" s="812"/>
      <c r="GH5" s="812"/>
      <c r="GI5" s="812"/>
      <c r="GJ5" s="812"/>
      <c r="GK5" s="812"/>
      <c r="GL5" s="812"/>
      <c r="GM5" s="812"/>
      <c r="GN5" s="812"/>
      <c r="GO5" s="812"/>
      <c r="GP5" s="812"/>
      <c r="GQ5" s="812"/>
      <c r="GR5" s="812"/>
      <c r="GS5" s="812"/>
      <c r="GT5" s="812"/>
      <c r="GU5" s="812"/>
      <c r="GV5" s="812"/>
      <c r="GW5" s="812"/>
      <c r="GX5" s="811"/>
      <c r="GY5" s="812"/>
      <c r="GZ5" s="812"/>
      <c r="HA5" s="812"/>
      <c r="HB5" s="812"/>
      <c r="HC5" s="812"/>
      <c r="HD5" s="812"/>
      <c r="HE5" s="812"/>
      <c r="HF5" s="812"/>
      <c r="HG5" s="812"/>
      <c r="HH5" s="812"/>
      <c r="HI5" s="812"/>
      <c r="HJ5" s="812"/>
      <c r="HK5" s="812"/>
      <c r="HL5" s="812"/>
      <c r="HM5" s="812"/>
      <c r="HN5" s="812"/>
      <c r="HO5" s="812"/>
      <c r="HP5" s="812"/>
      <c r="HQ5" s="812"/>
      <c r="HR5" s="812"/>
      <c r="HS5" s="812"/>
      <c r="HT5" s="812"/>
      <c r="HU5" s="812"/>
      <c r="HV5" s="812"/>
      <c r="HW5" s="812"/>
      <c r="HX5" s="812"/>
      <c r="HY5" s="812"/>
      <c r="HZ5" s="812"/>
      <c r="IA5" s="812"/>
      <c r="IB5" s="812"/>
      <c r="IC5" s="811"/>
      <c r="ID5" s="812"/>
      <c r="IE5" s="812"/>
      <c r="IF5" s="812"/>
      <c r="IG5" s="812"/>
      <c r="IH5" s="812"/>
      <c r="II5" s="812"/>
      <c r="IJ5" s="812"/>
      <c r="IK5" s="812"/>
      <c r="IL5" s="812"/>
      <c r="IM5" s="812"/>
      <c r="IN5" s="812"/>
      <c r="IO5" s="812"/>
      <c r="IP5" s="812"/>
      <c r="IQ5" s="812"/>
      <c r="IR5" s="812"/>
      <c r="IS5" s="812"/>
      <c r="IT5" s="812"/>
      <c r="IU5" s="812"/>
      <c r="IV5" s="812"/>
      <c r="IW5" s="812"/>
      <c r="IX5" s="812"/>
      <c r="IY5" s="812"/>
      <c r="IZ5" s="812"/>
      <c r="JA5" s="812"/>
      <c r="JB5" s="812"/>
      <c r="JC5" s="812"/>
      <c r="JD5" s="812"/>
      <c r="JE5" s="812"/>
      <c r="JF5" s="812"/>
      <c r="JG5" s="812"/>
      <c r="JH5" s="811"/>
      <c r="JI5" s="812"/>
      <c r="JJ5" s="812"/>
      <c r="JK5" s="812"/>
      <c r="JL5" s="812"/>
      <c r="JM5" s="812"/>
      <c r="JN5" s="812"/>
      <c r="JO5" s="812"/>
      <c r="JP5" s="812"/>
      <c r="JQ5" s="812"/>
      <c r="JR5" s="812"/>
      <c r="JS5" s="812"/>
      <c r="JT5" s="812"/>
      <c r="JU5" s="812"/>
      <c r="JV5" s="812"/>
      <c r="JW5" s="812"/>
      <c r="JX5" s="812"/>
      <c r="JY5" s="812"/>
      <c r="JZ5" s="812"/>
      <c r="KA5" s="812"/>
      <c r="KB5" s="812"/>
      <c r="KC5" s="812"/>
      <c r="KD5" s="812"/>
      <c r="KE5" s="812"/>
      <c r="KF5" s="812"/>
      <c r="KG5" s="812"/>
      <c r="KH5" s="812"/>
      <c r="KI5" s="812"/>
      <c r="KJ5" s="812"/>
      <c r="KK5" s="812"/>
      <c r="KL5" s="812"/>
      <c r="KM5" s="811"/>
      <c r="KN5" s="812"/>
      <c r="KO5" s="812"/>
      <c r="KP5" s="812"/>
      <c r="KQ5" s="812"/>
      <c r="KR5" s="812"/>
      <c r="KS5" s="812"/>
      <c r="KT5" s="812"/>
      <c r="KU5" s="812"/>
      <c r="KV5" s="812"/>
      <c r="KW5" s="812"/>
      <c r="KX5" s="812"/>
      <c r="KY5" s="812"/>
      <c r="KZ5" s="812"/>
      <c r="LA5" s="812"/>
      <c r="LB5" s="812"/>
      <c r="LC5" s="812"/>
      <c r="LD5" s="812"/>
      <c r="LE5" s="812"/>
      <c r="LF5" s="812"/>
      <c r="LG5" s="812"/>
      <c r="LH5" s="812"/>
      <c r="LI5" s="812"/>
      <c r="LJ5" s="812"/>
      <c r="LK5" s="812"/>
      <c r="LL5" s="812"/>
      <c r="LM5" s="812"/>
      <c r="LN5" s="812"/>
      <c r="LO5" s="812"/>
      <c r="LP5" s="812"/>
      <c r="LQ5" s="812"/>
      <c r="LR5" s="811"/>
      <c r="LS5" s="812"/>
      <c r="LT5" s="812"/>
      <c r="LU5" s="812"/>
      <c r="LV5" s="812"/>
      <c r="LW5" s="812"/>
      <c r="LX5" s="812"/>
      <c r="LY5" s="812"/>
      <c r="LZ5" s="812"/>
      <c r="MA5" s="812"/>
      <c r="MB5" s="812"/>
      <c r="MC5" s="812"/>
      <c r="MD5" s="812"/>
      <c r="ME5" s="812"/>
      <c r="MF5" s="812"/>
      <c r="MG5" s="812"/>
      <c r="MH5" s="812"/>
      <c r="MI5" s="812"/>
      <c r="MJ5" s="812"/>
      <c r="MK5" s="812"/>
      <c r="ML5" s="812"/>
      <c r="MM5" s="812"/>
      <c r="MN5" s="812"/>
      <c r="MO5" s="812"/>
      <c r="MP5" s="812"/>
      <c r="MQ5" s="812"/>
      <c r="MR5" s="812"/>
      <c r="MS5" s="812"/>
      <c r="MT5" s="812"/>
      <c r="MU5" s="812"/>
      <c r="MV5" s="812"/>
      <c r="MW5" s="811"/>
      <c r="MX5" s="812"/>
      <c r="MY5" s="812"/>
      <c r="MZ5" s="812"/>
      <c r="NA5" s="812"/>
      <c r="NB5" s="812"/>
      <c r="NC5" s="812"/>
      <c r="ND5" s="812"/>
      <c r="NE5" s="812"/>
      <c r="NF5" s="812"/>
      <c r="NG5" s="812"/>
      <c r="NH5" s="812"/>
      <c r="NI5" s="812"/>
      <c r="NJ5" s="812"/>
      <c r="NK5" s="812"/>
      <c r="NL5" s="812"/>
      <c r="NM5" s="812"/>
      <c r="NN5" s="812"/>
      <c r="NO5" s="812"/>
      <c r="NP5" s="812"/>
      <c r="NQ5" s="812"/>
      <c r="NR5" s="812"/>
      <c r="NS5" s="812"/>
      <c r="NT5" s="812"/>
      <c r="NU5" s="812"/>
      <c r="NV5" s="812"/>
      <c r="NW5" s="812"/>
      <c r="NX5" s="812"/>
      <c r="NY5" s="812"/>
      <c r="NZ5" s="812"/>
      <c r="OA5" s="812"/>
      <c r="OB5" s="811"/>
      <c r="OC5" s="812"/>
      <c r="OD5" s="812"/>
      <c r="OE5" s="812"/>
      <c r="OF5" s="812"/>
      <c r="OG5" s="812"/>
      <c r="OH5" s="812"/>
      <c r="OI5" s="812"/>
      <c r="OJ5" s="812"/>
      <c r="OK5" s="812"/>
      <c r="OL5" s="812"/>
      <c r="OM5" s="812"/>
      <c r="ON5" s="812"/>
      <c r="OO5" s="812"/>
      <c r="OP5" s="812"/>
      <c r="OQ5" s="812"/>
      <c r="OR5" s="812"/>
      <c r="OS5" s="812"/>
      <c r="OT5" s="812"/>
      <c r="OU5" s="812"/>
      <c r="OV5" s="812"/>
      <c r="OW5" s="812"/>
      <c r="OX5" s="812"/>
      <c r="OY5" s="812"/>
      <c r="OZ5" s="812"/>
      <c r="PA5" s="812"/>
      <c r="PB5" s="812"/>
      <c r="PC5" s="812"/>
      <c r="PD5" s="812"/>
      <c r="PE5" s="812"/>
      <c r="PF5" s="812"/>
      <c r="PG5" s="811"/>
      <c r="PH5" s="812"/>
      <c r="PI5" s="812"/>
      <c r="PJ5" s="812"/>
      <c r="PK5" s="812"/>
      <c r="PL5" s="812"/>
      <c r="PM5" s="812"/>
      <c r="PN5" s="812"/>
      <c r="PO5" s="812"/>
      <c r="PP5" s="812"/>
      <c r="PQ5" s="812"/>
      <c r="PR5" s="812"/>
      <c r="PS5" s="812"/>
      <c r="PT5" s="812"/>
      <c r="PU5" s="812"/>
      <c r="PV5" s="812"/>
      <c r="PW5" s="812"/>
      <c r="PX5" s="812"/>
      <c r="PY5" s="812"/>
      <c r="PZ5" s="812"/>
      <c r="QA5" s="812"/>
      <c r="QB5" s="812"/>
      <c r="QC5" s="812"/>
      <c r="QD5" s="812"/>
      <c r="QE5" s="812"/>
      <c r="QF5" s="812"/>
      <c r="QG5" s="812"/>
      <c r="QH5" s="812"/>
      <c r="QI5" s="812"/>
      <c r="QJ5" s="812"/>
      <c r="QK5" s="812"/>
      <c r="QL5" s="811"/>
      <c r="QM5" s="812"/>
      <c r="QN5" s="812"/>
      <c r="QO5" s="812"/>
      <c r="QP5" s="812"/>
      <c r="QQ5" s="812"/>
      <c r="QR5" s="812"/>
      <c r="QS5" s="812"/>
      <c r="QT5" s="812"/>
      <c r="QU5" s="812"/>
      <c r="QV5" s="812"/>
      <c r="QW5" s="812"/>
      <c r="QX5" s="812"/>
      <c r="QY5" s="812"/>
      <c r="QZ5" s="812"/>
      <c r="RA5" s="812"/>
      <c r="RB5" s="812"/>
      <c r="RC5" s="812"/>
      <c r="RD5" s="812"/>
      <c r="RE5" s="812"/>
      <c r="RF5" s="812"/>
      <c r="RG5" s="812"/>
      <c r="RH5" s="812"/>
      <c r="RI5" s="812"/>
      <c r="RJ5" s="812"/>
      <c r="RK5" s="812"/>
      <c r="RL5" s="812"/>
      <c r="RM5" s="812"/>
      <c r="RN5" s="812"/>
      <c r="RO5" s="812"/>
      <c r="RP5" s="812"/>
      <c r="RQ5" s="811"/>
      <c r="RR5" s="812"/>
      <c r="RS5" s="812"/>
      <c r="RT5" s="812"/>
      <c r="RU5" s="812"/>
      <c r="RV5" s="812"/>
      <c r="RW5" s="812"/>
      <c r="RX5" s="812"/>
      <c r="RY5" s="812"/>
      <c r="RZ5" s="812"/>
      <c r="SA5" s="812"/>
      <c r="SB5" s="812"/>
      <c r="SC5" s="812"/>
      <c r="SD5" s="812"/>
      <c r="SE5" s="812"/>
      <c r="SF5" s="812"/>
      <c r="SG5" s="812"/>
      <c r="SH5" s="812"/>
      <c r="SI5" s="812"/>
      <c r="SJ5" s="812"/>
      <c r="SK5" s="812"/>
      <c r="SL5" s="812"/>
      <c r="SM5" s="812"/>
      <c r="SN5" s="812"/>
      <c r="SO5" s="812"/>
      <c r="SP5" s="812"/>
      <c r="SQ5" s="812"/>
      <c r="SR5" s="812"/>
      <c r="SS5" s="812"/>
      <c r="ST5" s="812"/>
      <c r="SU5" s="812"/>
      <c r="SV5" s="811"/>
      <c r="SW5" s="812"/>
      <c r="SX5" s="812"/>
      <c r="SY5" s="812"/>
      <c r="SZ5" s="812"/>
      <c r="TA5" s="812"/>
      <c r="TB5" s="812"/>
      <c r="TC5" s="812"/>
      <c r="TD5" s="812"/>
      <c r="TE5" s="812"/>
      <c r="TF5" s="812"/>
      <c r="TG5" s="812"/>
      <c r="TH5" s="812"/>
      <c r="TI5" s="812"/>
      <c r="TJ5" s="812"/>
      <c r="TK5" s="812"/>
      <c r="TL5" s="812"/>
      <c r="TM5" s="812"/>
      <c r="TN5" s="812"/>
      <c r="TO5" s="812"/>
      <c r="TP5" s="812"/>
      <c r="TQ5" s="812"/>
      <c r="TR5" s="812"/>
      <c r="TS5" s="812"/>
      <c r="TT5" s="812"/>
      <c r="TU5" s="812"/>
      <c r="TV5" s="812"/>
      <c r="TW5" s="812"/>
      <c r="TX5" s="812"/>
      <c r="TY5" s="812"/>
      <c r="TZ5" s="812"/>
      <c r="UA5" s="811"/>
      <c r="UB5" s="812"/>
      <c r="UC5" s="812"/>
      <c r="UD5" s="812"/>
      <c r="UE5" s="812"/>
      <c r="UF5" s="812"/>
      <c r="UG5" s="812"/>
      <c r="UH5" s="812"/>
      <c r="UI5" s="812"/>
      <c r="UJ5" s="812"/>
      <c r="UK5" s="812"/>
      <c r="UL5" s="812"/>
      <c r="UM5" s="812"/>
      <c r="UN5" s="812"/>
      <c r="UO5" s="812"/>
      <c r="UP5" s="812"/>
      <c r="UQ5" s="812"/>
      <c r="UR5" s="812"/>
      <c r="US5" s="812"/>
      <c r="UT5" s="812"/>
      <c r="UU5" s="812"/>
      <c r="UV5" s="812"/>
      <c r="UW5" s="812"/>
      <c r="UX5" s="812"/>
      <c r="UY5" s="812"/>
      <c r="UZ5" s="812"/>
      <c r="VA5" s="812"/>
      <c r="VB5" s="812"/>
      <c r="VC5" s="812"/>
      <c r="VD5" s="812"/>
      <c r="VE5" s="812"/>
      <c r="VF5" s="811"/>
      <c r="VG5" s="812"/>
      <c r="VH5" s="812"/>
      <c r="VI5" s="812"/>
      <c r="VJ5" s="812"/>
      <c r="VK5" s="812"/>
      <c r="VL5" s="812"/>
      <c r="VM5" s="812"/>
      <c r="VN5" s="812"/>
      <c r="VO5" s="812"/>
      <c r="VP5" s="812"/>
      <c r="VQ5" s="812"/>
      <c r="VR5" s="812"/>
      <c r="VS5" s="812"/>
      <c r="VT5" s="812"/>
      <c r="VU5" s="812"/>
      <c r="VV5" s="812"/>
      <c r="VW5" s="812"/>
      <c r="VX5" s="812"/>
      <c r="VY5" s="812"/>
      <c r="VZ5" s="812"/>
      <c r="WA5" s="812"/>
      <c r="WB5" s="812"/>
      <c r="WC5" s="812"/>
      <c r="WD5" s="812"/>
      <c r="WE5" s="812"/>
      <c r="WF5" s="812"/>
      <c r="WG5" s="812"/>
      <c r="WH5" s="812"/>
      <c r="WI5" s="812"/>
      <c r="WJ5" s="812"/>
      <c r="WK5" s="811"/>
      <c r="WL5" s="812"/>
      <c r="WM5" s="812"/>
      <c r="WN5" s="812"/>
      <c r="WO5" s="812"/>
      <c r="WP5" s="812"/>
      <c r="WQ5" s="812"/>
      <c r="WR5" s="812"/>
      <c r="WS5" s="812"/>
      <c r="WT5" s="812"/>
      <c r="WU5" s="812"/>
      <c r="WV5" s="812"/>
      <c r="WW5" s="812"/>
      <c r="WX5" s="812"/>
      <c r="WY5" s="812"/>
      <c r="WZ5" s="812"/>
      <c r="XA5" s="812"/>
      <c r="XB5" s="812"/>
      <c r="XC5" s="812"/>
      <c r="XD5" s="812"/>
      <c r="XE5" s="812"/>
      <c r="XF5" s="812"/>
      <c r="XG5" s="812"/>
      <c r="XH5" s="812"/>
      <c r="XI5" s="812"/>
      <c r="XJ5" s="812"/>
      <c r="XK5" s="812"/>
      <c r="XL5" s="812"/>
      <c r="XM5" s="812"/>
      <c r="XN5" s="812"/>
      <c r="XO5" s="812"/>
      <c r="XP5" s="811"/>
      <c r="XQ5" s="812"/>
      <c r="XR5" s="812"/>
      <c r="XS5" s="812"/>
      <c r="XT5" s="812"/>
      <c r="XU5" s="812"/>
      <c r="XV5" s="812"/>
      <c r="XW5" s="812"/>
      <c r="XX5" s="812"/>
      <c r="XY5" s="812"/>
      <c r="XZ5" s="812"/>
      <c r="YA5" s="812"/>
      <c r="YB5" s="812"/>
      <c r="YC5" s="812"/>
      <c r="YD5" s="812"/>
      <c r="YE5" s="812"/>
      <c r="YF5" s="812"/>
      <c r="YG5" s="812"/>
      <c r="YH5" s="812"/>
      <c r="YI5" s="812"/>
      <c r="YJ5" s="812"/>
      <c r="YK5" s="812"/>
      <c r="YL5" s="812"/>
      <c r="YM5" s="812"/>
      <c r="YN5" s="812"/>
      <c r="YO5" s="812"/>
      <c r="YP5" s="812"/>
      <c r="YQ5" s="812"/>
      <c r="YR5" s="812"/>
      <c r="YS5" s="812"/>
      <c r="YT5" s="812"/>
      <c r="YU5" s="811"/>
      <c r="YV5" s="812"/>
      <c r="YW5" s="812"/>
      <c r="YX5" s="812"/>
      <c r="YY5" s="812"/>
      <c r="YZ5" s="812"/>
      <c r="ZA5" s="812"/>
      <c r="ZB5" s="812"/>
      <c r="ZC5" s="812"/>
      <c r="ZD5" s="812"/>
      <c r="ZE5" s="812"/>
      <c r="ZF5" s="812"/>
      <c r="ZG5" s="812"/>
      <c r="ZH5" s="812"/>
      <c r="ZI5" s="812"/>
      <c r="ZJ5" s="812"/>
      <c r="ZK5" s="812"/>
      <c r="ZL5" s="812"/>
      <c r="ZM5" s="812"/>
      <c r="ZN5" s="812"/>
      <c r="ZO5" s="812"/>
      <c r="ZP5" s="812"/>
      <c r="ZQ5" s="812"/>
      <c r="ZR5" s="812"/>
      <c r="ZS5" s="812"/>
      <c r="ZT5" s="812"/>
      <c r="ZU5" s="812"/>
      <c r="ZV5" s="812"/>
      <c r="ZW5" s="812"/>
      <c r="ZX5" s="812"/>
      <c r="ZY5" s="812"/>
      <c r="ZZ5" s="811"/>
      <c r="AAA5" s="812"/>
      <c r="AAB5" s="812"/>
      <c r="AAC5" s="812"/>
      <c r="AAD5" s="812"/>
      <c r="AAE5" s="812"/>
      <c r="AAF5" s="812"/>
      <c r="AAG5" s="812"/>
      <c r="AAH5" s="812"/>
      <c r="AAI5" s="812"/>
      <c r="AAJ5" s="812"/>
      <c r="AAK5" s="812"/>
      <c r="AAL5" s="812"/>
      <c r="AAM5" s="812"/>
      <c r="AAN5" s="812"/>
      <c r="AAO5" s="812"/>
      <c r="AAP5" s="812"/>
      <c r="AAQ5" s="812"/>
      <c r="AAR5" s="812"/>
      <c r="AAS5" s="812"/>
      <c r="AAT5" s="812"/>
      <c r="AAU5" s="812"/>
      <c r="AAV5" s="812"/>
      <c r="AAW5" s="812"/>
      <c r="AAX5" s="812"/>
      <c r="AAY5" s="812"/>
      <c r="AAZ5" s="812"/>
      <c r="ABA5" s="812"/>
      <c r="ABB5" s="812"/>
      <c r="ABC5" s="812"/>
      <c r="ABD5" s="812"/>
      <c r="ABE5" s="811"/>
      <c r="ABF5" s="812"/>
      <c r="ABG5" s="812"/>
      <c r="ABH5" s="812"/>
      <c r="ABI5" s="812"/>
      <c r="ABJ5" s="812"/>
      <c r="ABK5" s="812"/>
      <c r="ABL5" s="812"/>
      <c r="ABM5" s="812"/>
      <c r="ABN5" s="812"/>
      <c r="ABO5" s="812"/>
      <c r="ABP5" s="812"/>
      <c r="ABQ5" s="812"/>
      <c r="ABR5" s="812"/>
      <c r="ABS5" s="812"/>
      <c r="ABT5" s="812"/>
      <c r="ABU5" s="812"/>
      <c r="ABV5" s="812"/>
      <c r="ABW5" s="812"/>
      <c r="ABX5" s="812"/>
      <c r="ABY5" s="812"/>
      <c r="ABZ5" s="812"/>
      <c r="ACA5" s="812"/>
      <c r="ACB5" s="812"/>
      <c r="ACC5" s="812"/>
      <c r="ACD5" s="812"/>
      <c r="ACE5" s="812"/>
      <c r="ACF5" s="812"/>
      <c r="ACG5" s="812"/>
      <c r="ACH5" s="812"/>
      <c r="ACI5" s="812"/>
      <c r="ACJ5" s="811"/>
      <c r="ACK5" s="812"/>
      <c r="ACL5" s="812"/>
      <c r="ACM5" s="812"/>
      <c r="ACN5" s="812"/>
      <c r="ACO5" s="812"/>
      <c r="ACP5" s="812"/>
      <c r="ACQ5" s="812"/>
      <c r="ACR5" s="812"/>
      <c r="ACS5" s="812"/>
      <c r="ACT5" s="812"/>
      <c r="ACU5" s="812"/>
      <c r="ACV5" s="812"/>
      <c r="ACW5" s="812"/>
      <c r="ACX5" s="812"/>
      <c r="ACY5" s="812"/>
      <c r="ACZ5" s="812"/>
      <c r="ADA5" s="812"/>
      <c r="ADB5" s="812"/>
      <c r="ADC5" s="812"/>
      <c r="ADD5" s="812"/>
      <c r="ADE5" s="812"/>
      <c r="ADF5" s="812"/>
      <c r="ADG5" s="812"/>
      <c r="ADH5" s="812"/>
      <c r="ADI5" s="812"/>
      <c r="ADJ5" s="812"/>
      <c r="ADK5" s="812"/>
      <c r="ADL5" s="812"/>
      <c r="ADM5" s="812"/>
      <c r="ADN5" s="812"/>
      <c r="ADO5" s="811"/>
      <c r="ADP5" s="812"/>
      <c r="ADQ5" s="812"/>
      <c r="ADR5" s="812"/>
      <c r="ADS5" s="812"/>
      <c r="ADT5" s="812"/>
      <c r="ADU5" s="812"/>
      <c r="ADV5" s="812"/>
      <c r="ADW5" s="812"/>
      <c r="ADX5" s="812"/>
      <c r="ADY5" s="812"/>
      <c r="ADZ5" s="812"/>
      <c r="AEA5" s="812"/>
      <c r="AEB5" s="812"/>
      <c r="AEC5" s="812"/>
      <c r="AED5" s="812"/>
      <c r="AEE5" s="812"/>
      <c r="AEF5" s="812"/>
      <c r="AEG5" s="812"/>
      <c r="AEH5" s="812"/>
      <c r="AEI5" s="812"/>
      <c r="AEJ5" s="812"/>
      <c r="AEK5" s="812"/>
      <c r="AEL5" s="812"/>
      <c r="AEM5" s="812"/>
      <c r="AEN5" s="812"/>
      <c r="AEO5" s="812"/>
      <c r="AEP5" s="812"/>
      <c r="AEQ5" s="812"/>
      <c r="AER5" s="812"/>
      <c r="AES5" s="812"/>
      <c r="AET5" s="811"/>
      <c r="AEU5" s="812"/>
      <c r="AEV5" s="812"/>
      <c r="AEW5" s="812"/>
      <c r="AEX5" s="812"/>
      <c r="AEY5" s="812"/>
      <c r="AEZ5" s="812"/>
      <c r="AFA5" s="812"/>
      <c r="AFB5" s="812"/>
      <c r="AFC5" s="812"/>
      <c r="AFD5" s="812"/>
      <c r="AFE5" s="812"/>
      <c r="AFF5" s="812"/>
      <c r="AFG5" s="812"/>
      <c r="AFH5" s="812"/>
      <c r="AFI5" s="812"/>
      <c r="AFJ5" s="812"/>
      <c r="AFK5" s="812"/>
      <c r="AFL5" s="812"/>
      <c r="AFM5" s="812"/>
      <c r="AFN5" s="812"/>
      <c r="AFO5" s="812"/>
      <c r="AFP5" s="812"/>
      <c r="AFQ5" s="812"/>
      <c r="AFR5" s="812"/>
      <c r="AFS5" s="812"/>
      <c r="AFT5" s="812"/>
      <c r="AFU5" s="812"/>
      <c r="AFV5" s="812"/>
      <c r="AFW5" s="812"/>
      <c r="AFX5" s="812"/>
      <c r="AFY5" s="811"/>
      <c r="AFZ5" s="812"/>
      <c r="AGA5" s="812"/>
      <c r="AGB5" s="812"/>
      <c r="AGC5" s="812"/>
      <c r="AGD5" s="812"/>
      <c r="AGE5" s="812"/>
      <c r="AGF5" s="812"/>
      <c r="AGG5" s="812"/>
      <c r="AGH5" s="812"/>
      <c r="AGI5" s="812"/>
      <c r="AGJ5" s="812"/>
      <c r="AGK5" s="812"/>
      <c r="AGL5" s="812"/>
      <c r="AGM5" s="812"/>
      <c r="AGN5" s="812"/>
      <c r="AGO5" s="812"/>
      <c r="AGP5" s="812"/>
      <c r="AGQ5" s="812"/>
      <c r="AGR5" s="812"/>
      <c r="AGS5" s="812"/>
      <c r="AGT5" s="812"/>
      <c r="AGU5" s="812"/>
      <c r="AGV5" s="812"/>
      <c r="AGW5" s="812"/>
      <c r="AGX5" s="812"/>
      <c r="AGY5" s="812"/>
      <c r="AGZ5" s="812"/>
      <c r="AHA5" s="812"/>
      <c r="AHB5" s="812"/>
      <c r="AHC5" s="812"/>
      <c r="AHD5" s="811"/>
      <c r="AHE5" s="812"/>
      <c r="AHF5" s="812"/>
      <c r="AHG5" s="812"/>
      <c r="AHH5" s="812"/>
      <c r="AHI5" s="812"/>
      <c r="AHJ5" s="812"/>
      <c r="AHK5" s="812"/>
      <c r="AHL5" s="812"/>
      <c r="AHM5" s="812"/>
      <c r="AHN5" s="812"/>
      <c r="AHO5" s="812"/>
      <c r="AHP5" s="812"/>
      <c r="AHQ5" s="812"/>
      <c r="AHR5" s="812"/>
      <c r="AHS5" s="812"/>
      <c r="AHT5" s="812"/>
      <c r="AHU5" s="812"/>
      <c r="AHV5" s="812"/>
      <c r="AHW5" s="812"/>
      <c r="AHX5" s="812"/>
      <c r="AHY5" s="812"/>
      <c r="AHZ5" s="812"/>
      <c r="AIA5" s="812"/>
      <c r="AIB5" s="812"/>
      <c r="AIC5" s="812"/>
      <c r="AID5" s="812"/>
      <c r="AIE5" s="812"/>
      <c r="AIF5" s="812"/>
      <c r="AIG5" s="812"/>
      <c r="AIH5" s="812"/>
      <c r="AII5" s="811"/>
      <c r="AIJ5" s="812"/>
      <c r="AIK5" s="812"/>
      <c r="AIL5" s="812"/>
      <c r="AIM5" s="812"/>
      <c r="AIN5" s="812"/>
      <c r="AIO5" s="812"/>
      <c r="AIP5" s="812"/>
      <c r="AIQ5" s="812"/>
      <c r="AIR5" s="812"/>
      <c r="AIS5" s="812"/>
      <c r="AIT5" s="812"/>
      <c r="AIU5" s="812"/>
      <c r="AIV5" s="812"/>
      <c r="AIW5" s="812"/>
      <c r="AIX5" s="812"/>
      <c r="AIY5" s="812"/>
      <c r="AIZ5" s="812"/>
      <c r="AJA5" s="812"/>
      <c r="AJB5" s="812"/>
      <c r="AJC5" s="812"/>
      <c r="AJD5" s="812"/>
      <c r="AJE5" s="812"/>
      <c r="AJF5" s="812"/>
      <c r="AJG5" s="812"/>
      <c r="AJH5" s="812"/>
      <c r="AJI5" s="812"/>
      <c r="AJJ5" s="812"/>
      <c r="AJK5" s="812"/>
      <c r="AJL5" s="812"/>
      <c r="AJM5" s="812"/>
      <c r="AJN5" s="811"/>
      <c r="AJO5" s="812"/>
      <c r="AJP5" s="812"/>
      <c r="AJQ5" s="812"/>
      <c r="AJR5" s="812"/>
      <c r="AJS5" s="812"/>
      <c r="AJT5" s="812"/>
      <c r="AJU5" s="812"/>
      <c r="AJV5" s="812"/>
      <c r="AJW5" s="812"/>
      <c r="AJX5" s="812"/>
      <c r="AJY5" s="812"/>
      <c r="AJZ5" s="812"/>
      <c r="AKA5" s="812"/>
      <c r="AKB5" s="812"/>
      <c r="AKC5" s="812"/>
      <c r="AKD5" s="812"/>
      <c r="AKE5" s="812"/>
      <c r="AKF5" s="812"/>
      <c r="AKG5" s="812"/>
      <c r="AKH5" s="812"/>
      <c r="AKI5" s="812"/>
      <c r="AKJ5" s="812"/>
      <c r="AKK5" s="812"/>
      <c r="AKL5" s="812"/>
      <c r="AKM5" s="812"/>
      <c r="AKN5" s="812"/>
      <c r="AKO5" s="812"/>
      <c r="AKP5" s="812"/>
      <c r="AKQ5" s="812"/>
      <c r="AKR5" s="812"/>
      <c r="AKS5" s="811"/>
      <c r="AKT5" s="812"/>
      <c r="AKU5" s="812"/>
      <c r="AKV5" s="812"/>
      <c r="AKW5" s="812"/>
      <c r="AKX5" s="812"/>
      <c r="AKY5" s="812"/>
      <c r="AKZ5" s="812"/>
      <c r="ALA5" s="812"/>
      <c r="ALB5" s="812"/>
      <c r="ALC5" s="812"/>
      <c r="ALD5" s="812"/>
      <c r="ALE5" s="812"/>
      <c r="ALF5" s="812"/>
      <c r="ALG5" s="812"/>
      <c r="ALH5" s="812"/>
      <c r="ALI5" s="812"/>
      <c r="ALJ5" s="812"/>
      <c r="ALK5" s="812"/>
      <c r="ALL5" s="812"/>
      <c r="ALM5" s="812"/>
      <c r="ALN5" s="812"/>
      <c r="ALO5" s="812"/>
      <c r="ALP5" s="812"/>
      <c r="ALQ5" s="812"/>
      <c r="ALR5" s="812"/>
      <c r="ALS5" s="812"/>
      <c r="ALT5" s="812"/>
      <c r="ALU5" s="812"/>
      <c r="ALV5" s="812"/>
      <c r="ALW5" s="812"/>
      <c r="ALX5" s="811"/>
      <c r="ALY5" s="812"/>
      <c r="ALZ5" s="812"/>
      <c r="AMA5" s="812"/>
      <c r="AMB5" s="812"/>
      <c r="AMC5" s="812"/>
      <c r="AMD5" s="812"/>
      <c r="AME5" s="812"/>
      <c r="AMF5" s="812"/>
      <c r="AMG5" s="812"/>
      <c r="AMH5" s="812"/>
      <c r="AMI5" s="812"/>
      <c r="AMJ5" s="812"/>
      <c r="AMK5" s="812"/>
      <c r="AML5" s="812"/>
      <c r="AMM5" s="812"/>
      <c r="AMN5" s="812"/>
      <c r="AMO5" s="812"/>
      <c r="AMP5" s="812"/>
      <c r="AMQ5" s="812"/>
      <c r="AMR5" s="812"/>
      <c r="AMS5" s="812"/>
      <c r="AMT5" s="812"/>
      <c r="AMU5" s="812"/>
      <c r="AMV5" s="812"/>
      <c r="AMW5" s="812"/>
      <c r="AMX5" s="812"/>
      <c r="AMY5" s="812"/>
      <c r="AMZ5" s="812"/>
      <c r="ANA5" s="812"/>
      <c r="ANB5" s="812"/>
      <c r="ANC5" s="811"/>
      <c r="AND5" s="812"/>
      <c r="ANE5" s="812"/>
      <c r="ANF5" s="812"/>
      <c r="ANG5" s="812"/>
      <c r="ANH5" s="812"/>
      <c r="ANI5" s="812"/>
      <c r="ANJ5" s="812"/>
      <c r="ANK5" s="812"/>
      <c r="ANL5" s="812"/>
      <c r="ANM5" s="812"/>
      <c r="ANN5" s="812"/>
      <c r="ANO5" s="812"/>
      <c r="ANP5" s="812"/>
      <c r="ANQ5" s="812"/>
      <c r="ANR5" s="812"/>
      <c r="ANS5" s="812"/>
      <c r="ANT5" s="812"/>
      <c r="ANU5" s="812"/>
      <c r="ANV5" s="812"/>
      <c r="ANW5" s="812"/>
      <c r="ANX5" s="812"/>
      <c r="ANY5" s="812"/>
      <c r="ANZ5" s="812"/>
      <c r="AOA5" s="812"/>
      <c r="AOB5" s="812"/>
      <c r="AOC5" s="812"/>
      <c r="AOD5" s="812"/>
      <c r="AOE5" s="812"/>
      <c r="AOF5" s="812"/>
      <c r="AOG5" s="812"/>
      <c r="AOH5" s="811"/>
      <c r="AOI5" s="812"/>
      <c r="AOJ5" s="812"/>
      <c r="AOK5" s="812"/>
      <c r="AOL5" s="812"/>
      <c r="AOM5" s="812"/>
      <c r="AON5" s="812"/>
      <c r="AOO5" s="812"/>
      <c r="AOP5" s="812"/>
      <c r="AOQ5" s="812"/>
      <c r="AOR5" s="812"/>
      <c r="AOS5" s="812"/>
      <c r="AOT5" s="812"/>
      <c r="AOU5" s="812"/>
      <c r="AOV5" s="812"/>
      <c r="AOW5" s="812"/>
      <c r="AOX5" s="812"/>
      <c r="AOY5" s="812"/>
      <c r="AOZ5" s="812"/>
      <c r="APA5" s="812"/>
      <c r="APB5" s="812"/>
      <c r="APC5" s="812"/>
      <c r="APD5" s="812"/>
      <c r="APE5" s="812"/>
      <c r="APF5" s="812"/>
      <c r="APG5" s="812"/>
      <c r="APH5" s="812"/>
      <c r="API5" s="812"/>
      <c r="APJ5" s="812"/>
      <c r="APK5" s="812"/>
      <c r="APL5" s="812"/>
      <c r="APM5" s="811"/>
      <c r="APN5" s="812"/>
      <c r="APO5" s="812"/>
      <c r="APP5" s="812"/>
      <c r="APQ5" s="812"/>
      <c r="APR5" s="812"/>
      <c r="APS5" s="812"/>
      <c r="APT5" s="812"/>
      <c r="APU5" s="812"/>
      <c r="APV5" s="812"/>
      <c r="APW5" s="812"/>
      <c r="APX5" s="812"/>
      <c r="APY5" s="812"/>
      <c r="APZ5" s="812"/>
      <c r="AQA5" s="812"/>
      <c r="AQB5" s="812"/>
      <c r="AQC5" s="812"/>
      <c r="AQD5" s="812"/>
      <c r="AQE5" s="812"/>
      <c r="AQF5" s="812"/>
      <c r="AQG5" s="812"/>
      <c r="AQH5" s="812"/>
      <c r="AQI5" s="812"/>
      <c r="AQJ5" s="812"/>
      <c r="AQK5" s="812"/>
      <c r="AQL5" s="812"/>
      <c r="AQM5" s="812"/>
      <c r="AQN5" s="812"/>
      <c r="AQO5" s="812"/>
      <c r="AQP5" s="812"/>
      <c r="AQQ5" s="812"/>
      <c r="AQR5" s="811"/>
      <c r="AQS5" s="812"/>
      <c r="AQT5" s="812"/>
      <c r="AQU5" s="812"/>
      <c r="AQV5" s="812"/>
      <c r="AQW5" s="812"/>
      <c r="AQX5" s="812"/>
      <c r="AQY5" s="812"/>
      <c r="AQZ5" s="812"/>
      <c r="ARA5" s="812"/>
      <c r="ARB5" s="812"/>
      <c r="ARC5" s="812"/>
      <c r="ARD5" s="812"/>
      <c r="ARE5" s="812"/>
      <c r="ARF5" s="812"/>
      <c r="ARG5" s="812"/>
      <c r="ARH5" s="812"/>
      <c r="ARI5" s="812"/>
      <c r="ARJ5" s="812"/>
      <c r="ARK5" s="812"/>
      <c r="ARL5" s="812"/>
      <c r="ARM5" s="812"/>
      <c r="ARN5" s="812"/>
      <c r="ARO5" s="812"/>
      <c r="ARP5" s="812"/>
      <c r="ARQ5" s="812"/>
      <c r="ARR5" s="812"/>
      <c r="ARS5" s="812"/>
      <c r="ART5" s="812"/>
      <c r="ARU5" s="812"/>
      <c r="ARV5" s="812"/>
      <c r="ARW5" s="811"/>
      <c r="ARX5" s="812"/>
      <c r="ARY5" s="812"/>
      <c r="ARZ5" s="812"/>
      <c r="ASA5" s="812"/>
      <c r="ASB5" s="812"/>
      <c r="ASC5" s="812"/>
      <c r="ASD5" s="812"/>
      <c r="ASE5" s="812"/>
      <c r="ASF5" s="812"/>
      <c r="ASG5" s="812"/>
      <c r="ASH5" s="812"/>
      <c r="ASI5" s="812"/>
      <c r="ASJ5" s="812"/>
      <c r="ASK5" s="812"/>
      <c r="ASL5" s="812"/>
      <c r="ASM5" s="812"/>
      <c r="ASN5" s="812"/>
      <c r="ASO5" s="812"/>
      <c r="ASP5" s="812"/>
      <c r="ASQ5" s="812"/>
      <c r="ASR5" s="812"/>
      <c r="ASS5" s="812"/>
      <c r="AST5" s="812"/>
      <c r="ASU5" s="812"/>
      <c r="ASV5" s="812"/>
      <c r="ASW5" s="812"/>
      <c r="ASX5" s="812"/>
      <c r="ASY5" s="812"/>
      <c r="ASZ5" s="812"/>
      <c r="ATA5" s="812"/>
      <c r="ATB5" s="811"/>
      <c r="ATC5" s="812"/>
      <c r="ATD5" s="812"/>
      <c r="ATE5" s="812"/>
      <c r="ATF5" s="812"/>
      <c r="ATG5" s="812"/>
      <c r="ATH5" s="812"/>
      <c r="ATI5" s="812"/>
      <c r="ATJ5" s="812"/>
      <c r="ATK5" s="812"/>
      <c r="ATL5" s="812"/>
      <c r="ATM5" s="812"/>
      <c r="ATN5" s="812"/>
      <c r="ATO5" s="812"/>
      <c r="ATP5" s="812"/>
      <c r="ATQ5" s="812"/>
      <c r="ATR5" s="812"/>
      <c r="ATS5" s="812"/>
      <c r="ATT5" s="812"/>
      <c r="ATU5" s="812"/>
      <c r="ATV5" s="812"/>
      <c r="ATW5" s="812"/>
      <c r="ATX5" s="812"/>
      <c r="ATY5" s="812"/>
      <c r="ATZ5" s="812"/>
      <c r="AUA5" s="812"/>
      <c r="AUB5" s="812"/>
      <c r="AUC5" s="812"/>
      <c r="AUD5" s="812"/>
      <c r="AUE5" s="812"/>
      <c r="AUF5" s="812"/>
      <c r="AUG5" s="811"/>
      <c r="AUH5" s="812"/>
      <c r="AUI5" s="812"/>
      <c r="AUJ5" s="812"/>
      <c r="AUK5" s="812"/>
      <c r="AUL5" s="812"/>
      <c r="AUM5" s="812"/>
      <c r="AUN5" s="812"/>
      <c r="AUO5" s="812"/>
      <c r="AUP5" s="812"/>
      <c r="AUQ5" s="812"/>
      <c r="AUR5" s="812"/>
      <c r="AUS5" s="812"/>
      <c r="AUT5" s="812"/>
      <c r="AUU5" s="812"/>
      <c r="AUV5" s="812"/>
      <c r="AUW5" s="812"/>
      <c r="AUX5" s="812"/>
      <c r="AUY5" s="812"/>
      <c r="AUZ5" s="812"/>
      <c r="AVA5" s="812"/>
      <c r="AVB5" s="812"/>
      <c r="AVC5" s="812"/>
      <c r="AVD5" s="812"/>
      <c r="AVE5" s="812"/>
      <c r="AVF5" s="812"/>
      <c r="AVG5" s="812"/>
      <c r="AVH5" s="812"/>
      <c r="AVI5" s="812"/>
      <c r="AVJ5" s="812"/>
      <c r="AVK5" s="812"/>
      <c r="AVL5" s="811"/>
      <c r="AVM5" s="812"/>
      <c r="AVN5" s="812"/>
      <c r="AVO5" s="812"/>
      <c r="AVP5" s="812"/>
      <c r="AVQ5" s="812"/>
      <c r="AVR5" s="812"/>
      <c r="AVS5" s="812"/>
      <c r="AVT5" s="812"/>
      <c r="AVU5" s="812"/>
      <c r="AVV5" s="812"/>
      <c r="AVW5" s="812"/>
      <c r="AVX5" s="812"/>
      <c r="AVY5" s="812"/>
      <c r="AVZ5" s="812"/>
      <c r="AWA5" s="812"/>
      <c r="AWB5" s="812"/>
      <c r="AWC5" s="812"/>
      <c r="AWD5" s="812"/>
      <c r="AWE5" s="812"/>
      <c r="AWF5" s="812"/>
      <c r="AWG5" s="812"/>
      <c r="AWH5" s="812"/>
      <c r="AWI5" s="812"/>
      <c r="AWJ5" s="812"/>
      <c r="AWK5" s="812"/>
      <c r="AWL5" s="812"/>
      <c r="AWM5" s="812"/>
      <c r="AWN5" s="812"/>
      <c r="AWO5" s="812"/>
      <c r="AWP5" s="812"/>
      <c r="AWQ5" s="811"/>
      <c r="AWR5" s="812"/>
      <c r="AWS5" s="812"/>
      <c r="AWT5" s="812"/>
      <c r="AWU5" s="812"/>
      <c r="AWV5" s="812"/>
      <c r="AWW5" s="812"/>
      <c r="AWX5" s="812"/>
      <c r="AWY5" s="812"/>
      <c r="AWZ5" s="812"/>
      <c r="AXA5" s="812"/>
      <c r="AXB5" s="812"/>
      <c r="AXC5" s="812"/>
      <c r="AXD5" s="812"/>
      <c r="AXE5" s="812"/>
      <c r="AXF5" s="812"/>
      <c r="AXG5" s="812"/>
      <c r="AXH5" s="812"/>
      <c r="AXI5" s="812"/>
      <c r="AXJ5" s="812"/>
      <c r="AXK5" s="812"/>
      <c r="AXL5" s="812"/>
      <c r="AXM5" s="812"/>
      <c r="AXN5" s="812"/>
      <c r="AXO5" s="812"/>
      <c r="AXP5" s="812"/>
      <c r="AXQ5" s="812"/>
      <c r="AXR5" s="812"/>
      <c r="AXS5" s="812"/>
      <c r="AXT5" s="812"/>
      <c r="AXU5" s="812"/>
      <c r="AXV5" s="811"/>
      <c r="AXW5" s="812"/>
      <c r="AXX5" s="812"/>
      <c r="AXY5" s="812"/>
      <c r="AXZ5" s="812"/>
      <c r="AYA5" s="812"/>
      <c r="AYB5" s="812"/>
      <c r="AYC5" s="812"/>
      <c r="AYD5" s="812"/>
      <c r="AYE5" s="812"/>
      <c r="AYF5" s="812"/>
      <c r="AYG5" s="812"/>
      <c r="AYH5" s="812"/>
      <c r="AYI5" s="812"/>
      <c r="AYJ5" s="812"/>
      <c r="AYK5" s="812"/>
      <c r="AYL5" s="812"/>
      <c r="AYM5" s="812"/>
      <c r="AYN5" s="812"/>
      <c r="AYO5" s="812"/>
      <c r="AYP5" s="812"/>
      <c r="AYQ5" s="812"/>
      <c r="AYR5" s="812"/>
      <c r="AYS5" s="812"/>
      <c r="AYT5" s="812"/>
      <c r="AYU5" s="812"/>
      <c r="AYV5" s="812"/>
      <c r="AYW5" s="812"/>
      <c r="AYX5" s="812"/>
      <c r="AYY5" s="812"/>
      <c r="AYZ5" s="812"/>
      <c r="AZA5" s="811"/>
      <c r="AZB5" s="812"/>
      <c r="AZC5" s="812"/>
      <c r="AZD5" s="812"/>
      <c r="AZE5" s="812"/>
      <c r="AZF5" s="812"/>
      <c r="AZG5" s="812"/>
      <c r="AZH5" s="812"/>
      <c r="AZI5" s="812"/>
      <c r="AZJ5" s="812"/>
      <c r="AZK5" s="812"/>
      <c r="AZL5" s="812"/>
      <c r="AZM5" s="812"/>
      <c r="AZN5" s="812"/>
      <c r="AZO5" s="812"/>
      <c r="AZP5" s="812"/>
      <c r="AZQ5" s="812"/>
      <c r="AZR5" s="812"/>
      <c r="AZS5" s="812"/>
      <c r="AZT5" s="812"/>
      <c r="AZU5" s="812"/>
      <c r="AZV5" s="812"/>
      <c r="AZW5" s="812"/>
      <c r="AZX5" s="812"/>
      <c r="AZY5" s="812"/>
      <c r="AZZ5" s="812"/>
      <c r="BAA5" s="812"/>
      <c r="BAB5" s="812"/>
      <c r="BAC5" s="812"/>
      <c r="BAD5" s="812"/>
      <c r="BAE5" s="812"/>
      <c r="BAF5" s="811"/>
      <c r="BAG5" s="812"/>
      <c r="BAH5" s="812"/>
      <c r="BAI5" s="812"/>
      <c r="BAJ5" s="812"/>
      <c r="BAK5" s="812"/>
      <c r="BAL5" s="812"/>
      <c r="BAM5" s="812"/>
      <c r="BAN5" s="812"/>
      <c r="BAO5" s="812"/>
      <c r="BAP5" s="812"/>
      <c r="BAQ5" s="812"/>
      <c r="BAR5" s="812"/>
      <c r="BAS5" s="812"/>
      <c r="BAT5" s="812"/>
      <c r="BAU5" s="812"/>
      <c r="BAV5" s="812"/>
      <c r="BAW5" s="812"/>
      <c r="BAX5" s="812"/>
      <c r="BAY5" s="812"/>
      <c r="BAZ5" s="812"/>
      <c r="BBA5" s="812"/>
      <c r="BBB5" s="812"/>
      <c r="BBC5" s="812"/>
      <c r="BBD5" s="812"/>
      <c r="BBE5" s="812"/>
      <c r="BBF5" s="812"/>
      <c r="BBG5" s="812"/>
      <c r="BBH5" s="812"/>
      <c r="BBI5" s="812"/>
      <c r="BBJ5" s="812"/>
      <c r="BBK5" s="811"/>
      <c r="BBL5" s="812"/>
      <c r="BBM5" s="812"/>
      <c r="BBN5" s="812"/>
      <c r="BBO5" s="812"/>
      <c r="BBP5" s="812"/>
      <c r="BBQ5" s="812"/>
      <c r="BBR5" s="812"/>
      <c r="BBS5" s="812"/>
      <c r="BBT5" s="812"/>
      <c r="BBU5" s="812"/>
      <c r="BBV5" s="812"/>
      <c r="BBW5" s="812"/>
      <c r="BBX5" s="812"/>
      <c r="BBY5" s="812"/>
      <c r="BBZ5" s="812"/>
      <c r="BCA5" s="812"/>
      <c r="BCB5" s="812"/>
      <c r="BCC5" s="812"/>
      <c r="BCD5" s="812"/>
      <c r="BCE5" s="812"/>
      <c r="BCF5" s="812"/>
      <c r="BCG5" s="812"/>
      <c r="BCH5" s="812"/>
      <c r="BCI5" s="812"/>
      <c r="BCJ5" s="812"/>
      <c r="BCK5" s="812"/>
      <c r="BCL5" s="812"/>
      <c r="BCM5" s="812"/>
      <c r="BCN5" s="812"/>
      <c r="BCO5" s="812"/>
      <c r="BCP5" s="811"/>
      <c r="BCQ5" s="812"/>
      <c r="BCR5" s="812"/>
      <c r="BCS5" s="812"/>
      <c r="BCT5" s="812"/>
      <c r="BCU5" s="812"/>
      <c r="BCV5" s="812"/>
      <c r="BCW5" s="812"/>
      <c r="BCX5" s="812"/>
      <c r="BCY5" s="812"/>
      <c r="BCZ5" s="812"/>
      <c r="BDA5" s="812"/>
      <c r="BDB5" s="812"/>
      <c r="BDC5" s="812"/>
      <c r="BDD5" s="812"/>
      <c r="BDE5" s="812"/>
      <c r="BDF5" s="812"/>
      <c r="BDG5" s="812"/>
      <c r="BDH5" s="812"/>
      <c r="BDI5" s="812"/>
      <c r="BDJ5" s="812"/>
      <c r="BDK5" s="812"/>
      <c r="BDL5" s="812"/>
      <c r="BDM5" s="812"/>
      <c r="BDN5" s="812"/>
      <c r="BDO5" s="812"/>
      <c r="BDP5" s="812"/>
      <c r="BDQ5" s="812"/>
      <c r="BDR5" s="812"/>
      <c r="BDS5" s="812"/>
      <c r="BDT5" s="812"/>
      <c r="BDU5" s="811"/>
      <c r="BDV5" s="812"/>
      <c r="BDW5" s="812"/>
      <c r="BDX5" s="812"/>
      <c r="BDY5" s="812"/>
      <c r="BDZ5" s="812"/>
      <c r="BEA5" s="812"/>
      <c r="BEB5" s="812"/>
      <c r="BEC5" s="812"/>
      <c r="BED5" s="812"/>
      <c r="BEE5" s="812"/>
      <c r="BEF5" s="812"/>
      <c r="BEG5" s="812"/>
      <c r="BEH5" s="812"/>
      <c r="BEI5" s="812"/>
      <c r="BEJ5" s="812"/>
      <c r="BEK5" s="812"/>
      <c r="BEL5" s="812"/>
      <c r="BEM5" s="812"/>
      <c r="BEN5" s="812"/>
      <c r="BEO5" s="812"/>
      <c r="BEP5" s="812"/>
      <c r="BEQ5" s="812"/>
      <c r="BER5" s="812"/>
      <c r="BES5" s="812"/>
      <c r="BET5" s="812"/>
      <c r="BEU5" s="812"/>
      <c r="BEV5" s="812"/>
      <c r="BEW5" s="812"/>
      <c r="BEX5" s="812"/>
      <c r="BEY5" s="812"/>
      <c r="BEZ5" s="811"/>
      <c r="BFA5" s="812"/>
      <c r="BFB5" s="812"/>
      <c r="BFC5" s="812"/>
      <c r="BFD5" s="812"/>
      <c r="BFE5" s="812"/>
      <c r="BFF5" s="812"/>
      <c r="BFG5" s="812"/>
      <c r="BFH5" s="812"/>
      <c r="BFI5" s="812"/>
      <c r="BFJ5" s="812"/>
      <c r="BFK5" s="812"/>
      <c r="BFL5" s="812"/>
      <c r="BFM5" s="812"/>
      <c r="BFN5" s="812"/>
      <c r="BFO5" s="812"/>
      <c r="BFP5" s="812"/>
      <c r="BFQ5" s="812"/>
      <c r="BFR5" s="812"/>
      <c r="BFS5" s="812"/>
      <c r="BFT5" s="812"/>
      <c r="BFU5" s="812"/>
      <c r="BFV5" s="812"/>
      <c r="BFW5" s="812"/>
      <c r="BFX5" s="812"/>
      <c r="BFY5" s="812"/>
      <c r="BFZ5" s="812"/>
      <c r="BGA5" s="812"/>
      <c r="BGB5" s="812"/>
      <c r="BGC5" s="812"/>
      <c r="BGD5" s="812"/>
      <c r="BGE5" s="811"/>
      <c r="BGF5" s="812"/>
      <c r="BGG5" s="812"/>
      <c r="BGH5" s="812"/>
      <c r="BGI5" s="812"/>
      <c r="BGJ5" s="812"/>
      <c r="BGK5" s="812"/>
      <c r="BGL5" s="812"/>
      <c r="BGM5" s="812"/>
      <c r="BGN5" s="812"/>
      <c r="BGO5" s="812"/>
      <c r="BGP5" s="812"/>
      <c r="BGQ5" s="812"/>
      <c r="BGR5" s="812"/>
      <c r="BGS5" s="812"/>
      <c r="BGT5" s="812"/>
      <c r="BGU5" s="812"/>
      <c r="BGV5" s="812"/>
      <c r="BGW5" s="812"/>
      <c r="BGX5" s="812"/>
      <c r="BGY5" s="812"/>
      <c r="BGZ5" s="812"/>
      <c r="BHA5" s="812"/>
      <c r="BHB5" s="812"/>
      <c r="BHC5" s="812"/>
      <c r="BHD5" s="812"/>
      <c r="BHE5" s="812"/>
      <c r="BHF5" s="812"/>
      <c r="BHG5" s="812"/>
      <c r="BHH5" s="812"/>
      <c r="BHI5" s="812"/>
      <c r="BHJ5" s="811"/>
      <c r="BHK5" s="812"/>
      <c r="BHL5" s="812"/>
      <c r="BHM5" s="812"/>
      <c r="BHN5" s="812"/>
      <c r="BHO5" s="812"/>
      <c r="BHP5" s="812"/>
      <c r="BHQ5" s="812"/>
      <c r="BHR5" s="812"/>
      <c r="BHS5" s="812"/>
      <c r="BHT5" s="812"/>
      <c r="BHU5" s="812"/>
      <c r="BHV5" s="812"/>
      <c r="BHW5" s="812"/>
      <c r="BHX5" s="812"/>
      <c r="BHY5" s="812"/>
      <c r="BHZ5" s="812"/>
      <c r="BIA5" s="812"/>
      <c r="BIB5" s="812"/>
      <c r="BIC5" s="812"/>
      <c r="BID5" s="812"/>
      <c r="BIE5" s="812"/>
      <c r="BIF5" s="812"/>
      <c r="BIG5" s="812"/>
      <c r="BIH5" s="812"/>
      <c r="BII5" s="812"/>
      <c r="BIJ5" s="812"/>
      <c r="BIK5" s="812"/>
      <c r="BIL5" s="812"/>
      <c r="BIM5" s="812"/>
      <c r="BIN5" s="812"/>
      <c r="BIO5" s="811"/>
      <c r="BIP5" s="812"/>
      <c r="BIQ5" s="812"/>
      <c r="BIR5" s="812"/>
      <c r="BIS5" s="812"/>
      <c r="BIT5" s="812"/>
      <c r="BIU5" s="812"/>
      <c r="BIV5" s="812"/>
      <c r="BIW5" s="812"/>
      <c r="BIX5" s="812"/>
      <c r="BIY5" s="812"/>
      <c r="BIZ5" s="812"/>
      <c r="BJA5" s="812"/>
      <c r="BJB5" s="812"/>
      <c r="BJC5" s="812"/>
      <c r="BJD5" s="812"/>
      <c r="BJE5" s="812"/>
      <c r="BJF5" s="812"/>
      <c r="BJG5" s="812"/>
      <c r="BJH5" s="812"/>
      <c r="BJI5" s="812"/>
      <c r="BJJ5" s="812"/>
      <c r="BJK5" s="812"/>
      <c r="BJL5" s="812"/>
      <c r="BJM5" s="812"/>
      <c r="BJN5" s="812"/>
      <c r="BJO5" s="812"/>
      <c r="BJP5" s="812"/>
      <c r="BJQ5" s="812"/>
      <c r="BJR5" s="812"/>
      <c r="BJS5" s="812"/>
      <c r="BJT5" s="811"/>
      <c r="BJU5" s="812"/>
      <c r="BJV5" s="812"/>
      <c r="BJW5" s="812"/>
      <c r="BJX5" s="812"/>
      <c r="BJY5" s="812"/>
      <c r="BJZ5" s="812"/>
      <c r="BKA5" s="812"/>
      <c r="BKB5" s="812"/>
      <c r="BKC5" s="812"/>
      <c r="BKD5" s="812"/>
      <c r="BKE5" s="812"/>
      <c r="BKF5" s="812"/>
      <c r="BKG5" s="812"/>
      <c r="BKH5" s="812"/>
      <c r="BKI5" s="812"/>
      <c r="BKJ5" s="812"/>
      <c r="BKK5" s="812"/>
      <c r="BKL5" s="812"/>
      <c r="BKM5" s="812"/>
      <c r="BKN5" s="812"/>
      <c r="BKO5" s="812"/>
      <c r="BKP5" s="812"/>
      <c r="BKQ5" s="812"/>
      <c r="BKR5" s="812"/>
      <c r="BKS5" s="812"/>
      <c r="BKT5" s="812"/>
      <c r="BKU5" s="812"/>
      <c r="BKV5" s="812"/>
      <c r="BKW5" s="812"/>
      <c r="BKX5" s="812"/>
      <c r="BKY5" s="811"/>
      <c r="BKZ5" s="812"/>
      <c r="BLA5" s="812"/>
      <c r="BLB5" s="812"/>
      <c r="BLC5" s="812"/>
      <c r="BLD5" s="812"/>
      <c r="BLE5" s="812"/>
      <c r="BLF5" s="812"/>
      <c r="BLG5" s="812"/>
      <c r="BLH5" s="812"/>
      <c r="BLI5" s="812"/>
      <c r="BLJ5" s="812"/>
      <c r="BLK5" s="812"/>
      <c r="BLL5" s="812"/>
      <c r="BLM5" s="812"/>
      <c r="BLN5" s="812"/>
      <c r="BLO5" s="812"/>
      <c r="BLP5" s="812"/>
      <c r="BLQ5" s="812"/>
      <c r="BLR5" s="812"/>
      <c r="BLS5" s="812"/>
      <c r="BLT5" s="812"/>
      <c r="BLU5" s="812"/>
      <c r="BLV5" s="812"/>
      <c r="BLW5" s="812"/>
      <c r="BLX5" s="812"/>
      <c r="BLY5" s="812"/>
      <c r="BLZ5" s="812"/>
      <c r="BMA5" s="812"/>
      <c r="BMB5" s="812"/>
      <c r="BMC5" s="812"/>
      <c r="BMD5" s="811"/>
      <c r="BME5" s="812"/>
      <c r="BMF5" s="812"/>
      <c r="BMG5" s="812"/>
      <c r="BMH5" s="812"/>
      <c r="BMI5" s="812"/>
      <c r="BMJ5" s="812"/>
      <c r="BMK5" s="812"/>
      <c r="BML5" s="812"/>
      <c r="BMM5" s="812"/>
      <c r="BMN5" s="812"/>
      <c r="BMO5" s="812"/>
      <c r="BMP5" s="812"/>
      <c r="BMQ5" s="812"/>
      <c r="BMR5" s="812"/>
      <c r="BMS5" s="812"/>
      <c r="BMT5" s="812"/>
      <c r="BMU5" s="812"/>
      <c r="BMV5" s="812"/>
      <c r="BMW5" s="812"/>
      <c r="BMX5" s="812"/>
      <c r="BMY5" s="812"/>
      <c r="BMZ5" s="812"/>
      <c r="BNA5" s="812"/>
      <c r="BNB5" s="812"/>
      <c r="BNC5" s="812"/>
      <c r="BND5" s="812"/>
      <c r="BNE5" s="812"/>
      <c r="BNF5" s="812"/>
      <c r="BNG5" s="812"/>
      <c r="BNH5" s="812"/>
      <c r="BNI5" s="811"/>
      <c r="BNJ5" s="812"/>
      <c r="BNK5" s="812"/>
      <c r="BNL5" s="812"/>
      <c r="BNM5" s="812"/>
      <c r="BNN5" s="812"/>
      <c r="BNO5" s="812"/>
      <c r="BNP5" s="812"/>
      <c r="BNQ5" s="812"/>
      <c r="BNR5" s="812"/>
      <c r="BNS5" s="812"/>
      <c r="BNT5" s="812"/>
      <c r="BNU5" s="812"/>
      <c r="BNV5" s="812"/>
      <c r="BNW5" s="812"/>
      <c r="BNX5" s="812"/>
      <c r="BNY5" s="812"/>
      <c r="BNZ5" s="812"/>
      <c r="BOA5" s="812"/>
      <c r="BOB5" s="812"/>
      <c r="BOC5" s="812"/>
      <c r="BOD5" s="812"/>
      <c r="BOE5" s="812"/>
      <c r="BOF5" s="812"/>
      <c r="BOG5" s="812"/>
      <c r="BOH5" s="812"/>
      <c r="BOI5" s="812"/>
      <c r="BOJ5" s="812"/>
      <c r="BOK5" s="812"/>
      <c r="BOL5" s="812"/>
      <c r="BOM5" s="812"/>
      <c r="BON5" s="811"/>
      <c r="BOO5" s="812"/>
      <c r="BOP5" s="812"/>
      <c r="BOQ5" s="812"/>
      <c r="BOR5" s="812"/>
      <c r="BOS5" s="812"/>
      <c r="BOT5" s="812"/>
      <c r="BOU5" s="812"/>
      <c r="BOV5" s="812"/>
      <c r="BOW5" s="812"/>
      <c r="BOX5" s="812"/>
      <c r="BOY5" s="812"/>
      <c r="BOZ5" s="812"/>
      <c r="BPA5" s="812"/>
      <c r="BPB5" s="812"/>
      <c r="BPC5" s="812"/>
      <c r="BPD5" s="812"/>
      <c r="BPE5" s="812"/>
      <c r="BPF5" s="812"/>
      <c r="BPG5" s="812"/>
      <c r="BPH5" s="812"/>
      <c r="BPI5" s="812"/>
      <c r="BPJ5" s="812"/>
      <c r="BPK5" s="812"/>
      <c r="BPL5" s="812"/>
      <c r="BPM5" s="812"/>
      <c r="BPN5" s="812"/>
      <c r="BPO5" s="812"/>
      <c r="BPP5" s="812"/>
      <c r="BPQ5" s="812"/>
      <c r="BPR5" s="812"/>
      <c r="BPS5" s="811"/>
      <c r="BPT5" s="812"/>
      <c r="BPU5" s="812"/>
      <c r="BPV5" s="812"/>
      <c r="BPW5" s="812"/>
      <c r="BPX5" s="812"/>
      <c r="BPY5" s="812"/>
      <c r="BPZ5" s="812"/>
      <c r="BQA5" s="812"/>
      <c r="BQB5" s="812"/>
      <c r="BQC5" s="812"/>
      <c r="BQD5" s="812"/>
      <c r="BQE5" s="812"/>
      <c r="BQF5" s="812"/>
      <c r="BQG5" s="812"/>
      <c r="BQH5" s="812"/>
      <c r="BQI5" s="812"/>
      <c r="BQJ5" s="812"/>
      <c r="BQK5" s="812"/>
      <c r="BQL5" s="812"/>
      <c r="BQM5" s="812"/>
      <c r="BQN5" s="812"/>
      <c r="BQO5" s="812"/>
      <c r="BQP5" s="812"/>
      <c r="BQQ5" s="812"/>
      <c r="BQR5" s="812"/>
      <c r="BQS5" s="812"/>
      <c r="BQT5" s="812"/>
      <c r="BQU5" s="812"/>
      <c r="BQV5" s="812"/>
      <c r="BQW5" s="812"/>
      <c r="BQX5" s="811"/>
      <c r="BQY5" s="812"/>
      <c r="BQZ5" s="812"/>
      <c r="BRA5" s="812"/>
      <c r="BRB5" s="812"/>
      <c r="BRC5" s="812"/>
      <c r="BRD5" s="812"/>
      <c r="BRE5" s="812"/>
      <c r="BRF5" s="812"/>
      <c r="BRG5" s="812"/>
      <c r="BRH5" s="812"/>
      <c r="BRI5" s="812"/>
      <c r="BRJ5" s="812"/>
      <c r="BRK5" s="812"/>
      <c r="BRL5" s="812"/>
      <c r="BRM5" s="812"/>
      <c r="BRN5" s="812"/>
      <c r="BRO5" s="812"/>
      <c r="BRP5" s="812"/>
      <c r="BRQ5" s="812"/>
      <c r="BRR5" s="812"/>
      <c r="BRS5" s="812"/>
      <c r="BRT5" s="812"/>
      <c r="BRU5" s="812"/>
      <c r="BRV5" s="812"/>
      <c r="BRW5" s="812"/>
      <c r="BRX5" s="812"/>
      <c r="BRY5" s="812"/>
      <c r="BRZ5" s="812"/>
      <c r="BSA5" s="812"/>
      <c r="BSB5" s="812"/>
      <c r="BSC5" s="811"/>
      <c r="BSD5" s="812"/>
      <c r="BSE5" s="812"/>
      <c r="BSF5" s="812"/>
      <c r="BSG5" s="812"/>
      <c r="BSH5" s="812"/>
      <c r="BSI5" s="812"/>
      <c r="BSJ5" s="812"/>
      <c r="BSK5" s="812"/>
      <c r="BSL5" s="812"/>
      <c r="BSM5" s="812"/>
      <c r="BSN5" s="812"/>
      <c r="BSO5" s="812"/>
      <c r="BSP5" s="812"/>
      <c r="BSQ5" s="812"/>
      <c r="BSR5" s="812"/>
      <c r="BSS5" s="812"/>
      <c r="BST5" s="812"/>
      <c r="BSU5" s="812"/>
      <c r="BSV5" s="812"/>
      <c r="BSW5" s="812"/>
      <c r="BSX5" s="812"/>
      <c r="BSY5" s="812"/>
      <c r="BSZ5" s="812"/>
      <c r="BTA5" s="812"/>
      <c r="BTB5" s="812"/>
      <c r="BTC5" s="812"/>
      <c r="BTD5" s="812"/>
      <c r="BTE5" s="812"/>
      <c r="BTF5" s="812"/>
      <c r="BTG5" s="812"/>
      <c r="BTH5" s="811"/>
      <c r="BTI5" s="812"/>
      <c r="BTJ5" s="812"/>
      <c r="BTK5" s="812"/>
      <c r="BTL5" s="812"/>
      <c r="BTM5" s="812"/>
      <c r="BTN5" s="812"/>
      <c r="BTO5" s="812"/>
      <c r="BTP5" s="812"/>
      <c r="BTQ5" s="812"/>
      <c r="BTR5" s="812"/>
      <c r="BTS5" s="812"/>
      <c r="BTT5" s="812"/>
      <c r="BTU5" s="812"/>
      <c r="BTV5" s="812"/>
      <c r="BTW5" s="812"/>
      <c r="BTX5" s="812"/>
      <c r="BTY5" s="812"/>
      <c r="BTZ5" s="812"/>
      <c r="BUA5" s="812"/>
      <c r="BUB5" s="812"/>
      <c r="BUC5" s="812"/>
      <c r="BUD5" s="812"/>
      <c r="BUE5" s="812"/>
      <c r="BUF5" s="812"/>
      <c r="BUG5" s="812"/>
      <c r="BUH5" s="812"/>
      <c r="BUI5" s="812"/>
      <c r="BUJ5" s="812"/>
      <c r="BUK5" s="812"/>
      <c r="BUL5" s="812"/>
      <c r="BUM5" s="811"/>
      <c r="BUN5" s="812"/>
      <c r="BUO5" s="812"/>
      <c r="BUP5" s="812"/>
      <c r="BUQ5" s="812"/>
      <c r="BUR5" s="812"/>
      <c r="BUS5" s="812"/>
      <c r="BUT5" s="812"/>
      <c r="BUU5" s="812"/>
      <c r="BUV5" s="812"/>
      <c r="BUW5" s="812"/>
      <c r="BUX5" s="812"/>
      <c r="BUY5" s="812"/>
      <c r="BUZ5" s="812"/>
      <c r="BVA5" s="812"/>
      <c r="BVB5" s="812"/>
      <c r="BVC5" s="812"/>
      <c r="BVD5" s="812"/>
      <c r="BVE5" s="812"/>
      <c r="BVF5" s="812"/>
      <c r="BVG5" s="812"/>
      <c r="BVH5" s="812"/>
      <c r="BVI5" s="812"/>
      <c r="BVJ5" s="812"/>
      <c r="BVK5" s="812"/>
      <c r="BVL5" s="812"/>
      <c r="BVM5" s="812"/>
      <c r="BVN5" s="812"/>
      <c r="BVO5" s="812"/>
      <c r="BVP5" s="812"/>
      <c r="BVQ5" s="812"/>
      <c r="BVR5" s="811"/>
      <c r="BVS5" s="812"/>
      <c r="BVT5" s="812"/>
      <c r="BVU5" s="812"/>
      <c r="BVV5" s="812"/>
      <c r="BVW5" s="812"/>
      <c r="BVX5" s="812"/>
      <c r="BVY5" s="812"/>
      <c r="BVZ5" s="812"/>
      <c r="BWA5" s="812"/>
      <c r="BWB5" s="812"/>
      <c r="BWC5" s="812"/>
      <c r="BWD5" s="812"/>
      <c r="BWE5" s="812"/>
      <c r="BWF5" s="812"/>
      <c r="BWG5" s="812"/>
      <c r="BWH5" s="812"/>
      <c r="BWI5" s="812"/>
      <c r="BWJ5" s="812"/>
      <c r="BWK5" s="812"/>
      <c r="BWL5" s="812"/>
      <c r="BWM5" s="812"/>
      <c r="BWN5" s="812"/>
      <c r="BWO5" s="812"/>
      <c r="BWP5" s="812"/>
      <c r="BWQ5" s="812"/>
      <c r="BWR5" s="812"/>
      <c r="BWS5" s="812"/>
      <c r="BWT5" s="812"/>
      <c r="BWU5" s="812"/>
      <c r="BWV5" s="812"/>
      <c r="BWW5" s="811"/>
      <c r="BWX5" s="812"/>
      <c r="BWY5" s="812"/>
      <c r="BWZ5" s="812"/>
      <c r="BXA5" s="812"/>
      <c r="BXB5" s="812"/>
      <c r="BXC5" s="812"/>
      <c r="BXD5" s="812"/>
      <c r="BXE5" s="812"/>
      <c r="BXF5" s="812"/>
      <c r="BXG5" s="812"/>
      <c r="BXH5" s="812"/>
      <c r="BXI5" s="812"/>
      <c r="BXJ5" s="812"/>
      <c r="BXK5" s="812"/>
      <c r="BXL5" s="812"/>
      <c r="BXM5" s="812"/>
      <c r="BXN5" s="812"/>
      <c r="BXO5" s="812"/>
      <c r="BXP5" s="812"/>
      <c r="BXQ5" s="812"/>
      <c r="BXR5" s="812"/>
      <c r="BXS5" s="812"/>
      <c r="BXT5" s="812"/>
      <c r="BXU5" s="812"/>
      <c r="BXV5" s="812"/>
      <c r="BXW5" s="812"/>
      <c r="BXX5" s="812"/>
      <c r="BXY5" s="812"/>
      <c r="BXZ5" s="812"/>
      <c r="BYA5" s="812"/>
      <c r="BYB5" s="811"/>
      <c r="BYC5" s="812"/>
      <c r="BYD5" s="812"/>
      <c r="BYE5" s="812"/>
      <c r="BYF5" s="812"/>
      <c r="BYG5" s="812"/>
      <c r="BYH5" s="812"/>
      <c r="BYI5" s="812"/>
      <c r="BYJ5" s="812"/>
      <c r="BYK5" s="812"/>
      <c r="BYL5" s="812"/>
      <c r="BYM5" s="812"/>
      <c r="BYN5" s="812"/>
      <c r="BYO5" s="812"/>
      <c r="BYP5" s="812"/>
      <c r="BYQ5" s="812"/>
      <c r="BYR5" s="812"/>
      <c r="BYS5" s="812"/>
      <c r="BYT5" s="812"/>
      <c r="BYU5" s="812"/>
      <c r="BYV5" s="812"/>
      <c r="BYW5" s="812"/>
      <c r="BYX5" s="812"/>
      <c r="BYY5" s="812"/>
      <c r="BYZ5" s="812"/>
      <c r="BZA5" s="812"/>
      <c r="BZB5" s="812"/>
      <c r="BZC5" s="812"/>
      <c r="BZD5" s="812"/>
      <c r="BZE5" s="812"/>
      <c r="BZF5" s="812"/>
      <c r="BZG5" s="811"/>
      <c r="BZH5" s="812"/>
      <c r="BZI5" s="812"/>
      <c r="BZJ5" s="812"/>
      <c r="BZK5" s="812"/>
      <c r="BZL5" s="812"/>
      <c r="BZM5" s="812"/>
      <c r="BZN5" s="812"/>
      <c r="BZO5" s="812"/>
      <c r="BZP5" s="812"/>
      <c r="BZQ5" s="812"/>
      <c r="BZR5" s="812"/>
      <c r="BZS5" s="812"/>
      <c r="BZT5" s="812"/>
      <c r="BZU5" s="812"/>
      <c r="BZV5" s="812"/>
      <c r="BZW5" s="812"/>
      <c r="BZX5" s="812"/>
      <c r="BZY5" s="812"/>
      <c r="BZZ5" s="812"/>
      <c r="CAA5" s="812"/>
      <c r="CAB5" s="812"/>
      <c r="CAC5" s="812"/>
      <c r="CAD5" s="812"/>
      <c r="CAE5" s="812"/>
      <c r="CAF5" s="812"/>
      <c r="CAG5" s="812"/>
      <c r="CAH5" s="812"/>
      <c r="CAI5" s="812"/>
      <c r="CAJ5" s="812"/>
      <c r="CAK5" s="812"/>
      <c r="CAL5" s="811"/>
      <c r="CAM5" s="812"/>
      <c r="CAN5" s="812"/>
      <c r="CAO5" s="812"/>
      <c r="CAP5" s="812"/>
      <c r="CAQ5" s="812"/>
      <c r="CAR5" s="812"/>
      <c r="CAS5" s="812"/>
      <c r="CAT5" s="812"/>
      <c r="CAU5" s="812"/>
      <c r="CAV5" s="812"/>
      <c r="CAW5" s="812"/>
      <c r="CAX5" s="812"/>
      <c r="CAY5" s="812"/>
      <c r="CAZ5" s="812"/>
      <c r="CBA5" s="812"/>
      <c r="CBB5" s="812"/>
      <c r="CBC5" s="812"/>
      <c r="CBD5" s="812"/>
      <c r="CBE5" s="812"/>
      <c r="CBF5" s="812"/>
      <c r="CBG5" s="812"/>
      <c r="CBH5" s="812"/>
      <c r="CBI5" s="812"/>
      <c r="CBJ5" s="812"/>
      <c r="CBK5" s="812"/>
      <c r="CBL5" s="812"/>
      <c r="CBM5" s="812"/>
      <c r="CBN5" s="812"/>
      <c r="CBO5" s="812"/>
      <c r="CBP5" s="812"/>
      <c r="CBQ5" s="811"/>
      <c r="CBR5" s="812"/>
      <c r="CBS5" s="812"/>
      <c r="CBT5" s="812"/>
      <c r="CBU5" s="812"/>
      <c r="CBV5" s="812"/>
      <c r="CBW5" s="812"/>
      <c r="CBX5" s="812"/>
      <c r="CBY5" s="812"/>
      <c r="CBZ5" s="812"/>
      <c r="CCA5" s="812"/>
      <c r="CCB5" s="812"/>
      <c r="CCC5" s="812"/>
      <c r="CCD5" s="812"/>
      <c r="CCE5" s="812"/>
      <c r="CCF5" s="812"/>
      <c r="CCG5" s="812"/>
      <c r="CCH5" s="812"/>
      <c r="CCI5" s="812"/>
      <c r="CCJ5" s="812"/>
      <c r="CCK5" s="812"/>
      <c r="CCL5" s="812"/>
      <c r="CCM5" s="812"/>
      <c r="CCN5" s="812"/>
      <c r="CCO5" s="812"/>
      <c r="CCP5" s="812"/>
      <c r="CCQ5" s="812"/>
      <c r="CCR5" s="812"/>
      <c r="CCS5" s="812"/>
      <c r="CCT5" s="812"/>
      <c r="CCU5" s="812"/>
      <c r="CCV5" s="811"/>
      <c r="CCW5" s="812"/>
      <c r="CCX5" s="812"/>
      <c r="CCY5" s="812"/>
      <c r="CCZ5" s="812"/>
      <c r="CDA5" s="812"/>
      <c r="CDB5" s="812"/>
      <c r="CDC5" s="812"/>
      <c r="CDD5" s="812"/>
      <c r="CDE5" s="812"/>
      <c r="CDF5" s="812"/>
      <c r="CDG5" s="812"/>
      <c r="CDH5" s="812"/>
      <c r="CDI5" s="812"/>
      <c r="CDJ5" s="812"/>
      <c r="CDK5" s="812"/>
      <c r="CDL5" s="812"/>
      <c r="CDM5" s="812"/>
      <c r="CDN5" s="812"/>
      <c r="CDO5" s="812"/>
      <c r="CDP5" s="812"/>
      <c r="CDQ5" s="812"/>
      <c r="CDR5" s="812"/>
      <c r="CDS5" s="812"/>
      <c r="CDT5" s="812"/>
      <c r="CDU5" s="812"/>
      <c r="CDV5" s="812"/>
      <c r="CDW5" s="812"/>
      <c r="CDX5" s="812"/>
      <c r="CDY5" s="812"/>
      <c r="CDZ5" s="812"/>
      <c r="CEA5" s="811"/>
      <c r="CEB5" s="812"/>
      <c r="CEC5" s="812"/>
      <c r="CED5" s="812"/>
      <c r="CEE5" s="812"/>
      <c r="CEF5" s="812"/>
      <c r="CEG5" s="812"/>
      <c r="CEH5" s="812"/>
      <c r="CEI5" s="812"/>
      <c r="CEJ5" s="812"/>
      <c r="CEK5" s="812"/>
      <c r="CEL5" s="812"/>
      <c r="CEM5" s="812"/>
      <c r="CEN5" s="812"/>
      <c r="CEO5" s="812"/>
      <c r="CEP5" s="812"/>
      <c r="CEQ5" s="812"/>
      <c r="CER5" s="812"/>
      <c r="CES5" s="812"/>
      <c r="CET5" s="812"/>
      <c r="CEU5" s="812"/>
      <c r="CEV5" s="812"/>
      <c r="CEW5" s="812"/>
      <c r="CEX5" s="812"/>
      <c r="CEY5" s="812"/>
      <c r="CEZ5" s="812"/>
      <c r="CFA5" s="812"/>
      <c r="CFB5" s="812"/>
      <c r="CFC5" s="812"/>
      <c r="CFD5" s="812"/>
      <c r="CFE5" s="812"/>
      <c r="CFF5" s="811"/>
      <c r="CFG5" s="812"/>
      <c r="CFH5" s="812"/>
      <c r="CFI5" s="812"/>
      <c r="CFJ5" s="812"/>
      <c r="CFK5" s="812"/>
      <c r="CFL5" s="812"/>
      <c r="CFM5" s="812"/>
      <c r="CFN5" s="812"/>
      <c r="CFO5" s="812"/>
      <c r="CFP5" s="812"/>
      <c r="CFQ5" s="812"/>
      <c r="CFR5" s="812"/>
      <c r="CFS5" s="812"/>
      <c r="CFT5" s="812"/>
      <c r="CFU5" s="812"/>
      <c r="CFV5" s="812"/>
      <c r="CFW5" s="812"/>
      <c r="CFX5" s="812"/>
      <c r="CFY5" s="812"/>
      <c r="CFZ5" s="812"/>
      <c r="CGA5" s="812"/>
      <c r="CGB5" s="812"/>
      <c r="CGC5" s="812"/>
      <c r="CGD5" s="812"/>
      <c r="CGE5" s="812"/>
      <c r="CGF5" s="812"/>
      <c r="CGG5" s="812"/>
      <c r="CGH5" s="812"/>
      <c r="CGI5" s="812"/>
      <c r="CGJ5" s="812"/>
      <c r="CGK5" s="811"/>
      <c r="CGL5" s="812"/>
      <c r="CGM5" s="812"/>
      <c r="CGN5" s="812"/>
      <c r="CGO5" s="812"/>
      <c r="CGP5" s="812"/>
      <c r="CGQ5" s="812"/>
      <c r="CGR5" s="812"/>
      <c r="CGS5" s="812"/>
      <c r="CGT5" s="812"/>
      <c r="CGU5" s="812"/>
      <c r="CGV5" s="812"/>
      <c r="CGW5" s="812"/>
      <c r="CGX5" s="812"/>
      <c r="CGY5" s="812"/>
      <c r="CGZ5" s="812"/>
      <c r="CHA5" s="812"/>
      <c r="CHB5" s="812"/>
      <c r="CHC5" s="812"/>
      <c r="CHD5" s="812"/>
      <c r="CHE5" s="812"/>
      <c r="CHF5" s="812"/>
      <c r="CHG5" s="812"/>
      <c r="CHH5" s="812"/>
      <c r="CHI5" s="812"/>
      <c r="CHJ5" s="812"/>
      <c r="CHK5" s="812"/>
      <c r="CHL5" s="812"/>
      <c r="CHM5" s="812"/>
      <c r="CHN5" s="812"/>
      <c r="CHO5" s="812"/>
      <c r="CHP5" s="811"/>
      <c r="CHQ5" s="812"/>
      <c r="CHR5" s="812"/>
      <c r="CHS5" s="812"/>
      <c r="CHT5" s="812"/>
      <c r="CHU5" s="812"/>
      <c r="CHV5" s="812"/>
      <c r="CHW5" s="812"/>
      <c r="CHX5" s="812"/>
      <c r="CHY5" s="812"/>
      <c r="CHZ5" s="812"/>
      <c r="CIA5" s="812"/>
      <c r="CIB5" s="812"/>
      <c r="CIC5" s="812"/>
      <c r="CID5" s="812"/>
      <c r="CIE5" s="812"/>
      <c r="CIF5" s="812"/>
      <c r="CIG5" s="812"/>
      <c r="CIH5" s="812"/>
      <c r="CII5" s="812"/>
      <c r="CIJ5" s="812"/>
      <c r="CIK5" s="812"/>
      <c r="CIL5" s="812"/>
      <c r="CIM5" s="812"/>
      <c r="CIN5" s="812"/>
      <c r="CIO5" s="812"/>
      <c r="CIP5" s="812"/>
      <c r="CIQ5" s="812"/>
      <c r="CIR5" s="812"/>
      <c r="CIS5" s="812"/>
      <c r="CIT5" s="812"/>
      <c r="CIU5" s="811"/>
      <c r="CIV5" s="812"/>
      <c r="CIW5" s="812"/>
      <c r="CIX5" s="812"/>
      <c r="CIY5" s="812"/>
      <c r="CIZ5" s="812"/>
      <c r="CJA5" s="812"/>
      <c r="CJB5" s="812"/>
      <c r="CJC5" s="812"/>
      <c r="CJD5" s="812"/>
      <c r="CJE5" s="812"/>
      <c r="CJF5" s="812"/>
      <c r="CJG5" s="812"/>
      <c r="CJH5" s="812"/>
      <c r="CJI5" s="812"/>
      <c r="CJJ5" s="812"/>
      <c r="CJK5" s="812"/>
      <c r="CJL5" s="812"/>
      <c r="CJM5" s="812"/>
      <c r="CJN5" s="812"/>
      <c r="CJO5" s="812"/>
      <c r="CJP5" s="812"/>
      <c r="CJQ5" s="812"/>
      <c r="CJR5" s="812"/>
      <c r="CJS5" s="812"/>
      <c r="CJT5" s="812"/>
      <c r="CJU5" s="812"/>
      <c r="CJV5" s="812"/>
      <c r="CJW5" s="812"/>
      <c r="CJX5" s="812"/>
      <c r="CJY5" s="812"/>
      <c r="CJZ5" s="811"/>
      <c r="CKA5" s="812"/>
      <c r="CKB5" s="812"/>
      <c r="CKC5" s="812"/>
      <c r="CKD5" s="812"/>
      <c r="CKE5" s="812"/>
      <c r="CKF5" s="812"/>
      <c r="CKG5" s="812"/>
      <c r="CKH5" s="812"/>
      <c r="CKI5" s="812"/>
      <c r="CKJ5" s="812"/>
      <c r="CKK5" s="812"/>
      <c r="CKL5" s="812"/>
      <c r="CKM5" s="812"/>
      <c r="CKN5" s="812"/>
      <c r="CKO5" s="812"/>
      <c r="CKP5" s="812"/>
      <c r="CKQ5" s="812"/>
      <c r="CKR5" s="812"/>
      <c r="CKS5" s="812"/>
      <c r="CKT5" s="812"/>
      <c r="CKU5" s="812"/>
      <c r="CKV5" s="812"/>
      <c r="CKW5" s="812"/>
      <c r="CKX5" s="812"/>
      <c r="CKY5" s="812"/>
      <c r="CKZ5" s="812"/>
      <c r="CLA5" s="812"/>
      <c r="CLB5" s="812"/>
      <c r="CLC5" s="812"/>
      <c r="CLD5" s="812"/>
      <c r="CLE5" s="811"/>
      <c r="CLF5" s="812"/>
      <c r="CLG5" s="812"/>
      <c r="CLH5" s="812"/>
      <c r="CLI5" s="812"/>
      <c r="CLJ5" s="812"/>
      <c r="CLK5" s="812"/>
      <c r="CLL5" s="812"/>
      <c r="CLM5" s="812"/>
      <c r="CLN5" s="812"/>
      <c r="CLO5" s="812"/>
      <c r="CLP5" s="812"/>
      <c r="CLQ5" s="812"/>
      <c r="CLR5" s="812"/>
      <c r="CLS5" s="812"/>
      <c r="CLT5" s="812"/>
      <c r="CLU5" s="812"/>
      <c r="CLV5" s="812"/>
      <c r="CLW5" s="812"/>
      <c r="CLX5" s="812"/>
      <c r="CLY5" s="812"/>
      <c r="CLZ5" s="812"/>
      <c r="CMA5" s="812"/>
      <c r="CMB5" s="812"/>
      <c r="CMC5" s="812"/>
      <c r="CMD5" s="812"/>
      <c r="CME5" s="812"/>
      <c r="CMF5" s="812"/>
      <c r="CMG5" s="812"/>
      <c r="CMH5" s="812"/>
      <c r="CMI5" s="812"/>
      <c r="CMJ5" s="811"/>
      <c r="CMK5" s="812"/>
      <c r="CML5" s="812"/>
      <c r="CMM5" s="812"/>
      <c r="CMN5" s="812"/>
      <c r="CMO5" s="812"/>
      <c r="CMP5" s="812"/>
      <c r="CMQ5" s="812"/>
      <c r="CMR5" s="812"/>
      <c r="CMS5" s="812"/>
      <c r="CMT5" s="812"/>
      <c r="CMU5" s="812"/>
      <c r="CMV5" s="812"/>
      <c r="CMW5" s="812"/>
      <c r="CMX5" s="812"/>
      <c r="CMY5" s="812"/>
      <c r="CMZ5" s="812"/>
      <c r="CNA5" s="812"/>
      <c r="CNB5" s="812"/>
      <c r="CNC5" s="812"/>
      <c r="CND5" s="812"/>
      <c r="CNE5" s="812"/>
      <c r="CNF5" s="812"/>
      <c r="CNG5" s="812"/>
      <c r="CNH5" s="812"/>
      <c r="CNI5" s="812"/>
      <c r="CNJ5" s="812"/>
      <c r="CNK5" s="812"/>
      <c r="CNL5" s="812"/>
      <c r="CNM5" s="812"/>
      <c r="CNN5" s="812"/>
      <c r="CNO5" s="811"/>
      <c r="CNP5" s="812"/>
      <c r="CNQ5" s="812"/>
      <c r="CNR5" s="812"/>
      <c r="CNS5" s="812"/>
      <c r="CNT5" s="812"/>
      <c r="CNU5" s="812"/>
      <c r="CNV5" s="812"/>
      <c r="CNW5" s="812"/>
      <c r="CNX5" s="812"/>
      <c r="CNY5" s="812"/>
      <c r="CNZ5" s="812"/>
      <c r="COA5" s="812"/>
      <c r="COB5" s="812"/>
      <c r="COC5" s="812"/>
      <c r="COD5" s="812"/>
      <c r="COE5" s="812"/>
      <c r="COF5" s="812"/>
      <c r="COG5" s="812"/>
      <c r="COH5" s="812"/>
      <c r="COI5" s="812"/>
      <c r="COJ5" s="812"/>
      <c r="COK5" s="812"/>
      <c r="COL5" s="812"/>
      <c r="COM5" s="812"/>
      <c r="CON5" s="812"/>
      <c r="COO5" s="812"/>
      <c r="COP5" s="812"/>
      <c r="COQ5" s="812"/>
      <c r="COR5" s="812"/>
      <c r="COS5" s="812"/>
      <c r="COT5" s="811"/>
      <c r="COU5" s="812"/>
      <c r="COV5" s="812"/>
      <c r="COW5" s="812"/>
      <c r="COX5" s="812"/>
      <c r="COY5" s="812"/>
      <c r="COZ5" s="812"/>
      <c r="CPA5" s="812"/>
      <c r="CPB5" s="812"/>
      <c r="CPC5" s="812"/>
      <c r="CPD5" s="812"/>
      <c r="CPE5" s="812"/>
      <c r="CPF5" s="812"/>
      <c r="CPG5" s="812"/>
      <c r="CPH5" s="812"/>
      <c r="CPI5" s="812"/>
      <c r="CPJ5" s="812"/>
      <c r="CPK5" s="812"/>
      <c r="CPL5" s="812"/>
      <c r="CPM5" s="812"/>
      <c r="CPN5" s="812"/>
      <c r="CPO5" s="812"/>
      <c r="CPP5" s="812"/>
      <c r="CPQ5" s="812"/>
      <c r="CPR5" s="812"/>
      <c r="CPS5" s="812"/>
      <c r="CPT5" s="812"/>
      <c r="CPU5" s="812"/>
      <c r="CPV5" s="812"/>
      <c r="CPW5" s="812"/>
      <c r="CPX5" s="812"/>
      <c r="CPY5" s="811"/>
      <c r="CPZ5" s="812"/>
      <c r="CQA5" s="812"/>
      <c r="CQB5" s="812"/>
      <c r="CQC5" s="812"/>
      <c r="CQD5" s="812"/>
      <c r="CQE5" s="812"/>
      <c r="CQF5" s="812"/>
      <c r="CQG5" s="812"/>
      <c r="CQH5" s="812"/>
      <c r="CQI5" s="812"/>
      <c r="CQJ5" s="812"/>
      <c r="CQK5" s="812"/>
      <c r="CQL5" s="812"/>
      <c r="CQM5" s="812"/>
      <c r="CQN5" s="812"/>
      <c r="CQO5" s="812"/>
      <c r="CQP5" s="812"/>
      <c r="CQQ5" s="812"/>
      <c r="CQR5" s="812"/>
      <c r="CQS5" s="812"/>
      <c r="CQT5" s="812"/>
      <c r="CQU5" s="812"/>
      <c r="CQV5" s="812"/>
      <c r="CQW5" s="812"/>
      <c r="CQX5" s="812"/>
      <c r="CQY5" s="812"/>
      <c r="CQZ5" s="812"/>
      <c r="CRA5" s="812"/>
      <c r="CRB5" s="812"/>
      <c r="CRC5" s="812"/>
      <c r="CRD5" s="811"/>
      <c r="CRE5" s="812"/>
      <c r="CRF5" s="812"/>
      <c r="CRG5" s="812"/>
      <c r="CRH5" s="812"/>
      <c r="CRI5" s="812"/>
      <c r="CRJ5" s="812"/>
      <c r="CRK5" s="812"/>
      <c r="CRL5" s="812"/>
      <c r="CRM5" s="812"/>
      <c r="CRN5" s="812"/>
      <c r="CRO5" s="812"/>
      <c r="CRP5" s="812"/>
      <c r="CRQ5" s="812"/>
      <c r="CRR5" s="812"/>
      <c r="CRS5" s="812"/>
      <c r="CRT5" s="812"/>
      <c r="CRU5" s="812"/>
      <c r="CRV5" s="812"/>
      <c r="CRW5" s="812"/>
      <c r="CRX5" s="812"/>
      <c r="CRY5" s="812"/>
      <c r="CRZ5" s="812"/>
      <c r="CSA5" s="812"/>
      <c r="CSB5" s="812"/>
      <c r="CSC5" s="812"/>
      <c r="CSD5" s="812"/>
      <c r="CSE5" s="812"/>
      <c r="CSF5" s="812"/>
      <c r="CSG5" s="812"/>
      <c r="CSH5" s="812"/>
      <c r="CSI5" s="811"/>
      <c r="CSJ5" s="812"/>
      <c r="CSK5" s="812"/>
      <c r="CSL5" s="812"/>
      <c r="CSM5" s="812"/>
      <c r="CSN5" s="812"/>
      <c r="CSO5" s="812"/>
      <c r="CSP5" s="812"/>
      <c r="CSQ5" s="812"/>
      <c r="CSR5" s="812"/>
      <c r="CSS5" s="812"/>
      <c r="CST5" s="812"/>
      <c r="CSU5" s="812"/>
      <c r="CSV5" s="812"/>
      <c r="CSW5" s="812"/>
      <c r="CSX5" s="812"/>
      <c r="CSY5" s="812"/>
      <c r="CSZ5" s="812"/>
      <c r="CTA5" s="812"/>
      <c r="CTB5" s="812"/>
      <c r="CTC5" s="812"/>
      <c r="CTD5" s="812"/>
      <c r="CTE5" s="812"/>
      <c r="CTF5" s="812"/>
      <c r="CTG5" s="812"/>
      <c r="CTH5" s="812"/>
      <c r="CTI5" s="812"/>
      <c r="CTJ5" s="812"/>
      <c r="CTK5" s="812"/>
      <c r="CTL5" s="812"/>
      <c r="CTM5" s="812"/>
      <c r="CTN5" s="811"/>
      <c r="CTO5" s="812"/>
      <c r="CTP5" s="812"/>
      <c r="CTQ5" s="812"/>
      <c r="CTR5" s="812"/>
      <c r="CTS5" s="812"/>
      <c r="CTT5" s="812"/>
      <c r="CTU5" s="812"/>
      <c r="CTV5" s="812"/>
      <c r="CTW5" s="812"/>
      <c r="CTX5" s="812"/>
      <c r="CTY5" s="812"/>
      <c r="CTZ5" s="812"/>
      <c r="CUA5" s="812"/>
      <c r="CUB5" s="812"/>
      <c r="CUC5" s="812"/>
      <c r="CUD5" s="812"/>
      <c r="CUE5" s="812"/>
      <c r="CUF5" s="812"/>
      <c r="CUG5" s="812"/>
      <c r="CUH5" s="812"/>
      <c r="CUI5" s="812"/>
      <c r="CUJ5" s="812"/>
      <c r="CUK5" s="812"/>
      <c r="CUL5" s="812"/>
      <c r="CUM5" s="812"/>
      <c r="CUN5" s="812"/>
      <c r="CUO5" s="812"/>
      <c r="CUP5" s="812"/>
      <c r="CUQ5" s="812"/>
      <c r="CUR5" s="812"/>
      <c r="CUS5" s="811"/>
      <c r="CUT5" s="812"/>
      <c r="CUU5" s="812"/>
      <c r="CUV5" s="812"/>
      <c r="CUW5" s="812"/>
      <c r="CUX5" s="812"/>
      <c r="CUY5" s="812"/>
      <c r="CUZ5" s="812"/>
      <c r="CVA5" s="812"/>
      <c r="CVB5" s="812"/>
      <c r="CVC5" s="812"/>
      <c r="CVD5" s="812"/>
      <c r="CVE5" s="812"/>
      <c r="CVF5" s="812"/>
      <c r="CVG5" s="812"/>
      <c r="CVH5" s="812"/>
      <c r="CVI5" s="812"/>
      <c r="CVJ5" s="812"/>
      <c r="CVK5" s="812"/>
      <c r="CVL5" s="812"/>
      <c r="CVM5" s="812"/>
      <c r="CVN5" s="812"/>
      <c r="CVO5" s="812"/>
      <c r="CVP5" s="812"/>
      <c r="CVQ5" s="812"/>
      <c r="CVR5" s="812"/>
      <c r="CVS5" s="812"/>
      <c r="CVT5" s="812"/>
      <c r="CVU5" s="812"/>
      <c r="CVV5" s="812"/>
      <c r="CVW5" s="812"/>
      <c r="CVX5" s="811"/>
      <c r="CVY5" s="812"/>
      <c r="CVZ5" s="812"/>
      <c r="CWA5" s="812"/>
      <c r="CWB5" s="812"/>
      <c r="CWC5" s="812"/>
      <c r="CWD5" s="812"/>
      <c r="CWE5" s="812"/>
      <c r="CWF5" s="812"/>
      <c r="CWG5" s="812"/>
      <c r="CWH5" s="812"/>
      <c r="CWI5" s="812"/>
      <c r="CWJ5" s="812"/>
      <c r="CWK5" s="812"/>
      <c r="CWL5" s="812"/>
      <c r="CWM5" s="812"/>
      <c r="CWN5" s="812"/>
      <c r="CWO5" s="812"/>
      <c r="CWP5" s="812"/>
      <c r="CWQ5" s="812"/>
      <c r="CWR5" s="812"/>
      <c r="CWS5" s="812"/>
      <c r="CWT5" s="812"/>
      <c r="CWU5" s="812"/>
      <c r="CWV5" s="812"/>
      <c r="CWW5" s="812"/>
      <c r="CWX5" s="812"/>
      <c r="CWY5" s="812"/>
      <c r="CWZ5" s="812"/>
      <c r="CXA5" s="812"/>
      <c r="CXB5" s="812"/>
      <c r="CXC5" s="811"/>
      <c r="CXD5" s="812"/>
      <c r="CXE5" s="812"/>
      <c r="CXF5" s="812"/>
      <c r="CXG5" s="812"/>
      <c r="CXH5" s="812"/>
      <c r="CXI5" s="812"/>
      <c r="CXJ5" s="812"/>
      <c r="CXK5" s="812"/>
      <c r="CXL5" s="812"/>
      <c r="CXM5" s="812"/>
      <c r="CXN5" s="812"/>
      <c r="CXO5" s="812"/>
      <c r="CXP5" s="812"/>
      <c r="CXQ5" s="812"/>
      <c r="CXR5" s="812"/>
      <c r="CXS5" s="812"/>
      <c r="CXT5" s="812"/>
      <c r="CXU5" s="812"/>
      <c r="CXV5" s="812"/>
      <c r="CXW5" s="812"/>
      <c r="CXX5" s="812"/>
      <c r="CXY5" s="812"/>
      <c r="CXZ5" s="812"/>
      <c r="CYA5" s="812"/>
      <c r="CYB5" s="812"/>
      <c r="CYC5" s="812"/>
      <c r="CYD5" s="812"/>
      <c r="CYE5" s="812"/>
      <c r="CYF5" s="812"/>
      <c r="CYG5" s="812"/>
      <c r="CYH5" s="811"/>
      <c r="CYI5" s="812"/>
      <c r="CYJ5" s="812"/>
      <c r="CYK5" s="812"/>
      <c r="CYL5" s="812"/>
      <c r="CYM5" s="812"/>
      <c r="CYN5" s="812"/>
      <c r="CYO5" s="812"/>
      <c r="CYP5" s="812"/>
      <c r="CYQ5" s="812"/>
      <c r="CYR5" s="812"/>
      <c r="CYS5" s="812"/>
      <c r="CYT5" s="812"/>
      <c r="CYU5" s="812"/>
      <c r="CYV5" s="812"/>
      <c r="CYW5" s="812"/>
      <c r="CYX5" s="812"/>
      <c r="CYY5" s="812"/>
      <c r="CYZ5" s="812"/>
      <c r="CZA5" s="812"/>
      <c r="CZB5" s="812"/>
      <c r="CZC5" s="812"/>
      <c r="CZD5" s="812"/>
      <c r="CZE5" s="812"/>
      <c r="CZF5" s="812"/>
      <c r="CZG5" s="812"/>
      <c r="CZH5" s="812"/>
      <c r="CZI5" s="812"/>
      <c r="CZJ5" s="812"/>
      <c r="CZK5" s="812"/>
      <c r="CZL5" s="812"/>
      <c r="CZM5" s="811"/>
      <c r="CZN5" s="812"/>
      <c r="CZO5" s="812"/>
      <c r="CZP5" s="812"/>
      <c r="CZQ5" s="812"/>
      <c r="CZR5" s="812"/>
      <c r="CZS5" s="812"/>
      <c r="CZT5" s="812"/>
      <c r="CZU5" s="812"/>
      <c r="CZV5" s="812"/>
      <c r="CZW5" s="812"/>
      <c r="CZX5" s="812"/>
      <c r="CZY5" s="812"/>
      <c r="CZZ5" s="812"/>
      <c r="DAA5" s="812"/>
      <c r="DAB5" s="812"/>
      <c r="DAC5" s="812"/>
      <c r="DAD5" s="812"/>
      <c r="DAE5" s="812"/>
      <c r="DAF5" s="812"/>
      <c r="DAG5" s="812"/>
      <c r="DAH5" s="812"/>
      <c r="DAI5" s="812"/>
      <c r="DAJ5" s="812"/>
      <c r="DAK5" s="812"/>
      <c r="DAL5" s="812"/>
      <c r="DAM5" s="812"/>
      <c r="DAN5" s="812"/>
      <c r="DAO5" s="812"/>
      <c r="DAP5" s="812"/>
      <c r="DAQ5" s="812"/>
      <c r="DAR5" s="811"/>
      <c r="DAS5" s="812"/>
      <c r="DAT5" s="812"/>
      <c r="DAU5" s="812"/>
      <c r="DAV5" s="812"/>
      <c r="DAW5" s="812"/>
      <c r="DAX5" s="812"/>
      <c r="DAY5" s="812"/>
      <c r="DAZ5" s="812"/>
      <c r="DBA5" s="812"/>
      <c r="DBB5" s="812"/>
      <c r="DBC5" s="812"/>
      <c r="DBD5" s="812"/>
      <c r="DBE5" s="812"/>
      <c r="DBF5" s="812"/>
      <c r="DBG5" s="812"/>
      <c r="DBH5" s="812"/>
      <c r="DBI5" s="812"/>
      <c r="DBJ5" s="812"/>
      <c r="DBK5" s="812"/>
      <c r="DBL5" s="812"/>
      <c r="DBM5" s="812"/>
      <c r="DBN5" s="812"/>
      <c r="DBO5" s="812"/>
      <c r="DBP5" s="812"/>
      <c r="DBQ5" s="812"/>
      <c r="DBR5" s="812"/>
      <c r="DBS5" s="812"/>
      <c r="DBT5" s="812"/>
      <c r="DBU5" s="812"/>
      <c r="DBV5" s="812"/>
      <c r="DBW5" s="811"/>
      <c r="DBX5" s="812"/>
      <c r="DBY5" s="812"/>
      <c r="DBZ5" s="812"/>
      <c r="DCA5" s="812"/>
      <c r="DCB5" s="812"/>
      <c r="DCC5" s="812"/>
      <c r="DCD5" s="812"/>
      <c r="DCE5" s="812"/>
      <c r="DCF5" s="812"/>
      <c r="DCG5" s="812"/>
      <c r="DCH5" s="812"/>
      <c r="DCI5" s="812"/>
      <c r="DCJ5" s="812"/>
      <c r="DCK5" s="812"/>
      <c r="DCL5" s="812"/>
      <c r="DCM5" s="812"/>
      <c r="DCN5" s="812"/>
      <c r="DCO5" s="812"/>
      <c r="DCP5" s="812"/>
      <c r="DCQ5" s="812"/>
      <c r="DCR5" s="812"/>
      <c r="DCS5" s="812"/>
      <c r="DCT5" s="812"/>
      <c r="DCU5" s="812"/>
      <c r="DCV5" s="812"/>
      <c r="DCW5" s="812"/>
      <c r="DCX5" s="812"/>
      <c r="DCY5" s="812"/>
      <c r="DCZ5" s="812"/>
      <c r="DDA5" s="812"/>
      <c r="DDB5" s="811"/>
      <c r="DDC5" s="812"/>
      <c r="DDD5" s="812"/>
      <c r="DDE5" s="812"/>
      <c r="DDF5" s="812"/>
      <c r="DDG5" s="812"/>
      <c r="DDH5" s="812"/>
      <c r="DDI5" s="812"/>
      <c r="DDJ5" s="812"/>
      <c r="DDK5" s="812"/>
      <c r="DDL5" s="812"/>
      <c r="DDM5" s="812"/>
      <c r="DDN5" s="812"/>
      <c r="DDO5" s="812"/>
      <c r="DDP5" s="812"/>
      <c r="DDQ5" s="812"/>
      <c r="DDR5" s="812"/>
      <c r="DDS5" s="812"/>
      <c r="DDT5" s="812"/>
      <c r="DDU5" s="812"/>
      <c r="DDV5" s="812"/>
      <c r="DDW5" s="812"/>
      <c r="DDX5" s="812"/>
      <c r="DDY5" s="812"/>
      <c r="DDZ5" s="812"/>
      <c r="DEA5" s="812"/>
      <c r="DEB5" s="812"/>
      <c r="DEC5" s="812"/>
      <c r="DED5" s="812"/>
      <c r="DEE5" s="812"/>
      <c r="DEF5" s="812"/>
      <c r="DEG5" s="811"/>
      <c r="DEH5" s="812"/>
      <c r="DEI5" s="812"/>
      <c r="DEJ5" s="812"/>
      <c r="DEK5" s="812"/>
      <c r="DEL5" s="812"/>
      <c r="DEM5" s="812"/>
      <c r="DEN5" s="812"/>
      <c r="DEO5" s="812"/>
      <c r="DEP5" s="812"/>
      <c r="DEQ5" s="812"/>
      <c r="DER5" s="812"/>
      <c r="DES5" s="812"/>
      <c r="DET5" s="812"/>
      <c r="DEU5" s="812"/>
      <c r="DEV5" s="812"/>
      <c r="DEW5" s="812"/>
      <c r="DEX5" s="812"/>
      <c r="DEY5" s="812"/>
      <c r="DEZ5" s="812"/>
      <c r="DFA5" s="812"/>
      <c r="DFB5" s="812"/>
      <c r="DFC5" s="812"/>
      <c r="DFD5" s="812"/>
      <c r="DFE5" s="812"/>
      <c r="DFF5" s="812"/>
      <c r="DFG5" s="812"/>
      <c r="DFH5" s="812"/>
      <c r="DFI5" s="812"/>
      <c r="DFJ5" s="812"/>
      <c r="DFK5" s="812"/>
      <c r="DFL5" s="811"/>
      <c r="DFM5" s="812"/>
      <c r="DFN5" s="812"/>
      <c r="DFO5" s="812"/>
      <c r="DFP5" s="812"/>
      <c r="DFQ5" s="812"/>
      <c r="DFR5" s="812"/>
      <c r="DFS5" s="812"/>
      <c r="DFT5" s="812"/>
      <c r="DFU5" s="812"/>
      <c r="DFV5" s="812"/>
      <c r="DFW5" s="812"/>
      <c r="DFX5" s="812"/>
      <c r="DFY5" s="812"/>
      <c r="DFZ5" s="812"/>
      <c r="DGA5" s="812"/>
      <c r="DGB5" s="812"/>
      <c r="DGC5" s="812"/>
      <c r="DGD5" s="812"/>
      <c r="DGE5" s="812"/>
      <c r="DGF5" s="812"/>
      <c r="DGG5" s="812"/>
      <c r="DGH5" s="812"/>
      <c r="DGI5" s="812"/>
      <c r="DGJ5" s="812"/>
      <c r="DGK5" s="812"/>
      <c r="DGL5" s="812"/>
      <c r="DGM5" s="812"/>
      <c r="DGN5" s="812"/>
      <c r="DGO5" s="812"/>
      <c r="DGP5" s="812"/>
      <c r="DGQ5" s="811"/>
      <c r="DGR5" s="812"/>
      <c r="DGS5" s="812"/>
      <c r="DGT5" s="812"/>
      <c r="DGU5" s="812"/>
      <c r="DGV5" s="812"/>
      <c r="DGW5" s="812"/>
      <c r="DGX5" s="812"/>
      <c r="DGY5" s="812"/>
      <c r="DGZ5" s="812"/>
      <c r="DHA5" s="812"/>
      <c r="DHB5" s="812"/>
      <c r="DHC5" s="812"/>
      <c r="DHD5" s="812"/>
      <c r="DHE5" s="812"/>
      <c r="DHF5" s="812"/>
      <c r="DHG5" s="812"/>
      <c r="DHH5" s="812"/>
      <c r="DHI5" s="812"/>
      <c r="DHJ5" s="812"/>
      <c r="DHK5" s="812"/>
      <c r="DHL5" s="812"/>
      <c r="DHM5" s="812"/>
      <c r="DHN5" s="812"/>
      <c r="DHO5" s="812"/>
      <c r="DHP5" s="812"/>
      <c r="DHQ5" s="812"/>
      <c r="DHR5" s="812"/>
      <c r="DHS5" s="812"/>
      <c r="DHT5" s="812"/>
      <c r="DHU5" s="812"/>
      <c r="DHV5" s="811"/>
      <c r="DHW5" s="812"/>
      <c r="DHX5" s="812"/>
      <c r="DHY5" s="812"/>
      <c r="DHZ5" s="812"/>
      <c r="DIA5" s="812"/>
      <c r="DIB5" s="812"/>
      <c r="DIC5" s="812"/>
      <c r="DID5" s="812"/>
      <c r="DIE5" s="812"/>
      <c r="DIF5" s="812"/>
      <c r="DIG5" s="812"/>
      <c r="DIH5" s="812"/>
      <c r="DII5" s="812"/>
      <c r="DIJ5" s="812"/>
      <c r="DIK5" s="812"/>
      <c r="DIL5" s="812"/>
      <c r="DIM5" s="812"/>
      <c r="DIN5" s="812"/>
      <c r="DIO5" s="812"/>
      <c r="DIP5" s="812"/>
      <c r="DIQ5" s="812"/>
      <c r="DIR5" s="812"/>
      <c r="DIS5" s="812"/>
      <c r="DIT5" s="812"/>
      <c r="DIU5" s="812"/>
      <c r="DIV5" s="812"/>
      <c r="DIW5" s="812"/>
      <c r="DIX5" s="812"/>
      <c r="DIY5" s="812"/>
      <c r="DIZ5" s="812"/>
      <c r="DJA5" s="811"/>
      <c r="DJB5" s="812"/>
      <c r="DJC5" s="812"/>
      <c r="DJD5" s="812"/>
      <c r="DJE5" s="812"/>
      <c r="DJF5" s="812"/>
      <c r="DJG5" s="812"/>
      <c r="DJH5" s="812"/>
      <c r="DJI5" s="812"/>
      <c r="DJJ5" s="812"/>
      <c r="DJK5" s="812"/>
      <c r="DJL5" s="812"/>
      <c r="DJM5" s="812"/>
      <c r="DJN5" s="812"/>
      <c r="DJO5" s="812"/>
      <c r="DJP5" s="812"/>
      <c r="DJQ5" s="812"/>
      <c r="DJR5" s="812"/>
      <c r="DJS5" s="812"/>
      <c r="DJT5" s="812"/>
      <c r="DJU5" s="812"/>
      <c r="DJV5" s="812"/>
      <c r="DJW5" s="812"/>
      <c r="DJX5" s="812"/>
      <c r="DJY5" s="812"/>
      <c r="DJZ5" s="812"/>
      <c r="DKA5" s="812"/>
      <c r="DKB5" s="812"/>
      <c r="DKC5" s="812"/>
      <c r="DKD5" s="812"/>
      <c r="DKE5" s="812"/>
      <c r="DKF5" s="811"/>
      <c r="DKG5" s="812"/>
      <c r="DKH5" s="812"/>
      <c r="DKI5" s="812"/>
      <c r="DKJ5" s="812"/>
      <c r="DKK5" s="812"/>
      <c r="DKL5" s="812"/>
      <c r="DKM5" s="812"/>
      <c r="DKN5" s="812"/>
      <c r="DKO5" s="812"/>
      <c r="DKP5" s="812"/>
      <c r="DKQ5" s="812"/>
      <c r="DKR5" s="812"/>
      <c r="DKS5" s="812"/>
      <c r="DKT5" s="812"/>
      <c r="DKU5" s="812"/>
      <c r="DKV5" s="812"/>
      <c r="DKW5" s="812"/>
      <c r="DKX5" s="812"/>
      <c r="DKY5" s="812"/>
      <c r="DKZ5" s="812"/>
      <c r="DLA5" s="812"/>
      <c r="DLB5" s="812"/>
      <c r="DLC5" s="812"/>
      <c r="DLD5" s="812"/>
      <c r="DLE5" s="812"/>
      <c r="DLF5" s="812"/>
      <c r="DLG5" s="812"/>
      <c r="DLH5" s="812"/>
      <c r="DLI5" s="812"/>
      <c r="DLJ5" s="812"/>
      <c r="DLK5" s="811"/>
      <c r="DLL5" s="812"/>
      <c r="DLM5" s="812"/>
      <c r="DLN5" s="812"/>
      <c r="DLO5" s="812"/>
      <c r="DLP5" s="812"/>
      <c r="DLQ5" s="812"/>
      <c r="DLR5" s="812"/>
      <c r="DLS5" s="812"/>
      <c r="DLT5" s="812"/>
      <c r="DLU5" s="812"/>
      <c r="DLV5" s="812"/>
      <c r="DLW5" s="812"/>
      <c r="DLX5" s="812"/>
      <c r="DLY5" s="812"/>
      <c r="DLZ5" s="812"/>
      <c r="DMA5" s="812"/>
      <c r="DMB5" s="812"/>
      <c r="DMC5" s="812"/>
      <c r="DMD5" s="812"/>
      <c r="DME5" s="812"/>
      <c r="DMF5" s="812"/>
      <c r="DMG5" s="812"/>
      <c r="DMH5" s="812"/>
      <c r="DMI5" s="812"/>
      <c r="DMJ5" s="812"/>
      <c r="DMK5" s="812"/>
      <c r="DML5" s="812"/>
      <c r="DMM5" s="812"/>
      <c r="DMN5" s="812"/>
      <c r="DMO5" s="812"/>
      <c r="DMP5" s="811"/>
      <c r="DMQ5" s="812"/>
      <c r="DMR5" s="812"/>
      <c r="DMS5" s="812"/>
      <c r="DMT5" s="812"/>
      <c r="DMU5" s="812"/>
      <c r="DMV5" s="812"/>
      <c r="DMW5" s="812"/>
      <c r="DMX5" s="812"/>
      <c r="DMY5" s="812"/>
      <c r="DMZ5" s="812"/>
      <c r="DNA5" s="812"/>
      <c r="DNB5" s="812"/>
      <c r="DNC5" s="812"/>
      <c r="DND5" s="812"/>
      <c r="DNE5" s="812"/>
      <c r="DNF5" s="812"/>
      <c r="DNG5" s="812"/>
      <c r="DNH5" s="812"/>
      <c r="DNI5" s="812"/>
      <c r="DNJ5" s="812"/>
      <c r="DNK5" s="812"/>
      <c r="DNL5" s="812"/>
      <c r="DNM5" s="812"/>
      <c r="DNN5" s="812"/>
      <c r="DNO5" s="812"/>
      <c r="DNP5" s="812"/>
      <c r="DNQ5" s="812"/>
      <c r="DNR5" s="812"/>
      <c r="DNS5" s="812"/>
      <c r="DNT5" s="812"/>
      <c r="DNU5" s="811"/>
      <c r="DNV5" s="812"/>
      <c r="DNW5" s="812"/>
      <c r="DNX5" s="812"/>
      <c r="DNY5" s="812"/>
      <c r="DNZ5" s="812"/>
      <c r="DOA5" s="812"/>
      <c r="DOB5" s="812"/>
      <c r="DOC5" s="812"/>
      <c r="DOD5" s="812"/>
      <c r="DOE5" s="812"/>
      <c r="DOF5" s="812"/>
      <c r="DOG5" s="812"/>
      <c r="DOH5" s="812"/>
      <c r="DOI5" s="812"/>
      <c r="DOJ5" s="812"/>
      <c r="DOK5" s="812"/>
      <c r="DOL5" s="812"/>
      <c r="DOM5" s="812"/>
      <c r="DON5" s="812"/>
      <c r="DOO5" s="812"/>
      <c r="DOP5" s="812"/>
      <c r="DOQ5" s="812"/>
      <c r="DOR5" s="812"/>
      <c r="DOS5" s="812"/>
      <c r="DOT5" s="812"/>
      <c r="DOU5" s="812"/>
      <c r="DOV5" s="812"/>
      <c r="DOW5" s="812"/>
      <c r="DOX5" s="812"/>
      <c r="DOY5" s="812"/>
      <c r="DOZ5" s="811"/>
      <c r="DPA5" s="812"/>
      <c r="DPB5" s="812"/>
      <c r="DPC5" s="812"/>
      <c r="DPD5" s="812"/>
      <c r="DPE5" s="812"/>
      <c r="DPF5" s="812"/>
      <c r="DPG5" s="812"/>
      <c r="DPH5" s="812"/>
      <c r="DPI5" s="812"/>
      <c r="DPJ5" s="812"/>
      <c r="DPK5" s="812"/>
      <c r="DPL5" s="812"/>
      <c r="DPM5" s="812"/>
      <c r="DPN5" s="812"/>
      <c r="DPO5" s="812"/>
      <c r="DPP5" s="812"/>
      <c r="DPQ5" s="812"/>
      <c r="DPR5" s="812"/>
      <c r="DPS5" s="812"/>
      <c r="DPT5" s="812"/>
      <c r="DPU5" s="812"/>
      <c r="DPV5" s="812"/>
      <c r="DPW5" s="812"/>
      <c r="DPX5" s="812"/>
      <c r="DPY5" s="812"/>
      <c r="DPZ5" s="812"/>
      <c r="DQA5" s="812"/>
      <c r="DQB5" s="812"/>
      <c r="DQC5" s="812"/>
      <c r="DQD5" s="812"/>
      <c r="DQE5" s="811"/>
      <c r="DQF5" s="812"/>
      <c r="DQG5" s="812"/>
      <c r="DQH5" s="812"/>
      <c r="DQI5" s="812"/>
      <c r="DQJ5" s="812"/>
      <c r="DQK5" s="812"/>
      <c r="DQL5" s="812"/>
      <c r="DQM5" s="812"/>
      <c r="DQN5" s="812"/>
      <c r="DQO5" s="812"/>
      <c r="DQP5" s="812"/>
      <c r="DQQ5" s="812"/>
      <c r="DQR5" s="812"/>
      <c r="DQS5" s="812"/>
      <c r="DQT5" s="812"/>
      <c r="DQU5" s="812"/>
      <c r="DQV5" s="812"/>
      <c r="DQW5" s="812"/>
      <c r="DQX5" s="812"/>
      <c r="DQY5" s="812"/>
      <c r="DQZ5" s="812"/>
      <c r="DRA5" s="812"/>
      <c r="DRB5" s="812"/>
      <c r="DRC5" s="812"/>
      <c r="DRD5" s="812"/>
      <c r="DRE5" s="812"/>
      <c r="DRF5" s="812"/>
      <c r="DRG5" s="812"/>
      <c r="DRH5" s="812"/>
      <c r="DRI5" s="812"/>
      <c r="DRJ5" s="811"/>
      <c r="DRK5" s="812"/>
      <c r="DRL5" s="812"/>
      <c r="DRM5" s="812"/>
      <c r="DRN5" s="812"/>
      <c r="DRO5" s="812"/>
      <c r="DRP5" s="812"/>
      <c r="DRQ5" s="812"/>
      <c r="DRR5" s="812"/>
      <c r="DRS5" s="812"/>
      <c r="DRT5" s="812"/>
      <c r="DRU5" s="812"/>
      <c r="DRV5" s="812"/>
      <c r="DRW5" s="812"/>
      <c r="DRX5" s="812"/>
      <c r="DRY5" s="812"/>
      <c r="DRZ5" s="812"/>
      <c r="DSA5" s="812"/>
      <c r="DSB5" s="812"/>
      <c r="DSC5" s="812"/>
      <c r="DSD5" s="812"/>
      <c r="DSE5" s="812"/>
      <c r="DSF5" s="812"/>
      <c r="DSG5" s="812"/>
      <c r="DSH5" s="812"/>
      <c r="DSI5" s="812"/>
      <c r="DSJ5" s="812"/>
      <c r="DSK5" s="812"/>
      <c r="DSL5" s="812"/>
      <c r="DSM5" s="812"/>
      <c r="DSN5" s="812"/>
      <c r="DSO5" s="811"/>
      <c r="DSP5" s="812"/>
      <c r="DSQ5" s="812"/>
      <c r="DSR5" s="812"/>
      <c r="DSS5" s="812"/>
      <c r="DST5" s="812"/>
      <c r="DSU5" s="812"/>
      <c r="DSV5" s="812"/>
      <c r="DSW5" s="812"/>
      <c r="DSX5" s="812"/>
      <c r="DSY5" s="812"/>
      <c r="DSZ5" s="812"/>
      <c r="DTA5" s="812"/>
      <c r="DTB5" s="812"/>
      <c r="DTC5" s="812"/>
      <c r="DTD5" s="812"/>
      <c r="DTE5" s="812"/>
      <c r="DTF5" s="812"/>
      <c r="DTG5" s="812"/>
      <c r="DTH5" s="812"/>
      <c r="DTI5" s="812"/>
      <c r="DTJ5" s="812"/>
      <c r="DTK5" s="812"/>
      <c r="DTL5" s="812"/>
      <c r="DTM5" s="812"/>
      <c r="DTN5" s="812"/>
      <c r="DTO5" s="812"/>
      <c r="DTP5" s="812"/>
      <c r="DTQ5" s="812"/>
      <c r="DTR5" s="812"/>
      <c r="DTS5" s="812"/>
      <c r="DTT5" s="811"/>
      <c r="DTU5" s="812"/>
      <c r="DTV5" s="812"/>
      <c r="DTW5" s="812"/>
      <c r="DTX5" s="812"/>
      <c r="DTY5" s="812"/>
      <c r="DTZ5" s="812"/>
      <c r="DUA5" s="812"/>
      <c r="DUB5" s="812"/>
      <c r="DUC5" s="812"/>
      <c r="DUD5" s="812"/>
      <c r="DUE5" s="812"/>
      <c r="DUF5" s="812"/>
      <c r="DUG5" s="812"/>
      <c r="DUH5" s="812"/>
      <c r="DUI5" s="812"/>
      <c r="DUJ5" s="812"/>
      <c r="DUK5" s="812"/>
      <c r="DUL5" s="812"/>
      <c r="DUM5" s="812"/>
      <c r="DUN5" s="812"/>
      <c r="DUO5" s="812"/>
      <c r="DUP5" s="812"/>
      <c r="DUQ5" s="812"/>
      <c r="DUR5" s="812"/>
      <c r="DUS5" s="812"/>
      <c r="DUT5" s="812"/>
      <c r="DUU5" s="812"/>
      <c r="DUV5" s="812"/>
      <c r="DUW5" s="812"/>
      <c r="DUX5" s="812"/>
      <c r="DUY5" s="811"/>
      <c r="DUZ5" s="812"/>
      <c r="DVA5" s="812"/>
      <c r="DVB5" s="812"/>
      <c r="DVC5" s="812"/>
      <c r="DVD5" s="812"/>
      <c r="DVE5" s="812"/>
      <c r="DVF5" s="812"/>
      <c r="DVG5" s="812"/>
      <c r="DVH5" s="812"/>
      <c r="DVI5" s="812"/>
      <c r="DVJ5" s="812"/>
      <c r="DVK5" s="812"/>
      <c r="DVL5" s="812"/>
      <c r="DVM5" s="812"/>
      <c r="DVN5" s="812"/>
      <c r="DVO5" s="812"/>
      <c r="DVP5" s="812"/>
      <c r="DVQ5" s="812"/>
      <c r="DVR5" s="812"/>
      <c r="DVS5" s="812"/>
      <c r="DVT5" s="812"/>
      <c r="DVU5" s="812"/>
      <c r="DVV5" s="812"/>
      <c r="DVW5" s="812"/>
      <c r="DVX5" s="812"/>
      <c r="DVY5" s="812"/>
      <c r="DVZ5" s="812"/>
      <c r="DWA5" s="812"/>
      <c r="DWB5" s="812"/>
      <c r="DWC5" s="812"/>
      <c r="DWD5" s="811"/>
      <c r="DWE5" s="812"/>
      <c r="DWF5" s="812"/>
      <c r="DWG5" s="812"/>
      <c r="DWH5" s="812"/>
      <c r="DWI5" s="812"/>
      <c r="DWJ5" s="812"/>
      <c r="DWK5" s="812"/>
      <c r="DWL5" s="812"/>
      <c r="DWM5" s="812"/>
      <c r="DWN5" s="812"/>
      <c r="DWO5" s="812"/>
      <c r="DWP5" s="812"/>
      <c r="DWQ5" s="812"/>
      <c r="DWR5" s="812"/>
      <c r="DWS5" s="812"/>
      <c r="DWT5" s="812"/>
      <c r="DWU5" s="812"/>
      <c r="DWV5" s="812"/>
      <c r="DWW5" s="812"/>
      <c r="DWX5" s="812"/>
      <c r="DWY5" s="812"/>
      <c r="DWZ5" s="812"/>
      <c r="DXA5" s="812"/>
      <c r="DXB5" s="812"/>
      <c r="DXC5" s="812"/>
      <c r="DXD5" s="812"/>
      <c r="DXE5" s="812"/>
      <c r="DXF5" s="812"/>
      <c r="DXG5" s="812"/>
      <c r="DXH5" s="812"/>
      <c r="DXI5" s="811"/>
      <c r="DXJ5" s="812"/>
      <c r="DXK5" s="812"/>
      <c r="DXL5" s="812"/>
      <c r="DXM5" s="812"/>
      <c r="DXN5" s="812"/>
      <c r="DXO5" s="812"/>
      <c r="DXP5" s="812"/>
      <c r="DXQ5" s="812"/>
      <c r="DXR5" s="812"/>
      <c r="DXS5" s="812"/>
      <c r="DXT5" s="812"/>
      <c r="DXU5" s="812"/>
      <c r="DXV5" s="812"/>
      <c r="DXW5" s="812"/>
      <c r="DXX5" s="812"/>
      <c r="DXY5" s="812"/>
      <c r="DXZ5" s="812"/>
      <c r="DYA5" s="812"/>
      <c r="DYB5" s="812"/>
      <c r="DYC5" s="812"/>
      <c r="DYD5" s="812"/>
      <c r="DYE5" s="812"/>
      <c r="DYF5" s="812"/>
      <c r="DYG5" s="812"/>
      <c r="DYH5" s="812"/>
      <c r="DYI5" s="812"/>
      <c r="DYJ5" s="812"/>
      <c r="DYK5" s="812"/>
      <c r="DYL5" s="812"/>
      <c r="DYM5" s="812"/>
      <c r="DYN5" s="811"/>
      <c r="DYO5" s="812"/>
      <c r="DYP5" s="812"/>
      <c r="DYQ5" s="812"/>
      <c r="DYR5" s="812"/>
      <c r="DYS5" s="812"/>
      <c r="DYT5" s="812"/>
      <c r="DYU5" s="812"/>
      <c r="DYV5" s="812"/>
      <c r="DYW5" s="812"/>
      <c r="DYX5" s="812"/>
      <c r="DYY5" s="812"/>
      <c r="DYZ5" s="812"/>
      <c r="DZA5" s="812"/>
      <c r="DZB5" s="812"/>
      <c r="DZC5" s="812"/>
      <c r="DZD5" s="812"/>
      <c r="DZE5" s="812"/>
      <c r="DZF5" s="812"/>
      <c r="DZG5" s="812"/>
      <c r="DZH5" s="812"/>
      <c r="DZI5" s="812"/>
      <c r="DZJ5" s="812"/>
      <c r="DZK5" s="812"/>
      <c r="DZL5" s="812"/>
      <c r="DZM5" s="812"/>
      <c r="DZN5" s="812"/>
      <c r="DZO5" s="812"/>
      <c r="DZP5" s="812"/>
      <c r="DZQ5" s="812"/>
      <c r="DZR5" s="812"/>
      <c r="DZS5" s="811"/>
      <c r="DZT5" s="812"/>
      <c r="DZU5" s="812"/>
      <c r="DZV5" s="812"/>
      <c r="DZW5" s="812"/>
      <c r="DZX5" s="812"/>
      <c r="DZY5" s="812"/>
      <c r="DZZ5" s="812"/>
      <c r="EAA5" s="812"/>
      <c r="EAB5" s="812"/>
      <c r="EAC5" s="812"/>
      <c r="EAD5" s="812"/>
      <c r="EAE5" s="812"/>
      <c r="EAF5" s="812"/>
      <c r="EAG5" s="812"/>
      <c r="EAH5" s="812"/>
      <c r="EAI5" s="812"/>
      <c r="EAJ5" s="812"/>
      <c r="EAK5" s="812"/>
      <c r="EAL5" s="812"/>
      <c r="EAM5" s="812"/>
      <c r="EAN5" s="812"/>
      <c r="EAO5" s="812"/>
      <c r="EAP5" s="812"/>
      <c r="EAQ5" s="812"/>
      <c r="EAR5" s="812"/>
      <c r="EAS5" s="812"/>
      <c r="EAT5" s="812"/>
      <c r="EAU5" s="812"/>
      <c r="EAV5" s="812"/>
      <c r="EAW5" s="812"/>
      <c r="EAX5" s="811"/>
      <c r="EAY5" s="812"/>
      <c r="EAZ5" s="812"/>
      <c r="EBA5" s="812"/>
      <c r="EBB5" s="812"/>
      <c r="EBC5" s="812"/>
      <c r="EBD5" s="812"/>
      <c r="EBE5" s="812"/>
      <c r="EBF5" s="812"/>
      <c r="EBG5" s="812"/>
      <c r="EBH5" s="812"/>
      <c r="EBI5" s="812"/>
      <c r="EBJ5" s="812"/>
      <c r="EBK5" s="812"/>
      <c r="EBL5" s="812"/>
      <c r="EBM5" s="812"/>
      <c r="EBN5" s="812"/>
      <c r="EBO5" s="812"/>
      <c r="EBP5" s="812"/>
      <c r="EBQ5" s="812"/>
      <c r="EBR5" s="812"/>
      <c r="EBS5" s="812"/>
      <c r="EBT5" s="812"/>
      <c r="EBU5" s="812"/>
      <c r="EBV5" s="812"/>
      <c r="EBW5" s="812"/>
      <c r="EBX5" s="812"/>
      <c r="EBY5" s="812"/>
      <c r="EBZ5" s="812"/>
      <c r="ECA5" s="812"/>
      <c r="ECB5" s="812"/>
      <c r="ECC5" s="811"/>
      <c r="ECD5" s="812"/>
      <c r="ECE5" s="812"/>
      <c r="ECF5" s="812"/>
      <c r="ECG5" s="812"/>
      <c r="ECH5" s="812"/>
      <c r="ECI5" s="812"/>
      <c r="ECJ5" s="812"/>
      <c r="ECK5" s="812"/>
      <c r="ECL5" s="812"/>
      <c r="ECM5" s="812"/>
      <c r="ECN5" s="812"/>
      <c r="ECO5" s="812"/>
      <c r="ECP5" s="812"/>
      <c r="ECQ5" s="812"/>
      <c r="ECR5" s="812"/>
      <c r="ECS5" s="812"/>
      <c r="ECT5" s="812"/>
      <c r="ECU5" s="812"/>
      <c r="ECV5" s="812"/>
      <c r="ECW5" s="812"/>
      <c r="ECX5" s="812"/>
      <c r="ECY5" s="812"/>
      <c r="ECZ5" s="812"/>
      <c r="EDA5" s="812"/>
      <c r="EDB5" s="812"/>
      <c r="EDC5" s="812"/>
      <c r="EDD5" s="812"/>
      <c r="EDE5" s="812"/>
      <c r="EDF5" s="812"/>
      <c r="EDG5" s="812"/>
      <c r="EDH5" s="811"/>
      <c r="EDI5" s="812"/>
      <c r="EDJ5" s="812"/>
      <c r="EDK5" s="812"/>
      <c r="EDL5" s="812"/>
      <c r="EDM5" s="812"/>
      <c r="EDN5" s="812"/>
      <c r="EDO5" s="812"/>
      <c r="EDP5" s="812"/>
      <c r="EDQ5" s="812"/>
      <c r="EDR5" s="812"/>
      <c r="EDS5" s="812"/>
      <c r="EDT5" s="812"/>
      <c r="EDU5" s="812"/>
      <c r="EDV5" s="812"/>
      <c r="EDW5" s="812"/>
      <c r="EDX5" s="812"/>
      <c r="EDY5" s="812"/>
      <c r="EDZ5" s="812"/>
      <c r="EEA5" s="812"/>
      <c r="EEB5" s="812"/>
      <c r="EEC5" s="812"/>
      <c r="EED5" s="812"/>
      <c r="EEE5" s="812"/>
      <c r="EEF5" s="812"/>
      <c r="EEG5" s="812"/>
      <c r="EEH5" s="812"/>
      <c r="EEI5" s="812"/>
      <c r="EEJ5" s="812"/>
      <c r="EEK5" s="812"/>
      <c r="EEL5" s="812"/>
      <c r="EEM5" s="811"/>
      <c r="EEN5" s="812"/>
      <c r="EEO5" s="812"/>
      <c r="EEP5" s="812"/>
      <c r="EEQ5" s="812"/>
      <c r="EER5" s="812"/>
      <c r="EES5" s="812"/>
      <c r="EET5" s="812"/>
      <c r="EEU5" s="812"/>
      <c r="EEV5" s="812"/>
      <c r="EEW5" s="812"/>
      <c r="EEX5" s="812"/>
      <c r="EEY5" s="812"/>
      <c r="EEZ5" s="812"/>
      <c r="EFA5" s="812"/>
      <c r="EFB5" s="812"/>
      <c r="EFC5" s="812"/>
      <c r="EFD5" s="812"/>
      <c r="EFE5" s="812"/>
      <c r="EFF5" s="812"/>
      <c r="EFG5" s="812"/>
      <c r="EFH5" s="812"/>
      <c r="EFI5" s="812"/>
      <c r="EFJ5" s="812"/>
      <c r="EFK5" s="812"/>
      <c r="EFL5" s="812"/>
      <c r="EFM5" s="812"/>
      <c r="EFN5" s="812"/>
      <c r="EFO5" s="812"/>
      <c r="EFP5" s="812"/>
      <c r="EFQ5" s="812"/>
      <c r="EFR5" s="811"/>
      <c r="EFS5" s="812"/>
      <c r="EFT5" s="812"/>
      <c r="EFU5" s="812"/>
      <c r="EFV5" s="812"/>
      <c r="EFW5" s="812"/>
      <c r="EFX5" s="812"/>
      <c r="EFY5" s="812"/>
      <c r="EFZ5" s="812"/>
      <c r="EGA5" s="812"/>
      <c r="EGB5" s="812"/>
      <c r="EGC5" s="812"/>
      <c r="EGD5" s="812"/>
      <c r="EGE5" s="812"/>
      <c r="EGF5" s="812"/>
      <c r="EGG5" s="812"/>
      <c r="EGH5" s="812"/>
      <c r="EGI5" s="812"/>
      <c r="EGJ5" s="812"/>
      <c r="EGK5" s="812"/>
      <c r="EGL5" s="812"/>
      <c r="EGM5" s="812"/>
      <c r="EGN5" s="812"/>
      <c r="EGO5" s="812"/>
      <c r="EGP5" s="812"/>
      <c r="EGQ5" s="812"/>
      <c r="EGR5" s="812"/>
      <c r="EGS5" s="812"/>
      <c r="EGT5" s="812"/>
      <c r="EGU5" s="812"/>
      <c r="EGV5" s="812"/>
      <c r="EGW5" s="811"/>
      <c r="EGX5" s="812"/>
      <c r="EGY5" s="812"/>
      <c r="EGZ5" s="812"/>
      <c r="EHA5" s="812"/>
      <c r="EHB5" s="812"/>
      <c r="EHC5" s="812"/>
      <c r="EHD5" s="812"/>
      <c r="EHE5" s="812"/>
      <c r="EHF5" s="812"/>
      <c r="EHG5" s="812"/>
      <c r="EHH5" s="812"/>
      <c r="EHI5" s="812"/>
      <c r="EHJ5" s="812"/>
      <c r="EHK5" s="812"/>
      <c r="EHL5" s="812"/>
      <c r="EHM5" s="812"/>
      <c r="EHN5" s="812"/>
      <c r="EHO5" s="812"/>
      <c r="EHP5" s="812"/>
      <c r="EHQ5" s="812"/>
      <c r="EHR5" s="812"/>
      <c r="EHS5" s="812"/>
      <c r="EHT5" s="812"/>
      <c r="EHU5" s="812"/>
      <c r="EHV5" s="812"/>
      <c r="EHW5" s="812"/>
      <c r="EHX5" s="812"/>
      <c r="EHY5" s="812"/>
      <c r="EHZ5" s="812"/>
      <c r="EIA5" s="812"/>
      <c r="EIB5" s="811"/>
      <c r="EIC5" s="812"/>
      <c r="EID5" s="812"/>
      <c r="EIE5" s="812"/>
      <c r="EIF5" s="812"/>
      <c r="EIG5" s="812"/>
      <c r="EIH5" s="812"/>
      <c r="EII5" s="812"/>
      <c r="EIJ5" s="812"/>
      <c r="EIK5" s="812"/>
      <c r="EIL5" s="812"/>
      <c r="EIM5" s="812"/>
      <c r="EIN5" s="812"/>
      <c r="EIO5" s="812"/>
      <c r="EIP5" s="812"/>
      <c r="EIQ5" s="812"/>
      <c r="EIR5" s="812"/>
      <c r="EIS5" s="812"/>
      <c r="EIT5" s="812"/>
      <c r="EIU5" s="812"/>
      <c r="EIV5" s="812"/>
      <c r="EIW5" s="812"/>
      <c r="EIX5" s="812"/>
      <c r="EIY5" s="812"/>
      <c r="EIZ5" s="812"/>
      <c r="EJA5" s="812"/>
      <c r="EJB5" s="812"/>
      <c r="EJC5" s="812"/>
      <c r="EJD5" s="812"/>
      <c r="EJE5" s="812"/>
      <c r="EJF5" s="812"/>
      <c r="EJG5" s="811"/>
      <c r="EJH5" s="812"/>
      <c r="EJI5" s="812"/>
      <c r="EJJ5" s="812"/>
      <c r="EJK5" s="812"/>
      <c r="EJL5" s="812"/>
      <c r="EJM5" s="812"/>
      <c r="EJN5" s="812"/>
      <c r="EJO5" s="812"/>
      <c r="EJP5" s="812"/>
      <c r="EJQ5" s="812"/>
      <c r="EJR5" s="812"/>
      <c r="EJS5" s="812"/>
      <c r="EJT5" s="812"/>
      <c r="EJU5" s="812"/>
      <c r="EJV5" s="812"/>
      <c r="EJW5" s="812"/>
      <c r="EJX5" s="812"/>
      <c r="EJY5" s="812"/>
      <c r="EJZ5" s="812"/>
      <c r="EKA5" s="812"/>
      <c r="EKB5" s="812"/>
      <c r="EKC5" s="812"/>
      <c r="EKD5" s="812"/>
      <c r="EKE5" s="812"/>
      <c r="EKF5" s="812"/>
      <c r="EKG5" s="812"/>
      <c r="EKH5" s="812"/>
      <c r="EKI5" s="812"/>
      <c r="EKJ5" s="812"/>
      <c r="EKK5" s="812"/>
      <c r="EKL5" s="811"/>
      <c r="EKM5" s="812"/>
      <c r="EKN5" s="812"/>
      <c r="EKO5" s="812"/>
      <c r="EKP5" s="812"/>
      <c r="EKQ5" s="812"/>
      <c r="EKR5" s="812"/>
      <c r="EKS5" s="812"/>
      <c r="EKT5" s="812"/>
      <c r="EKU5" s="812"/>
      <c r="EKV5" s="812"/>
      <c r="EKW5" s="812"/>
      <c r="EKX5" s="812"/>
      <c r="EKY5" s="812"/>
      <c r="EKZ5" s="812"/>
      <c r="ELA5" s="812"/>
      <c r="ELB5" s="812"/>
      <c r="ELC5" s="812"/>
      <c r="ELD5" s="812"/>
      <c r="ELE5" s="812"/>
      <c r="ELF5" s="812"/>
      <c r="ELG5" s="812"/>
      <c r="ELH5" s="812"/>
      <c r="ELI5" s="812"/>
      <c r="ELJ5" s="812"/>
      <c r="ELK5" s="812"/>
      <c r="ELL5" s="812"/>
      <c r="ELM5" s="812"/>
      <c r="ELN5" s="812"/>
      <c r="ELO5" s="812"/>
      <c r="ELP5" s="812"/>
      <c r="ELQ5" s="811"/>
      <c r="ELR5" s="812"/>
      <c r="ELS5" s="812"/>
      <c r="ELT5" s="812"/>
      <c r="ELU5" s="812"/>
      <c r="ELV5" s="812"/>
      <c r="ELW5" s="812"/>
      <c r="ELX5" s="812"/>
      <c r="ELY5" s="812"/>
      <c r="ELZ5" s="812"/>
      <c r="EMA5" s="812"/>
      <c r="EMB5" s="812"/>
      <c r="EMC5" s="812"/>
      <c r="EMD5" s="812"/>
      <c r="EME5" s="812"/>
      <c r="EMF5" s="812"/>
      <c r="EMG5" s="812"/>
      <c r="EMH5" s="812"/>
      <c r="EMI5" s="812"/>
      <c r="EMJ5" s="812"/>
      <c r="EMK5" s="812"/>
      <c r="EML5" s="812"/>
      <c r="EMM5" s="812"/>
      <c r="EMN5" s="812"/>
      <c r="EMO5" s="812"/>
      <c r="EMP5" s="812"/>
      <c r="EMQ5" s="812"/>
      <c r="EMR5" s="812"/>
      <c r="EMS5" s="812"/>
      <c r="EMT5" s="812"/>
      <c r="EMU5" s="812"/>
      <c r="EMV5" s="811"/>
      <c r="EMW5" s="812"/>
      <c r="EMX5" s="812"/>
      <c r="EMY5" s="812"/>
      <c r="EMZ5" s="812"/>
      <c r="ENA5" s="812"/>
      <c r="ENB5" s="812"/>
      <c r="ENC5" s="812"/>
      <c r="END5" s="812"/>
      <c r="ENE5" s="812"/>
      <c r="ENF5" s="812"/>
      <c r="ENG5" s="812"/>
      <c r="ENH5" s="812"/>
      <c r="ENI5" s="812"/>
      <c r="ENJ5" s="812"/>
      <c r="ENK5" s="812"/>
      <c r="ENL5" s="812"/>
      <c r="ENM5" s="812"/>
      <c r="ENN5" s="812"/>
      <c r="ENO5" s="812"/>
      <c r="ENP5" s="812"/>
      <c r="ENQ5" s="812"/>
      <c r="ENR5" s="812"/>
      <c r="ENS5" s="812"/>
      <c r="ENT5" s="812"/>
      <c r="ENU5" s="812"/>
      <c r="ENV5" s="812"/>
      <c r="ENW5" s="812"/>
      <c r="ENX5" s="812"/>
      <c r="ENY5" s="812"/>
      <c r="ENZ5" s="812"/>
      <c r="EOA5" s="811"/>
      <c r="EOB5" s="812"/>
      <c r="EOC5" s="812"/>
      <c r="EOD5" s="812"/>
      <c r="EOE5" s="812"/>
      <c r="EOF5" s="812"/>
      <c r="EOG5" s="812"/>
      <c r="EOH5" s="812"/>
      <c r="EOI5" s="812"/>
      <c r="EOJ5" s="812"/>
      <c r="EOK5" s="812"/>
      <c r="EOL5" s="812"/>
      <c r="EOM5" s="812"/>
      <c r="EON5" s="812"/>
      <c r="EOO5" s="812"/>
      <c r="EOP5" s="812"/>
      <c r="EOQ5" s="812"/>
      <c r="EOR5" s="812"/>
      <c r="EOS5" s="812"/>
      <c r="EOT5" s="812"/>
      <c r="EOU5" s="812"/>
      <c r="EOV5" s="812"/>
      <c r="EOW5" s="812"/>
      <c r="EOX5" s="812"/>
      <c r="EOY5" s="812"/>
      <c r="EOZ5" s="812"/>
      <c r="EPA5" s="812"/>
      <c r="EPB5" s="812"/>
      <c r="EPC5" s="812"/>
      <c r="EPD5" s="812"/>
      <c r="EPE5" s="812"/>
      <c r="EPF5" s="811"/>
      <c r="EPG5" s="812"/>
      <c r="EPH5" s="812"/>
      <c r="EPI5" s="812"/>
      <c r="EPJ5" s="812"/>
      <c r="EPK5" s="812"/>
      <c r="EPL5" s="812"/>
      <c r="EPM5" s="812"/>
      <c r="EPN5" s="812"/>
      <c r="EPO5" s="812"/>
      <c r="EPP5" s="812"/>
      <c r="EPQ5" s="812"/>
      <c r="EPR5" s="812"/>
      <c r="EPS5" s="812"/>
      <c r="EPT5" s="812"/>
      <c r="EPU5" s="812"/>
      <c r="EPV5" s="812"/>
      <c r="EPW5" s="812"/>
      <c r="EPX5" s="812"/>
      <c r="EPY5" s="812"/>
      <c r="EPZ5" s="812"/>
      <c r="EQA5" s="812"/>
      <c r="EQB5" s="812"/>
      <c r="EQC5" s="812"/>
      <c r="EQD5" s="812"/>
      <c r="EQE5" s="812"/>
      <c r="EQF5" s="812"/>
      <c r="EQG5" s="812"/>
      <c r="EQH5" s="812"/>
      <c r="EQI5" s="812"/>
      <c r="EQJ5" s="812"/>
      <c r="EQK5" s="811"/>
      <c r="EQL5" s="812"/>
      <c r="EQM5" s="812"/>
      <c r="EQN5" s="812"/>
      <c r="EQO5" s="812"/>
      <c r="EQP5" s="812"/>
      <c r="EQQ5" s="812"/>
      <c r="EQR5" s="812"/>
      <c r="EQS5" s="812"/>
      <c r="EQT5" s="812"/>
      <c r="EQU5" s="812"/>
      <c r="EQV5" s="812"/>
      <c r="EQW5" s="812"/>
      <c r="EQX5" s="812"/>
      <c r="EQY5" s="812"/>
      <c r="EQZ5" s="812"/>
      <c r="ERA5" s="812"/>
      <c r="ERB5" s="812"/>
      <c r="ERC5" s="812"/>
      <c r="ERD5" s="812"/>
      <c r="ERE5" s="812"/>
      <c r="ERF5" s="812"/>
      <c r="ERG5" s="812"/>
      <c r="ERH5" s="812"/>
      <c r="ERI5" s="812"/>
      <c r="ERJ5" s="812"/>
      <c r="ERK5" s="812"/>
      <c r="ERL5" s="812"/>
      <c r="ERM5" s="812"/>
      <c r="ERN5" s="812"/>
      <c r="ERO5" s="812"/>
      <c r="ERP5" s="811"/>
      <c r="ERQ5" s="812"/>
      <c r="ERR5" s="812"/>
      <c r="ERS5" s="812"/>
      <c r="ERT5" s="812"/>
      <c r="ERU5" s="812"/>
      <c r="ERV5" s="812"/>
      <c r="ERW5" s="812"/>
      <c r="ERX5" s="812"/>
      <c r="ERY5" s="812"/>
      <c r="ERZ5" s="812"/>
      <c r="ESA5" s="812"/>
      <c r="ESB5" s="812"/>
      <c r="ESC5" s="812"/>
      <c r="ESD5" s="812"/>
      <c r="ESE5" s="812"/>
      <c r="ESF5" s="812"/>
      <c r="ESG5" s="812"/>
      <c r="ESH5" s="812"/>
      <c r="ESI5" s="812"/>
      <c r="ESJ5" s="812"/>
      <c r="ESK5" s="812"/>
      <c r="ESL5" s="812"/>
      <c r="ESM5" s="812"/>
      <c r="ESN5" s="812"/>
      <c r="ESO5" s="812"/>
      <c r="ESP5" s="812"/>
      <c r="ESQ5" s="812"/>
      <c r="ESR5" s="812"/>
      <c r="ESS5" s="812"/>
      <c r="EST5" s="812"/>
      <c r="ESU5" s="811"/>
      <c r="ESV5" s="812"/>
      <c r="ESW5" s="812"/>
      <c r="ESX5" s="812"/>
      <c r="ESY5" s="812"/>
      <c r="ESZ5" s="812"/>
      <c r="ETA5" s="812"/>
      <c r="ETB5" s="812"/>
      <c r="ETC5" s="812"/>
      <c r="ETD5" s="812"/>
      <c r="ETE5" s="812"/>
      <c r="ETF5" s="812"/>
      <c r="ETG5" s="812"/>
      <c r="ETH5" s="812"/>
      <c r="ETI5" s="812"/>
      <c r="ETJ5" s="812"/>
      <c r="ETK5" s="812"/>
      <c r="ETL5" s="812"/>
      <c r="ETM5" s="812"/>
      <c r="ETN5" s="812"/>
      <c r="ETO5" s="812"/>
      <c r="ETP5" s="812"/>
      <c r="ETQ5" s="812"/>
      <c r="ETR5" s="812"/>
      <c r="ETS5" s="812"/>
      <c r="ETT5" s="812"/>
      <c r="ETU5" s="812"/>
      <c r="ETV5" s="812"/>
      <c r="ETW5" s="812"/>
      <c r="ETX5" s="812"/>
      <c r="ETY5" s="812"/>
      <c r="ETZ5" s="811"/>
      <c r="EUA5" s="812"/>
      <c r="EUB5" s="812"/>
      <c r="EUC5" s="812"/>
      <c r="EUD5" s="812"/>
      <c r="EUE5" s="812"/>
      <c r="EUF5" s="812"/>
      <c r="EUG5" s="812"/>
      <c r="EUH5" s="812"/>
      <c r="EUI5" s="812"/>
      <c r="EUJ5" s="812"/>
      <c r="EUK5" s="812"/>
      <c r="EUL5" s="812"/>
      <c r="EUM5" s="812"/>
      <c r="EUN5" s="812"/>
      <c r="EUO5" s="812"/>
      <c r="EUP5" s="812"/>
      <c r="EUQ5" s="812"/>
      <c r="EUR5" s="812"/>
      <c r="EUS5" s="812"/>
      <c r="EUT5" s="812"/>
      <c r="EUU5" s="812"/>
      <c r="EUV5" s="812"/>
      <c r="EUW5" s="812"/>
      <c r="EUX5" s="812"/>
      <c r="EUY5" s="812"/>
      <c r="EUZ5" s="812"/>
      <c r="EVA5" s="812"/>
      <c r="EVB5" s="812"/>
      <c r="EVC5" s="812"/>
      <c r="EVD5" s="812"/>
      <c r="EVE5" s="811"/>
      <c r="EVF5" s="812"/>
      <c r="EVG5" s="812"/>
      <c r="EVH5" s="812"/>
      <c r="EVI5" s="812"/>
      <c r="EVJ5" s="812"/>
      <c r="EVK5" s="812"/>
      <c r="EVL5" s="812"/>
      <c r="EVM5" s="812"/>
      <c r="EVN5" s="812"/>
      <c r="EVO5" s="812"/>
      <c r="EVP5" s="812"/>
      <c r="EVQ5" s="812"/>
      <c r="EVR5" s="812"/>
      <c r="EVS5" s="812"/>
      <c r="EVT5" s="812"/>
      <c r="EVU5" s="812"/>
      <c r="EVV5" s="812"/>
      <c r="EVW5" s="812"/>
      <c r="EVX5" s="812"/>
      <c r="EVY5" s="812"/>
      <c r="EVZ5" s="812"/>
      <c r="EWA5" s="812"/>
      <c r="EWB5" s="812"/>
      <c r="EWC5" s="812"/>
      <c r="EWD5" s="812"/>
      <c r="EWE5" s="812"/>
      <c r="EWF5" s="812"/>
      <c r="EWG5" s="812"/>
      <c r="EWH5" s="812"/>
      <c r="EWI5" s="812"/>
      <c r="EWJ5" s="811"/>
      <c r="EWK5" s="812"/>
      <c r="EWL5" s="812"/>
      <c r="EWM5" s="812"/>
      <c r="EWN5" s="812"/>
      <c r="EWO5" s="812"/>
      <c r="EWP5" s="812"/>
      <c r="EWQ5" s="812"/>
      <c r="EWR5" s="812"/>
      <c r="EWS5" s="812"/>
      <c r="EWT5" s="812"/>
      <c r="EWU5" s="812"/>
      <c r="EWV5" s="812"/>
      <c r="EWW5" s="812"/>
      <c r="EWX5" s="812"/>
      <c r="EWY5" s="812"/>
      <c r="EWZ5" s="812"/>
      <c r="EXA5" s="812"/>
      <c r="EXB5" s="812"/>
      <c r="EXC5" s="812"/>
      <c r="EXD5" s="812"/>
      <c r="EXE5" s="812"/>
      <c r="EXF5" s="812"/>
      <c r="EXG5" s="812"/>
      <c r="EXH5" s="812"/>
      <c r="EXI5" s="812"/>
      <c r="EXJ5" s="812"/>
      <c r="EXK5" s="812"/>
      <c r="EXL5" s="812"/>
      <c r="EXM5" s="812"/>
      <c r="EXN5" s="812"/>
      <c r="EXO5" s="811"/>
      <c r="EXP5" s="812"/>
      <c r="EXQ5" s="812"/>
      <c r="EXR5" s="812"/>
      <c r="EXS5" s="812"/>
      <c r="EXT5" s="812"/>
      <c r="EXU5" s="812"/>
      <c r="EXV5" s="812"/>
      <c r="EXW5" s="812"/>
      <c r="EXX5" s="812"/>
      <c r="EXY5" s="812"/>
      <c r="EXZ5" s="812"/>
      <c r="EYA5" s="812"/>
      <c r="EYB5" s="812"/>
      <c r="EYC5" s="812"/>
      <c r="EYD5" s="812"/>
      <c r="EYE5" s="812"/>
      <c r="EYF5" s="812"/>
      <c r="EYG5" s="812"/>
      <c r="EYH5" s="812"/>
      <c r="EYI5" s="812"/>
      <c r="EYJ5" s="812"/>
      <c r="EYK5" s="812"/>
      <c r="EYL5" s="812"/>
      <c r="EYM5" s="812"/>
      <c r="EYN5" s="812"/>
      <c r="EYO5" s="812"/>
      <c r="EYP5" s="812"/>
      <c r="EYQ5" s="812"/>
      <c r="EYR5" s="812"/>
      <c r="EYS5" s="812"/>
      <c r="EYT5" s="811"/>
      <c r="EYU5" s="812"/>
      <c r="EYV5" s="812"/>
      <c r="EYW5" s="812"/>
      <c r="EYX5" s="812"/>
      <c r="EYY5" s="812"/>
      <c r="EYZ5" s="812"/>
      <c r="EZA5" s="812"/>
      <c r="EZB5" s="812"/>
      <c r="EZC5" s="812"/>
      <c r="EZD5" s="812"/>
      <c r="EZE5" s="812"/>
      <c r="EZF5" s="812"/>
      <c r="EZG5" s="812"/>
      <c r="EZH5" s="812"/>
      <c r="EZI5" s="812"/>
      <c r="EZJ5" s="812"/>
      <c r="EZK5" s="812"/>
      <c r="EZL5" s="812"/>
      <c r="EZM5" s="812"/>
      <c r="EZN5" s="812"/>
      <c r="EZO5" s="812"/>
      <c r="EZP5" s="812"/>
      <c r="EZQ5" s="812"/>
      <c r="EZR5" s="812"/>
      <c r="EZS5" s="812"/>
      <c r="EZT5" s="812"/>
      <c r="EZU5" s="812"/>
      <c r="EZV5" s="812"/>
      <c r="EZW5" s="812"/>
      <c r="EZX5" s="812"/>
      <c r="EZY5" s="811"/>
      <c r="EZZ5" s="812"/>
      <c r="FAA5" s="812"/>
      <c r="FAB5" s="812"/>
      <c r="FAC5" s="812"/>
      <c r="FAD5" s="812"/>
      <c r="FAE5" s="812"/>
      <c r="FAF5" s="812"/>
      <c r="FAG5" s="812"/>
      <c r="FAH5" s="812"/>
      <c r="FAI5" s="812"/>
      <c r="FAJ5" s="812"/>
      <c r="FAK5" s="812"/>
      <c r="FAL5" s="812"/>
      <c r="FAM5" s="812"/>
      <c r="FAN5" s="812"/>
      <c r="FAO5" s="812"/>
      <c r="FAP5" s="812"/>
      <c r="FAQ5" s="812"/>
      <c r="FAR5" s="812"/>
      <c r="FAS5" s="812"/>
      <c r="FAT5" s="812"/>
      <c r="FAU5" s="812"/>
      <c r="FAV5" s="812"/>
      <c r="FAW5" s="812"/>
      <c r="FAX5" s="812"/>
      <c r="FAY5" s="812"/>
      <c r="FAZ5" s="812"/>
      <c r="FBA5" s="812"/>
      <c r="FBB5" s="812"/>
      <c r="FBC5" s="812"/>
      <c r="FBD5" s="811"/>
      <c r="FBE5" s="812"/>
      <c r="FBF5" s="812"/>
      <c r="FBG5" s="812"/>
      <c r="FBH5" s="812"/>
      <c r="FBI5" s="812"/>
      <c r="FBJ5" s="812"/>
      <c r="FBK5" s="812"/>
      <c r="FBL5" s="812"/>
      <c r="FBM5" s="812"/>
      <c r="FBN5" s="812"/>
      <c r="FBO5" s="812"/>
      <c r="FBP5" s="812"/>
      <c r="FBQ5" s="812"/>
      <c r="FBR5" s="812"/>
      <c r="FBS5" s="812"/>
      <c r="FBT5" s="812"/>
      <c r="FBU5" s="812"/>
      <c r="FBV5" s="812"/>
      <c r="FBW5" s="812"/>
      <c r="FBX5" s="812"/>
      <c r="FBY5" s="812"/>
      <c r="FBZ5" s="812"/>
      <c r="FCA5" s="812"/>
      <c r="FCB5" s="812"/>
      <c r="FCC5" s="812"/>
      <c r="FCD5" s="812"/>
      <c r="FCE5" s="812"/>
      <c r="FCF5" s="812"/>
      <c r="FCG5" s="812"/>
      <c r="FCH5" s="812"/>
      <c r="FCI5" s="811"/>
      <c r="FCJ5" s="812"/>
      <c r="FCK5" s="812"/>
      <c r="FCL5" s="812"/>
      <c r="FCM5" s="812"/>
      <c r="FCN5" s="812"/>
      <c r="FCO5" s="812"/>
      <c r="FCP5" s="812"/>
      <c r="FCQ5" s="812"/>
      <c r="FCR5" s="812"/>
      <c r="FCS5" s="812"/>
      <c r="FCT5" s="812"/>
      <c r="FCU5" s="812"/>
      <c r="FCV5" s="812"/>
      <c r="FCW5" s="812"/>
      <c r="FCX5" s="812"/>
      <c r="FCY5" s="812"/>
      <c r="FCZ5" s="812"/>
      <c r="FDA5" s="812"/>
      <c r="FDB5" s="812"/>
      <c r="FDC5" s="812"/>
      <c r="FDD5" s="812"/>
      <c r="FDE5" s="812"/>
      <c r="FDF5" s="812"/>
      <c r="FDG5" s="812"/>
      <c r="FDH5" s="812"/>
      <c r="FDI5" s="812"/>
      <c r="FDJ5" s="812"/>
      <c r="FDK5" s="812"/>
      <c r="FDL5" s="812"/>
      <c r="FDM5" s="812"/>
      <c r="FDN5" s="811"/>
      <c r="FDO5" s="812"/>
      <c r="FDP5" s="812"/>
      <c r="FDQ5" s="812"/>
      <c r="FDR5" s="812"/>
      <c r="FDS5" s="812"/>
      <c r="FDT5" s="812"/>
      <c r="FDU5" s="812"/>
      <c r="FDV5" s="812"/>
      <c r="FDW5" s="812"/>
      <c r="FDX5" s="812"/>
      <c r="FDY5" s="812"/>
      <c r="FDZ5" s="812"/>
      <c r="FEA5" s="812"/>
      <c r="FEB5" s="812"/>
      <c r="FEC5" s="812"/>
      <c r="FED5" s="812"/>
      <c r="FEE5" s="812"/>
      <c r="FEF5" s="812"/>
      <c r="FEG5" s="812"/>
      <c r="FEH5" s="812"/>
      <c r="FEI5" s="812"/>
      <c r="FEJ5" s="812"/>
      <c r="FEK5" s="812"/>
      <c r="FEL5" s="812"/>
      <c r="FEM5" s="812"/>
      <c r="FEN5" s="812"/>
      <c r="FEO5" s="812"/>
      <c r="FEP5" s="812"/>
      <c r="FEQ5" s="812"/>
      <c r="FER5" s="812"/>
      <c r="FES5" s="811"/>
      <c r="FET5" s="812"/>
      <c r="FEU5" s="812"/>
      <c r="FEV5" s="812"/>
      <c r="FEW5" s="812"/>
      <c r="FEX5" s="812"/>
      <c r="FEY5" s="812"/>
      <c r="FEZ5" s="812"/>
      <c r="FFA5" s="812"/>
      <c r="FFB5" s="812"/>
      <c r="FFC5" s="812"/>
      <c r="FFD5" s="812"/>
      <c r="FFE5" s="812"/>
      <c r="FFF5" s="812"/>
      <c r="FFG5" s="812"/>
      <c r="FFH5" s="812"/>
      <c r="FFI5" s="812"/>
      <c r="FFJ5" s="812"/>
      <c r="FFK5" s="812"/>
      <c r="FFL5" s="812"/>
      <c r="FFM5" s="812"/>
      <c r="FFN5" s="812"/>
      <c r="FFO5" s="812"/>
      <c r="FFP5" s="812"/>
      <c r="FFQ5" s="812"/>
      <c r="FFR5" s="812"/>
      <c r="FFS5" s="812"/>
      <c r="FFT5" s="812"/>
      <c r="FFU5" s="812"/>
      <c r="FFV5" s="812"/>
      <c r="FFW5" s="812"/>
      <c r="FFX5" s="811"/>
      <c r="FFY5" s="812"/>
      <c r="FFZ5" s="812"/>
      <c r="FGA5" s="812"/>
      <c r="FGB5" s="812"/>
      <c r="FGC5" s="812"/>
      <c r="FGD5" s="812"/>
      <c r="FGE5" s="812"/>
      <c r="FGF5" s="812"/>
      <c r="FGG5" s="812"/>
      <c r="FGH5" s="812"/>
      <c r="FGI5" s="812"/>
      <c r="FGJ5" s="812"/>
      <c r="FGK5" s="812"/>
      <c r="FGL5" s="812"/>
      <c r="FGM5" s="812"/>
      <c r="FGN5" s="812"/>
      <c r="FGO5" s="812"/>
      <c r="FGP5" s="812"/>
      <c r="FGQ5" s="812"/>
      <c r="FGR5" s="812"/>
      <c r="FGS5" s="812"/>
      <c r="FGT5" s="812"/>
      <c r="FGU5" s="812"/>
      <c r="FGV5" s="812"/>
      <c r="FGW5" s="812"/>
      <c r="FGX5" s="812"/>
      <c r="FGY5" s="812"/>
      <c r="FGZ5" s="812"/>
      <c r="FHA5" s="812"/>
      <c r="FHB5" s="812"/>
      <c r="FHC5" s="811"/>
      <c r="FHD5" s="812"/>
      <c r="FHE5" s="812"/>
      <c r="FHF5" s="812"/>
      <c r="FHG5" s="812"/>
      <c r="FHH5" s="812"/>
      <c r="FHI5" s="812"/>
      <c r="FHJ5" s="812"/>
      <c r="FHK5" s="812"/>
      <c r="FHL5" s="812"/>
      <c r="FHM5" s="812"/>
      <c r="FHN5" s="812"/>
      <c r="FHO5" s="812"/>
      <c r="FHP5" s="812"/>
      <c r="FHQ5" s="812"/>
      <c r="FHR5" s="812"/>
      <c r="FHS5" s="812"/>
      <c r="FHT5" s="812"/>
      <c r="FHU5" s="812"/>
      <c r="FHV5" s="812"/>
      <c r="FHW5" s="812"/>
      <c r="FHX5" s="812"/>
      <c r="FHY5" s="812"/>
      <c r="FHZ5" s="812"/>
      <c r="FIA5" s="812"/>
      <c r="FIB5" s="812"/>
      <c r="FIC5" s="812"/>
      <c r="FID5" s="812"/>
      <c r="FIE5" s="812"/>
      <c r="FIF5" s="812"/>
      <c r="FIG5" s="812"/>
      <c r="FIH5" s="811"/>
      <c r="FII5" s="812"/>
      <c r="FIJ5" s="812"/>
      <c r="FIK5" s="812"/>
      <c r="FIL5" s="812"/>
      <c r="FIM5" s="812"/>
      <c r="FIN5" s="812"/>
      <c r="FIO5" s="812"/>
      <c r="FIP5" s="812"/>
      <c r="FIQ5" s="812"/>
      <c r="FIR5" s="812"/>
      <c r="FIS5" s="812"/>
      <c r="FIT5" s="812"/>
      <c r="FIU5" s="812"/>
      <c r="FIV5" s="812"/>
      <c r="FIW5" s="812"/>
      <c r="FIX5" s="812"/>
      <c r="FIY5" s="812"/>
      <c r="FIZ5" s="812"/>
      <c r="FJA5" s="812"/>
      <c r="FJB5" s="812"/>
      <c r="FJC5" s="812"/>
      <c r="FJD5" s="812"/>
      <c r="FJE5" s="812"/>
      <c r="FJF5" s="812"/>
      <c r="FJG5" s="812"/>
      <c r="FJH5" s="812"/>
      <c r="FJI5" s="812"/>
      <c r="FJJ5" s="812"/>
      <c r="FJK5" s="812"/>
      <c r="FJL5" s="812"/>
      <c r="FJM5" s="811"/>
      <c r="FJN5" s="812"/>
      <c r="FJO5" s="812"/>
      <c r="FJP5" s="812"/>
      <c r="FJQ5" s="812"/>
      <c r="FJR5" s="812"/>
      <c r="FJS5" s="812"/>
      <c r="FJT5" s="812"/>
      <c r="FJU5" s="812"/>
      <c r="FJV5" s="812"/>
      <c r="FJW5" s="812"/>
      <c r="FJX5" s="812"/>
      <c r="FJY5" s="812"/>
      <c r="FJZ5" s="812"/>
      <c r="FKA5" s="812"/>
      <c r="FKB5" s="812"/>
      <c r="FKC5" s="812"/>
      <c r="FKD5" s="812"/>
      <c r="FKE5" s="812"/>
      <c r="FKF5" s="812"/>
      <c r="FKG5" s="812"/>
      <c r="FKH5" s="812"/>
      <c r="FKI5" s="812"/>
      <c r="FKJ5" s="812"/>
      <c r="FKK5" s="812"/>
      <c r="FKL5" s="812"/>
      <c r="FKM5" s="812"/>
      <c r="FKN5" s="812"/>
      <c r="FKO5" s="812"/>
      <c r="FKP5" s="812"/>
      <c r="FKQ5" s="812"/>
      <c r="FKR5" s="811"/>
      <c r="FKS5" s="812"/>
      <c r="FKT5" s="812"/>
      <c r="FKU5" s="812"/>
      <c r="FKV5" s="812"/>
      <c r="FKW5" s="812"/>
      <c r="FKX5" s="812"/>
      <c r="FKY5" s="812"/>
      <c r="FKZ5" s="812"/>
      <c r="FLA5" s="812"/>
      <c r="FLB5" s="812"/>
      <c r="FLC5" s="812"/>
      <c r="FLD5" s="812"/>
      <c r="FLE5" s="812"/>
      <c r="FLF5" s="812"/>
      <c r="FLG5" s="812"/>
      <c r="FLH5" s="812"/>
      <c r="FLI5" s="812"/>
      <c r="FLJ5" s="812"/>
      <c r="FLK5" s="812"/>
      <c r="FLL5" s="812"/>
      <c r="FLM5" s="812"/>
      <c r="FLN5" s="812"/>
      <c r="FLO5" s="812"/>
      <c r="FLP5" s="812"/>
      <c r="FLQ5" s="812"/>
      <c r="FLR5" s="812"/>
      <c r="FLS5" s="812"/>
      <c r="FLT5" s="812"/>
      <c r="FLU5" s="812"/>
      <c r="FLV5" s="812"/>
      <c r="FLW5" s="811"/>
      <c r="FLX5" s="812"/>
      <c r="FLY5" s="812"/>
      <c r="FLZ5" s="812"/>
      <c r="FMA5" s="812"/>
      <c r="FMB5" s="812"/>
      <c r="FMC5" s="812"/>
      <c r="FMD5" s="812"/>
      <c r="FME5" s="812"/>
      <c r="FMF5" s="812"/>
      <c r="FMG5" s="812"/>
      <c r="FMH5" s="812"/>
      <c r="FMI5" s="812"/>
      <c r="FMJ5" s="812"/>
      <c r="FMK5" s="812"/>
      <c r="FML5" s="812"/>
      <c r="FMM5" s="812"/>
      <c r="FMN5" s="812"/>
      <c r="FMO5" s="812"/>
      <c r="FMP5" s="812"/>
      <c r="FMQ5" s="812"/>
      <c r="FMR5" s="812"/>
      <c r="FMS5" s="812"/>
      <c r="FMT5" s="812"/>
      <c r="FMU5" s="812"/>
      <c r="FMV5" s="812"/>
      <c r="FMW5" s="812"/>
      <c r="FMX5" s="812"/>
      <c r="FMY5" s="812"/>
      <c r="FMZ5" s="812"/>
      <c r="FNA5" s="812"/>
      <c r="FNB5" s="811"/>
      <c r="FNC5" s="812"/>
      <c r="FND5" s="812"/>
      <c r="FNE5" s="812"/>
      <c r="FNF5" s="812"/>
      <c r="FNG5" s="812"/>
      <c r="FNH5" s="812"/>
      <c r="FNI5" s="812"/>
      <c r="FNJ5" s="812"/>
      <c r="FNK5" s="812"/>
      <c r="FNL5" s="812"/>
      <c r="FNM5" s="812"/>
      <c r="FNN5" s="812"/>
      <c r="FNO5" s="812"/>
      <c r="FNP5" s="812"/>
      <c r="FNQ5" s="812"/>
      <c r="FNR5" s="812"/>
      <c r="FNS5" s="812"/>
      <c r="FNT5" s="812"/>
      <c r="FNU5" s="812"/>
      <c r="FNV5" s="812"/>
      <c r="FNW5" s="812"/>
      <c r="FNX5" s="812"/>
      <c r="FNY5" s="812"/>
      <c r="FNZ5" s="812"/>
      <c r="FOA5" s="812"/>
      <c r="FOB5" s="812"/>
      <c r="FOC5" s="812"/>
      <c r="FOD5" s="812"/>
      <c r="FOE5" s="812"/>
      <c r="FOF5" s="812"/>
      <c r="FOG5" s="811"/>
      <c r="FOH5" s="812"/>
      <c r="FOI5" s="812"/>
      <c r="FOJ5" s="812"/>
      <c r="FOK5" s="812"/>
      <c r="FOL5" s="812"/>
      <c r="FOM5" s="812"/>
      <c r="FON5" s="812"/>
      <c r="FOO5" s="812"/>
      <c r="FOP5" s="812"/>
      <c r="FOQ5" s="812"/>
      <c r="FOR5" s="812"/>
      <c r="FOS5" s="812"/>
      <c r="FOT5" s="812"/>
      <c r="FOU5" s="812"/>
      <c r="FOV5" s="812"/>
      <c r="FOW5" s="812"/>
      <c r="FOX5" s="812"/>
      <c r="FOY5" s="812"/>
      <c r="FOZ5" s="812"/>
      <c r="FPA5" s="812"/>
      <c r="FPB5" s="812"/>
      <c r="FPC5" s="812"/>
      <c r="FPD5" s="812"/>
      <c r="FPE5" s="812"/>
      <c r="FPF5" s="812"/>
      <c r="FPG5" s="812"/>
      <c r="FPH5" s="812"/>
      <c r="FPI5" s="812"/>
      <c r="FPJ5" s="812"/>
      <c r="FPK5" s="812"/>
      <c r="FPL5" s="811"/>
      <c r="FPM5" s="812"/>
      <c r="FPN5" s="812"/>
      <c r="FPO5" s="812"/>
      <c r="FPP5" s="812"/>
      <c r="FPQ5" s="812"/>
      <c r="FPR5" s="812"/>
      <c r="FPS5" s="812"/>
      <c r="FPT5" s="812"/>
      <c r="FPU5" s="812"/>
      <c r="FPV5" s="812"/>
      <c r="FPW5" s="812"/>
      <c r="FPX5" s="812"/>
      <c r="FPY5" s="812"/>
      <c r="FPZ5" s="812"/>
      <c r="FQA5" s="812"/>
      <c r="FQB5" s="812"/>
      <c r="FQC5" s="812"/>
      <c r="FQD5" s="812"/>
      <c r="FQE5" s="812"/>
      <c r="FQF5" s="812"/>
      <c r="FQG5" s="812"/>
      <c r="FQH5" s="812"/>
      <c r="FQI5" s="812"/>
      <c r="FQJ5" s="812"/>
      <c r="FQK5" s="812"/>
      <c r="FQL5" s="812"/>
      <c r="FQM5" s="812"/>
      <c r="FQN5" s="812"/>
      <c r="FQO5" s="812"/>
      <c r="FQP5" s="812"/>
      <c r="FQQ5" s="811"/>
      <c r="FQR5" s="812"/>
      <c r="FQS5" s="812"/>
      <c r="FQT5" s="812"/>
      <c r="FQU5" s="812"/>
      <c r="FQV5" s="812"/>
      <c r="FQW5" s="812"/>
      <c r="FQX5" s="812"/>
      <c r="FQY5" s="812"/>
      <c r="FQZ5" s="812"/>
      <c r="FRA5" s="812"/>
      <c r="FRB5" s="812"/>
      <c r="FRC5" s="812"/>
      <c r="FRD5" s="812"/>
      <c r="FRE5" s="812"/>
      <c r="FRF5" s="812"/>
      <c r="FRG5" s="812"/>
      <c r="FRH5" s="812"/>
      <c r="FRI5" s="812"/>
      <c r="FRJ5" s="812"/>
      <c r="FRK5" s="812"/>
      <c r="FRL5" s="812"/>
      <c r="FRM5" s="812"/>
      <c r="FRN5" s="812"/>
      <c r="FRO5" s="812"/>
      <c r="FRP5" s="812"/>
      <c r="FRQ5" s="812"/>
      <c r="FRR5" s="812"/>
      <c r="FRS5" s="812"/>
      <c r="FRT5" s="812"/>
      <c r="FRU5" s="812"/>
      <c r="FRV5" s="811"/>
      <c r="FRW5" s="812"/>
      <c r="FRX5" s="812"/>
      <c r="FRY5" s="812"/>
      <c r="FRZ5" s="812"/>
      <c r="FSA5" s="812"/>
      <c r="FSB5" s="812"/>
      <c r="FSC5" s="812"/>
      <c r="FSD5" s="812"/>
      <c r="FSE5" s="812"/>
      <c r="FSF5" s="812"/>
      <c r="FSG5" s="812"/>
      <c r="FSH5" s="812"/>
      <c r="FSI5" s="812"/>
      <c r="FSJ5" s="812"/>
      <c r="FSK5" s="812"/>
      <c r="FSL5" s="812"/>
      <c r="FSM5" s="812"/>
      <c r="FSN5" s="812"/>
      <c r="FSO5" s="812"/>
      <c r="FSP5" s="812"/>
      <c r="FSQ5" s="812"/>
      <c r="FSR5" s="812"/>
      <c r="FSS5" s="812"/>
      <c r="FST5" s="812"/>
      <c r="FSU5" s="812"/>
      <c r="FSV5" s="812"/>
      <c r="FSW5" s="812"/>
      <c r="FSX5" s="812"/>
      <c r="FSY5" s="812"/>
      <c r="FSZ5" s="812"/>
      <c r="FTA5" s="811"/>
      <c r="FTB5" s="812"/>
      <c r="FTC5" s="812"/>
      <c r="FTD5" s="812"/>
      <c r="FTE5" s="812"/>
      <c r="FTF5" s="812"/>
      <c r="FTG5" s="812"/>
      <c r="FTH5" s="812"/>
      <c r="FTI5" s="812"/>
      <c r="FTJ5" s="812"/>
      <c r="FTK5" s="812"/>
      <c r="FTL5" s="812"/>
      <c r="FTM5" s="812"/>
      <c r="FTN5" s="812"/>
      <c r="FTO5" s="812"/>
      <c r="FTP5" s="812"/>
      <c r="FTQ5" s="812"/>
      <c r="FTR5" s="812"/>
      <c r="FTS5" s="812"/>
      <c r="FTT5" s="812"/>
      <c r="FTU5" s="812"/>
      <c r="FTV5" s="812"/>
      <c r="FTW5" s="812"/>
      <c r="FTX5" s="812"/>
      <c r="FTY5" s="812"/>
      <c r="FTZ5" s="812"/>
      <c r="FUA5" s="812"/>
      <c r="FUB5" s="812"/>
      <c r="FUC5" s="812"/>
      <c r="FUD5" s="812"/>
      <c r="FUE5" s="812"/>
      <c r="FUF5" s="811"/>
      <c r="FUG5" s="812"/>
      <c r="FUH5" s="812"/>
      <c r="FUI5" s="812"/>
      <c r="FUJ5" s="812"/>
      <c r="FUK5" s="812"/>
      <c r="FUL5" s="812"/>
      <c r="FUM5" s="812"/>
      <c r="FUN5" s="812"/>
      <c r="FUO5" s="812"/>
      <c r="FUP5" s="812"/>
      <c r="FUQ5" s="812"/>
      <c r="FUR5" s="812"/>
      <c r="FUS5" s="812"/>
      <c r="FUT5" s="812"/>
      <c r="FUU5" s="812"/>
      <c r="FUV5" s="812"/>
      <c r="FUW5" s="812"/>
      <c r="FUX5" s="812"/>
      <c r="FUY5" s="812"/>
      <c r="FUZ5" s="812"/>
      <c r="FVA5" s="812"/>
      <c r="FVB5" s="812"/>
      <c r="FVC5" s="812"/>
      <c r="FVD5" s="812"/>
      <c r="FVE5" s="812"/>
      <c r="FVF5" s="812"/>
      <c r="FVG5" s="812"/>
      <c r="FVH5" s="812"/>
      <c r="FVI5" s="812"/>
      <c r="FVJ5" s="812"/>
      <c r="FVK5" s="811"/>
      <c r="FVL5" s="812"/>
      <c r="FVM5" s="812"/>
      <c r="FVN5" s="812"/>
      <c r="FVO5" s="812"/>
      <c r="FVP5" s="812"/>
      <c r="FVQ5" s="812"/>
      <c r="FVR5" s="812"/>
      <c r="FVS5" s="812"/>
      <c r="FVT5" s="812"/>
      <c r="FVU5" s="812"/>
      <c r="FVV5" s="812"/>
      <c r="FVW5" s="812"/>
      <c r="FVX5" s="812"/>
      <c r="FVY5" s="812"/>
      <c r="FVZ5" s="812"/>
      <c r="FWA5" s="812"/>
      <c r="FWB5" s="812"/>
      <c r="FWC5" s="812"/>
      <c r="FWD5" s="812"/>
      <c r="FWE5" s="812"/>
      <c r="FWF5" s="812"/>
      <c r="FWG5" s="812"/>
      <c r="FWH5" s="812"/>
      <c r="FWI5" s="812"/>
      <c r="FWJ5" s="812"/>
      <c r="FWK5" s="812"/>
      <c r="FWL5" s="812"/>
      <c r="FWM5" s="812"/>
      <c r="FWN5" s="812"/>
      <c r="FWO5" s="812"/>
      <c r="FWP5" s="811"/>
      <c r="FWQ5" s="812"/>
      <c r="FWR5" s="812"/>
      <c r="FWS5" s="812"/>
      <c r="FWT5" s="812"/>
      <c r="FWU5" s="812"/>
      <c r="FWV5" s="812"/>
      <c r="FWW5" s="812"/>
      <c r="FWX5" s="812"/>
      <c r="FWY5" s="812"/>
      <c r="FWZ5" s="812"/>
      <c r="FXA5" s="812"/>
      <c r="FXB5" s="812"/>
      <c r="FXC5" s="812"/>
      <c r="FXD5" s="812"/>
      <c r="FXE5" s="812"/>
      <c r="FXF5" s="812"/>
      <c r="FXG5" s="812"/>
      <c r="FXH5" s="812"/>
      <c r="FXI5" s="812"/>
      <c r="FXJ5" s="812"/>
      <c r="FXK5" s="812"/>
      <c r="FXL5" s="812"/>
      <c r="FXM5" s="812"/>
      <c r="FXN5" s="812"/>
      <c r="FXO5" s="812"/>
      <c r="FXP5" s="812"/>
      <c r="FXQ5" s="812"/>
      <c r="FXR5" s="812"/>
      <c r="FXS5" s="812"/>
      <c r="FXT5" s="812"/>
      <c r="FXU5" s="811"/>
      <c r="FXV5" s="812"/>
      <c r="FXW5" s="812"/>
      <c r="FXX5" s="812"/>
      <c r="FXY5" s="812"/>
      <c r="FXZ5" s="812"/>
      <c r="FYA5" s="812"/>
      <c r="FYB5" s="812"/>
      <c r="FYC5" s="812"/>
      <c r="FYD5" s="812"/>
      <c r="FYE5" s="812"/>
      <c r="FYF5" s="812"/>
      <c r="FYG5" s="812"/>
      <c r="FYH5" s="812"/>
      <c r="FYI5" s="812"/>
      <c r="FYJ5" s="812"/>
      <c r="FYK5" s="812"/>
      <c r="FYL5" s="812"/>
      <c r="FYM5" s="812"/>
      <c r="FYN5" s="812"/>
      <c r="FYO5" s="812"/>
      <c r="FYP5" s="812"/>
      <c r="FYQ5" s="812"/>
      <c r="FYR5" s="812"/>
      <c r="FYS5" s="812"/>
      <c r="FYT5" s="812"/>
      <c r="FYU5" s="812"/>
      <c r="FYV5" s="812"/>
      <c r="FYW5" s="812"/>
      <c r="FYX5" s="812"/>
      <c r="FYY5" s="812"/>
      <c r="FYZ5" s="811"/>
      <c r="FZA5" s="812"/>
      <c r="FZB5" s="812"/>
      <c r="FZC5" s="812"/>
      <c r="FZD5" s="812"/>
      <c r="FZE5" s="812"/>
      <c r="FZF5" s="812"/>
      <c r="FZG5" s="812"/>
      <c r="FZH5" s="812"/>
      <c r="FZI5" s="812"/>
      <c r="FZJ5" s="812"/>
      <c r="FZK5" s="812"/>
      <c r="FZL5" s="812"/>
      <c r="FZM5" s="812"/>
      <c r="FZN5" s="812"/>
      <c r="FZO5" s="812"/>
      <c r="FZP5" s="812"/>
      <c r="FZQ5" s="812"/>
      <c r="FZR5" s="812"/>
      <c r="FZS5" s="812"/>
      <c r="FZT5" s="812"/>
      <c r="FZU5" s="812"/>
      <c r="FZV5" s="812"/>
      <c r="FZW5" s="812"/>
      <c r="FZX5" s="812"/>
      <c r="FZY5" s="812"/>
      <c r="FZZ5" s="812"/>
      <c r="GAA5" s="812"/>
      <c r="GAB5" s="812"/>
      <c r="GAC5" s="812"/>
      <c r="GAD5" s="812"/>
      <c r="GAE5" s="811"/>
      <c r="GAF5" s="812"/>
      <c r="GAG5" s="812"/>
      <c r="GAH5" s="812"/>
      <c r="GAI5" s="812"/>
      <c r="GAJ5" s="812"/>
      <c r="GAK5" s="812"/>
      <c r="GAL5" s="812"/>
      <c r="GAM5" s="812"/>
      <c r="GAN5" s="812"/>
      <c r="GAO5" s="812"/>
      <c r="GAP5" s="812"/>
      <c r="GAQ5" s="812"/>
      <c r="GAR5" s="812"/>
      <c r="GAS5" s="812"/>
      <c r="GAT5" s="812"/>
      <c r="GAU5" s="812"/>
      <c r="GAV5" s="812"/>
      <c r="GAW5" s="812"/>
      <c r="GAX5" s="812"/>
      <c r="GAY5" s="812"/>
      <c r="GAZ5" s="812"/>
      <c r="GBA5" s="812"/>
      <c r="GBB5" s="812"/>
      <c r="GBC5" s="812"/>
      <c r="GBD5" s="812"/>
      <c r="GBE5" s="812"/>
      <c r="GBF5" s="812"/>
      <c r="GBG5" s="812"/>
      <c r="GBH5" s="812"/>
      <c r="GBI5" s="812"/>
      <c r="GBJ5" s="811"/>
      <c r="GBK5" s="812"/>
      <c r="GBL5" s="812"/>
      <c r="GBM5" s="812"/>
      <c r="GBN5" s="812"/>
      <c r="GBO5" s="812"/>
      <c r="GBP5" s="812"/>
      <c r="GBQ5" s="812"/>
      <c r="GBR5" s="812"/>
      <c r="GBS5" s="812"/>
      <c r="GBT5" s="812"/>
      <c r="GBU5" s="812"/>
      <c r="GBV5" s="812"/>
      <c r="GBW5" s="812"/>
      <c r="GBX5" s="812"/>
      <c r="GBY5" s="812"/>
      <c r="GBZ5" s="812"/>
      <c r="GCA5" s="812"/>
      <c r="GCB5" s="812"/>
      <c r="GCC5" s="812"/>
      <c r="GCD5" s="812"/>
      <c r="GCE5" s="812"/>
      <c r="GCF5" s="812"/>
      <c r="GCG5" s="812"/>
      <c r="GCH5" s="812"/>
      <c r="GCI5" s="812"/>
      <c r="GCJ5" s="812"/>
      <c r="GCK5" s="812"/>
      <c r="GCL5" s="812"/>
      <c r="GCM5" s="812"/>
      <c r="GCN5" s="812"/>
      <c r="GCO5" s="811"/>
      <c r="GCP5" s="812"/>
      <c r="GCQ5" s="812"/>
      <c r="GCR5" s="812"/>
      <c r="GCS5" s="812"/>
      <c r="GCT5" s="812"/>
      <c r="GCU5" s="812"/>
      <c r="GCV5" s="812"/>
      <c r="GCW5" s="812"/>
      <c r="GCX5" s="812"/>
      <c r="GCY5" s="812"/>
      <c r="GCZ5" s="812"/>
      <c r="GDA5" s="812"/>
      <c r="GDB5" s="812"/>
      <c r="GDC5" s="812"/>
      <c r="GDD5" s="812"/>
      <c r="GDE5" s="812"/>
      <c r="GDF5" s="812"/>
      <c r="GDG5" s="812"/>
      <c r="GDH5" s="812"/>
      <c r="GDI5" s="812"/>
      <c r="GDJ5" s="812"/>
      <c r="GDK5" s="812"/>
      <c r="GDL5" s="812"/>
      <c r="GDM5" s="812"/>
      <c r="GDN5" s="812"/>
      <c r="GDO5" s="812"/>
      <c r="GDP5" s="812"/>
      <c r="GDQ5" s="812"/>
      <c r="GDR5" s="812"/>
      <c r="GDS5" s="812"/>
      <c r="GDT5" s="811"/>
      <c r="GDU5" s="812"/>
      <c r="GDV5" s="812"/>
      <c r="GDW5" s="812"/>
      <c r="GDX5" s="812"/>
      <c r="GDY5" s="812"/>
      <c r="GDZ5" s="812"/>
      <c r="GEA5" s="812"/>
      <c r="GEB5" s="812"/>
      <c r="GEC5" s="812"/>
      <c r="GED5" s="812"/>
      <c r="GEE5" s="812"/>
      <c r="GEF5" s="812"/>
      <c r="GEG5" s="812"/>
      <c r="GEH5" s="812"/>
      <c r="GEI5" s="812"/>
      <c r="GEJ5" s="812"/>
      <c r="GEK5" s="812"/>
      <c r="GEL5" s="812"/>
      <c r="GEM5" s="812"/>
      <c r="GEN5" s="812"/>
      <c r="GEO5" s="812"/>
      <c r="GEP5" s="812"/>
      <c r="GEQ5" s="812"/>
      <c r="GER5" s="812"/>
      <c r="GES5" s="812"/>
      <c r="GET5" s="812"/>
      <c r="GEU5" s="812"/>
      <c r="GEV5" s="812"/>
      <c r="GEW5" s="812"/>
      <c r="GEX5" s="812"/>
      <c r="GEY5" s="811"/>
      <c r="GEZ5" s="812"/>
      <c r="GFA5" s="812"/>
      <c r="GFB5" s="812"/>
      <c r="GFC5" s="812"/>
      <c r="GFD5" s="812"/>
      <c r="GFE5" s="812"/>
      <c r="GFF5" s="812"/>
      <c r="GFG5" s="812"/>
      <c r="GFH5" s="812"/>
      <c r="GFI5" s="812"/>
      <c r="GFJ5" s="812"/>
      <c r="GFK5" s="812"/>
      <c r="GFL5" s="812"/>
      <c r="GFM5" s="812"/>
      <c r="GFN5" s="812"/>
      <c r="GFO5" s="812"/>
      <c r="GFP5" s="812"/>
      <c r="GFQ5" s="812"/>
      <c r="GFR5" s="812"/>
      <c r="GFS5" s="812"/>
      <c r="GFT5" s="812"/>
      <c r="GFU5" s="812"/>
      <c r="GFV5" s="812"/>
      <c r="GFW5" s="812"/>
      <c r="GFX5" s="812"/>
      <c r="GFY5" s="812"/>
      <c r="GFZ5" s="812"/>
      <c r="GGA5" s="812"/>
      <c r="GGB5" s="812"/>
      <c r="GGC5" s="812"/>
      <c r="GGD5" s="811"/>
      <c r="GGE5" s="812"/>
      <c r="GGF5" s="812"/>
      <c r="GGG5" s="812"/>
      <c r="GGH5" s="812"/>
      <c r="GGI5" s="812"/>
      <c r="GGJ5" s="812"/>
      <c r="GGK5" s="812"/>
      <c r="GGL5" s="812"/>
      <c r="GGM5" s="812"/>
      <c r="GGN5" s="812"/>
      <c r="GGO5" s="812"/>
      <c r="GGP5" s="812"/>
      <c r="GGQ5" s="812"/>
      <c r="GGR5" s="812"/>
      <c r="GGS5" s="812"/>
      <c r="GGT5" s="812"/>
      <c r="GGU5" s="812"/>
      <c r="GGV5" s="812"/>
      <c r="GGW5" s="812"/>
      <c r="GGX5" s="812"/>
      <c r="GGY5" s="812"/>
      <c r="GGZ5" s="812"/>
      <c r="GHA5" s="812"/>
      <c r="GHB5" s="812"/>
      <c r="GHC5" s="812"/>
      <c r="GHD5" s="812"/>
      <c r="GHE5" s="812"/>
      <c r="GHF5" s="812"/>
      <c r="GHG5" s="812"/>
      <c r="GHH5" s="812"/>
      <c r="GHI5" s="811"/>
      <c r="GHJ5" s="812"/>
      <c r="GHK5" s="812"/>
      <c r="GHL5" s="812"/>
      <c r="GHM5" s="812"/>
      <c r="GHN5" s="812"/>
      <c r="GHO5" s="812"/>
      <c r="GHP5" s="812"/>
      <c r="GHQ5" s="812"/>
      <c r="GHR5" s="812"/>
      <c r="GHS5" s="812"/>
      <c r="GHT5" s="812"/>
      <c r="GHU5" s="812"/>
      <c r="GHV5" s="812"/>
      <c r="GHW5" s="812"/>
      <c r="GHX5" s="812"/>
      <c r="GHY5" s="812"/>
      <c r="GHZ5" s="812"/>
      <c r="GIA5" s="812"/>
      <c r="GIB5" s="812"/>
      <c r="GIC5" s="812"/>
      <c r="GID5" s="812"/>
      <c r="GIE5" s="812"/>
      <c r="GIF5" s="812"/>
      <c r="GIG5" s="812"/>
      <c r="GIH5" s="812"/>
      <c r="GII5" s="812"/>
      <c r="GIJ5" s="812"/>
      <c r="GIK5" s="812"/>
      <c r="GIL5" s="812"/>
      <c r="GIM5" s="812"/>
      <c r="GIN5" s="811"/>
      <c r="GIO5" s="812"/>
      <c r="GIP5" s="812"/>
      <c r="GIQ5" s="812"/>
      <c r="GIR5" s="812"/>
      <c r="GIS5" s="812"/>
      <c r="GIT5" s="812"/>
      <c r="GIU5" s="812"/>
      <c r="GIV5" s="812"/>
      <c r="GIW5" s="812"/>
      <c r="GIX5" s="812"/>
      <c r="GIY5" s="812"/>
      <c r="GIZ5" s="812"/>
      <c r="GJA5" s="812"/>
      <c r="GJB5" s="812"/>
      <c r="GJC5" s="812"/>
      <c r="GJD5" s="812"/>
      <c r="GJE5" s="812"/>
      <c r="GJF5" s="812"/>
      <c r="GJG5" s="812"/>
      <c r="GJH5" s="812"/>
      <c r="GJI5" s="812"/>
      <c r="GJJ5" s="812"/>
      <c r="GJK5" s="812"/>
      <c r="GJL5" s="812"/>
      <c r="GJM5" s="812"/>
      <c r="GJN5" s="812"/>
      <c r="GJO5" s="812"/>
      <c r="GJP5" s="812"/>
      <c r="GJQ5" s="812"/>
      <c r="GJR5" s="812"/>
      <c r="GJS5" s="811"/>
      <c r="GJT5" s="812"/>
      <c r="GJU5" s="812"/>
      <c r="GJV5" s="812"/>
      <c r="GJW5" s="812"/>
      <c r="GJX5" s="812"/>
      <c r="GJY5" s="812"/>
      <c r="GJZ5" s="812"/>
      <c r="GKA5" s="812"/>
      <c r="GKB5" s="812"/>
      <c r="GKC5" s="812"/>
      <c r="GKD5" s="812"/>
      <c r="GKE5" s="812"/>
      <c r="GKF5" s="812"/>
      <c r="GKG5" s="812"/>
      <c r="GKH5" s="812"/>
      <c r="GKI5" s="812"/>
      <c r="GKJ5" s="812"/>
      <c r="GKK5" s="812"/>
      <c r="GKL5" s="812"/>
      <c r="GKM5" s="812"/>
      <c r="GKN5" s="812"/>
      <c r="GKO5" s="812"/>
      <c r="GKP5" s="812"/>
      <c r="GKQ5" s="812"/>
      <c r="GKR5" s="812"/>
      <c r="GKS5" s="812"/>
      <c r="GKT5" s="812"/>
      <c r="GKU5" s="812"/>
      <c r="GKV5" s="812"/>
      <c r="GKW5" s="812"/>
      <c r="GKX5" s="811"/>
      <c r="GKY5" s="812"/>
      <c r="GKZ5" s="812"/>
      <c r="GLA5" s="812"/>
      <c r="GLB5" s="812"/>
      <c r="GLC5" s="812"/>
      <c r="GLD5" s="812"/>
      <c r="GLE5" s="812"/>
      <c r="GLF5" s="812"/>
      <c r="GLG5" s="812"/>
      <c r="GLH5" s="812"/>
      <c r="GLI5" s="812"/>
      <c r="GLJ5" s="812"/>
      <c r="GLK5" s="812"/>
      <c r="GLL5" s="812"/>
      <c r="GLM5" s="812"/>
      <c r="GLN5" s="812"/>
      <c r="GLO5" s="812"/>
      <c r="GLP5" s="812"/>
      <c r="GLQ5" s="812"/>
      <c r="GLR5" s="812"/>
      <c r="GLS5" s="812"/>
      <c r="GLT5" s="812"/>
      <c r="GLU5" s="812"/>
      <c r="GLV5" s="812"/>
      <c r="GLW5" s="812"/>
      <c r="GLX5" s="812"/>
      <c r="GLY5" s="812"/>
      <c r="GLZ5" s="812"/>
      <c r="GMA5" s="812"/>
      <c r="GMB5" s="812"/>
      <c r="GMC5" s="811"/>
      <c r="GMD5" s="812"/>
      <c r="GME5" s="812"/>
      <c r="GMF5" s="812"/>
      <c r="GMG5" s="812"/>
      <c r="GMH5" s="812"/>
      <c r="GMI5" s="812"/>
      <c r="GMJ5" s="812"/>
      <c r="GMK5" s="812"/>
      <c r="GML5" s="812"/>
      <c r="GMM5" s="812"/>
      <c r="GMN5" s="812"/>
      <c r="GMO5" s="812"/>
      <c r="GMP5" s="812"/>
      <c r="GMQ5" s="812"/>
      <c r="GMR5" s="812"/>
      <c r="GMS5" s="812"/>
      <c r="GMT5" s="812"/>
      <c r="GMU5" s="812"/>
      <c r="GMV5" s="812"/>
      <c r="GMW5" s="812"/>
      <c r="GMX5" s="812"/>
      <c r="GMY5" s="812"/>
      <c r="GMZ5" s="812"/>
      <c r="GNA5" s="812"/>
      <c r="GNB5" s="812"/>
      <c r="GNC5" s="812"/>
      <c r="GND5" s="812"/>
      <c r="GNE5" s="812"/>
      <c r="GNF5" s="812"/>
      <c r="GNG5" s="812"/>
      <c r="GNH5" s="811"/>
      <c r="GNI5" s="812"/>
      <c r="GNJ5" s="812"/>
      <c r="GNK5" s="812"/>
      <c r="GNL5" s="812"/>
      <c r="GNM5" s="812"/>
      <c r="GNN5" s="812"/>
      <c r="GNO5" s="812"/>
      <c r="GNP5" s="812"/>
      <c r="GNQ5" s="812"/>
      <c r="GNR5" s="812"/>
      <c r="GNS5" s="812"/>
      <c r="GNT5" s="812"/>
      <c r="GNU5" s="812"/>
      <c r="GNV5" s="812"/>
      <c r="GNW5" s="812"/>
      <c r="GNX5" s="812"/>
      <c r="GNY5" s="812"/>
      <c r="GNZ5" s="812"/>
      <c r="GOA5" s="812"/>
      <c r="GOB5" s="812"/>
      <c r="GOC5" s="812"/>
      <c r="GOD5" s="812"/>
      <c r="GOE5" s="812"/>
      <c r="GOF5" s="812"/>
      <c r="GOG5" s="812"/>
      <c r="GOH5" s="812"/>
      <c r="GOI5" s="812"/>
      <c r="GOJ5" s="812"/>
      <c r="GOK5" s="812"/>
      <c r="GOL5" s="812"/>
      <c r="GOM5" s="811"/>
      <c r="GON5" s="812"/>
      <c r="GOO5" s="812"/>
      <c r="GOP5" s="812"/>
      <c r="GOQ5" s="812"/>
      <c r="GOR5" s="812"/>
      <c r="GOS5" s="812"/>
      <c r="GOT5" s="812"/>
      <c r="GOU5" s="812"/>
      <c r="GOV5" s="812"/>
      <c r="GOW5" s="812"/>
      <c r="GOX5" s="812"/>
      <c r="GOY5" s="812"/>
      <c r="GOZ5" s="812"/>
      <c r="GPA5" s="812"/>
      <c r="GPB5" s="812"/>
      <c r="GPC5" s="812"/>
      <c r="GPD5" s="812"/>
      <c r="GPE5" s="812"/>
      <c r="GPF5" s="812"/>
      <c r="GPG5" s="812"/>
      <c r="GPH5" s="812"/>
      <c r="GPI5" s="812"/>
      <c r="GPJ5" s="812"/>
      <c r="GPK5" s="812"/>
      <c r="GPL5" s="812"/>
      <c r="GPM5" s="812"/>
      <c r="GPN5" s="812"/>
      <c r="GPO5" s="812"/>
      <c r="GPP5" s="812"/>
      <c r="GPQ5" s="812"/>
      <c r="GPR5" s="811"/>
      <c r="GPS5" s="812"/>
      <c r="GPT5" s="812"/>
      <c r="GPU5" s="812"/>
      <c r="GPV5" s="812"/>
      <c r="GPW5" s="812"/>
      <c r="GPX5" s="812"/>
      <c r="GPY5" s="812"/>
      <c r="GPZ5" s="812"/>
      <c r="GQA5" s="812"/>
      <c r="GQB5" s="812"/>
      <c r="GQC5" s="812"/>
      <c r="GQD5" s="812"/>
      <c r="GQE5" s="812"/>
      <c r="GQF5" s="812"/>
      <c r="GQG5" s="812"/>
      <c r="GQH5" s="812"/>
      <c r="GQI5" s="812"/>
      <c r="GQJ5" s="812"/>
      <c r="GQK5" s="812"/>
      <c r="GQL5" s="812"/>
      <c r="GQM5" s="812"/>
      <c r="GQN5" s="812"/>
      <c r="GQO5" s="812"/>
      <c r="GQP5" s="812"/>
      <c r="GQQ5" s="812"/>
      <c r="GQR5" s="812"/>
      <c r="GQS5" s="812"/>
      <c r="GQT5" s="812"/>
      <c r="GQU5" s="812"/>
      <c r="GQV5" s="812"/>
      <c r="GQW5" s="811"/>
      <c r="GQX5" s="812"/>
      <c r="GQY5" s="812"/>
      <c r="GQZ5" s="812"/>
      <c r="GRA5" s="812"/>
      <c r="GRB5" s="812"/>
      <c r="GRC5" s="812"/>
      <c r="GRD5" s="812"/>
      <c r="GRE5" s="812"/>
      <c r="GRF5" s="812"/>
      <c r="GRG5" s="812"/>
      <c r="GRH5" s="812"/>
      <c r="GRI5" s="812"/>
      <c r="GRJ5" s="812"/>
      <c r="GRK5" s="812"/>
      <c r="GRL5" s="812"/>
      <c r="GRM5" s="812"/>
      <c r="GRN5" s="812"/>
      <c r="GRO5" s="812"/>
      <c r="GRP5" s="812"/>
      <c r="GRQ5" s="812"/>
      <c r="GRR5" s="812"/>
      <c r="GRS5" s="812"/>
      <c r="GRT5" s="812"/>
      <c r="GRU5" s="812"/>
      <c r="GRV5" s="812"/>
      <c r="GRW5" s="812"/>
      <c r="GRX5" s="812"/>
      <c r="GRY5" s="812"/>
      <c r="GRZ5" s="812"/>
      <c r="GSA5" s="812"/>
      <c r="GSB5" s="811"/>
      <c r="GSC5" s="812"/>
      <c r="GSD5" s="812"/>
      <c r="GSE5" s="812"/>
      <c r="GSF5" s="812"/>
      <c r="GSG5" s="812"/>
      <c r="GSH5" s="812"/>
      <c r="GSI5" s="812"/>
      <c r="GSJ5" s="812"/>
      <c r="GSK5" s="812"/>
      <c r="GSL5" s="812"/>
      <c r="GSM5" s="812"/>
      <c r="GSN5" s="812"/>
      <c r="GSO5" s="812"/>
      <c r="GSP5" s="812"/>
      <c r="GSQ5" s="812"/>
      <c r="GSR5" s="812"/>
      <c r="GSS5" s="812"/>
      <c r="GST5" s="812"/>
      <c r="GSU5" s="812"/>
      <c r="GSV5" s="812"/>
      <c r="GSW5" s="812"/>
      <c r="GSX5" s="812"/>
      <c r="GSY5" s="812"/>
      <c r="GSZ5" s="812"/>
      <c r="GTA5" s="812"/>
      <c r="GTB5" s="812"/>
      <c r="GTC5" s="812"/>
      <c r="GTD5" s="812"/>
      <c r="GTE5" s="812"/>
      <c r="GTF5" s="812"/>
      <c r="GTG5" s="811"/>
      <c r="GTH5" s="812"/>
      <c r="GTI5" s="812"/>
      <c r="GTJ5" s="812"/>
      <c r="GTK5" s="812"/>
      <c r="GTL5" s="812"/>
      <c r="GTM5" s="812"/>
      <c r="GTN5" s="812"/>
      <c r="GTO5" s="812"/>
      <c r="GTP5" s="812"/>
      <c r="GTQ5" s="812"/>
      <c r="GTR5" s="812"/>
      <c r="GTS5" s="812"/>
      <c r="GTT5" s="812"/>
      <c r="GTU5" s="812"/>
      <c r="GTV5" s="812"/>
      <c r="GTW5" s="812"/>
      <c r="GTX5" s="812"/>
      <c r="GTY5" s="812"/>
      <c r="GTZ5" s="812"/>
      <c r="GUA5" s="812"/>
      <c r="GUB5" s="812"/>
      <c r="GUC5" s="812"/>
      <c r="GUD5" s="812"/>
      <c r="GUE5" s="812"/>
      <c r="GUF5" s="812"/>
      <c r="GUG5" s="812"/>
      <c r="GUH5" s="812"/>
      <c r="GUI5" s="812"/>
      <c r="GUJ5" s="812"/>
      <c r="GUK5" s="812"/>
      <c r="GUL5" s="811"/>
      <c r="GUM5" s="812"/>
      <c r="GUN5" s="812"/>
      <c r="GUO5" s="812"/>
      <c r="GUP5" s="812"/>
      <c r="GUQ5" s="812"/>
      <c r="GUR5" s="812"/>
      <c r="GUS5" s="812"/>
      <c r="GUT5" s="812"/>
      <c r="GUU5" s="812"/>
      <c r="GUV5" s="812"/>
      <c r="GUW5" s="812"/>
      <c r="GUX5" s="812"/>
      <c r="GUY5" s="812"/>
      <c r="GUZ5" s="812"/>
      <c r="GVA5" s="812"/>
      <c r="GVB5" s="812"/>
      <c r="GVC5" s="812"/>
      <c r="GVD5" s="812"/>
      <c r="GVE5" s="812"/>
      <c r="GVF5" s="812"/>
      <c r="GVG5" s="812"/>
      <c r="GVH5" s="812"/>
      <c r="GVI5" s="812"/>
      <c r="GVJ5" s="812"/>
      <c r="GVK5" s="812"/>
      <c r="GVL5" s="812"/>
      <c r="GVM5" s="812"/>
      <c r="GVN5" s="812"/>
      <c r="GVO5" s="812"/>
      <c r="GVP5" s="812"/>
      <c r="GVQ5" s="811"/>
      <c r="GVR5" s="812"/>
      <c r="GVS5" s="812"/>
      <c r="GVT5" s="812"/>
      <c r="GVU5" s="812"/>
      <c r="GVV5" s="812"/>
      <c r="GVW5" s="812"/>
      <c r="GVX5" s="812"/>
      <c r="GVY5" s="812"/>
      <c r="GVZ5" s="812"/>
      <c r="GWA5" s="812"/>
      <c r="GWB5" s="812"/>
      <c r="GWC5" s="812"/>
      <c r="GWD5" s="812"/>
      <c r="GWE5" s="812"/>
      <c r="GWF5" s="812"/>
      <c r="GWG5" s="812"/>
      <c r="GWH5" s="812"/>
      <c r="GWI5" s="812"/>
      <c r="GWJ5" s="812"/>
      <c r="GWK5" s="812"/>
      <c r="GWL5" s="812"/>
      <c r="GWM5" s="812"/>
      <c r="GWN5" s="812"/>
      <c r="GWO5" s="812"/>
      <c r="GWP5" s="812"/>
      <c r="GWQ5" s="812"/>
      <c r="GWR5" s="812"/>
      <c r="GWS5" s="812"/>
      <c r="GWT5" s="812"/>
      <c r="GWU5" s="812"/>
      <c r="GWV5" s="811"/>
      <c r="GWW5" s="812"/>
      <c r="GWX5" s="812"/>
      <c r="GWY5" s="812"/>
      <c r="GWZ5" s="812"/>
      <c r="GXA5" s="812"/>
      <c r="GXB5" s="812"/>
      <c r="GXC5" s="812"/>
      <c r="GXD5" s="812"/>
      <c r="GXE5" s="812"/>
      <c r="GXF5" s="812"/>
      <c r="GXG5" s="812"/>
      <c r="GXH5" s="812"/>
      <c r="GXI5" s="812"/>
      <c r="GXJ5" s="812"/>
      <c r="GXK5" s="812"/>
      <c r="GXL5" s="812"/>
      <c r="GXM5" s="812"/>
      <c r="GXN5" s="812"/>
      <c r="GXO5" s="812"/>
      <c r="GXP5" s="812"/>
      <c r="GXQ5" s="812"/>
      <c r="GXR5" s="812"/>
      <c r="GXS5" s="812"/>
      <c r="GXT5" s="812"/>
      <c r="GXU5" s="812"/>
      <c r="GXV5" s="812"/>
      <c r="GXW5" s="812"/>
      <c r="GXX5" s="812"/>
      <c r="GXY5" s="812"/>
      <c r="GXZ5" s="812"/>
      <c r="GYA5" s="811"/>
      <c r="GYB5" s="812"/>
      <c r="GYC5" s="812"/>
      <c r="GYD5" s="812"/>
      <c r="GYE5" s="812"/>
      <c r="GYF5" s="812"/>
      <c r="GYG5" s="812"/>
      <c r="GYH5" s="812"/>
      <c r="GYI5" s="812"/>
      <c r="GYJ5" s="812"/>
      <c r="GYK5" s="812"/>
      <c r="GYL5" s="812"/>
      <c r="GYM5" s="812"/>
      <c r="GYN5" s="812"/>
      <c r="GYO5" s="812"/>
      <c r="GYP5" s="812"/>
      <c r="GYQ5" s="812"/>
      <c r="GYR5" s="812"/>
      <c r="GYS5" s="812"/>
      <c r="GYT5" s="812"/>
      <c r="GYU5" s="812"/>
      <c r="GYV5" s="812"/>
      <c r="GYW5" s="812"/>
      <c r="GYX5" s="812"/>
      <c r="GYY5" s="812"/>
      <c r="GYZ5" s="812"/>
      <c r="GZA5" s="812"/>
      <c r="GZB5" s="812"/>
      <c r="GZC5" s="812"/>
      <c r="GZD5" s="812"/>
      <c r="GZE5" s="812"/>
      <c r="GZF5" s="811"/>
      <c r="GZG5" s="812"/>
      <c r="GZH5" s="812"/>
      <c r="GZI5" s="812"/>
      <c r="GZJ5" s="812"/>
      <c r="GZK5" s="812"/>
      <c r="GZL5" s="812"/>
      <c r="GZM5" s="812"/>
      <c r="GZN5" s="812"/>
      <c r="GZO5" s="812"/>
      <c r="GZP5" s="812"/>
      <c r="GZQ5" s="812"/>
      <c r="GZR5" s="812"/>
      <c r="GZS5" s="812"/>
      <c r="GZT5" s="812"/>
      <c r="GZU5" s="812"/>
      <c r="GZV5" s="812"/>
      <c r="GZW5" s="812"/>
      <c r="GZX5" s="812"/>
      <c r="GZY5" s="812"/>
      <c r="GZZ5" s="812"/>
      <c r="HAA5" s="812"/>
      <c r="HAB5" s="812"/>
      <c r="HAC5" s="812"/>
      <c r="HAD5" s="812"/>
      <c r="HAE5" s="812"/>
      <c r="HAF5" s="812"/>
      <c r="HAG5" s="812"/>
      <c r="HAH5" s="812"/>
      <c r="HAI5" s="812"/>
      <c r="HAJ5" s="812"/>
      <c r="HAK5" s="811"/>
      <c r="HAL5" s="812"/>
      <c r="HAM5" s="812"/>
      <c r="HAN5" s="812"/>
      <c r="HAO5" s="812"/>
      <c r="HAP5" s="812"/>
      <c r="HAQ5" s="812"/>
      <c r="HAR5" s="812"/>
      <c r="HAS5" s="812"/>
      <c r="HAT5" s="812"/>
      <c r="HAU5" s="812"/>
      <c r="HAV5" s="812"/>
      <c r="HAW5" s="812"/>
      <c r="HAX5" s="812"/>
      <c r="HAY5" s="812"/>
      <c r="HAZ5" s="812"/>
      <c r="HBA5" s="812"/>
      <c r="HBB5" s="812"/>
      <c r="HBC5" s="812"/>
      <c r="HBD5" s="812"/>
      <c r="HBE5" s="812"/>
      <c r="HBF5" s="812"/>
      <c r="HBG5" s="812"/>
      <c r="HBH5" s="812"/>
      <c r="HBI5" s="812"/>
      <c r="HBJ5" s="812"/>
      <c r="HBK5" s="812"/>
      <c r="HBL5" s="812"/>
      <c r="HBM5" s="812"/>
      <c r="HBN5" s="812"/>
      <c r="HBO5" s="812"/>
      <c r="HBP5" s="811"/>
      <c r="HBQ5" s="812"/>
      <c r="HBR5" s="812"/>
      <c r="HBS5" s="812"/>
      <c r="HBT5" s="812"/>
      <c r="HBU5" s="812"/>
      <c r="HBV5" s="812"/>
      <c r="HBW5" s="812"/>
      <c r="HBX5" s="812"/>
      <c r="HBY5" s="812"/>
      <c r="HBZ5" s="812"/>
      <c r="HCA5" s="812"/>
      <c r="HCB5" s="812"/>
      <c r="HCC5" s="812"/>
      <c r="HCD5" s="812"/>
      <c r="HCE5" s="812"/>
      <c r="HCF5" s="812"/>
      <c r="HCG5" s="812"/>
      <c r="HCH5" s="812"/>
      <c r="HCI5" s="812"/>
      <c r="HCJ5" s="812"/>
      <c r="HCK5" s="812"/>
      <c r="HCL5" s="812"/>
      <c r="HCM5" s="812"/>
      <c r="HCN5" s="812"/>
      <c r="HCO5" s="812"/>
      <c r="HCP5" s="812"/>
      <c r="HCQ5" s="812"/>
      <c r="HCR5" s="812"/>
      <c r="HCS5" s="812"/>
      <c r="HCT5" s="812"/>
      <c r="HCU5" s="811"/>
      <c r="HCV5" s="812"/>
      <c r="HCW5" s="812"/>
      <c r="HCX5" s="812"/>
      <c r="HCY5" s="812"/>
      <c r="HCZ5" s="812"/>
      <c r="HDA5" s="812"/>
      <c r="HDB5" s="812"/>
      <c r="HDC5" s="812"/>
      <c r="HDD5" s="812"/>
      <c r="HDE5" s="812"/>
      <c r="HDF5" s="812"/>
      <c r="HDG5" s="812"/>
      <c r="HDH5" s="812"/>
      <c r="HDI5" s="812"/>
      <c r="HDJ5" s="812"/>
      <c r="HDK5" s="812"/>
      <c r="HDL5" s="812"/>
      <c r="HDM5" s="812"/>
      <c r="HDN5" s="812"/>
      <c r="HDO5" s="812"/>
      <c r="HDP5" s="812"/>
      <c r="HDQ5" s="812"/>
      <c r="HDR5" s="812"/>
      <c r="HDS5" s="812"/>
      <c r="HDT5" s="812"/>
      <c r="HDU5" s="812"/>
      <c r="HDV5" s="812"/>
      <c r="HDW5" s="812"/>
      <c r="HDX5" s="812"/>
      <c r="HDY5" s="812"/>
      <c r="HDZ5" s="811"/>
      <c r="HEA5" s="812"/>
      <c r="HEB5" s="812"/>
      <c r="HEC5" s="812"/>
      <c r="HED5" s="812"/>
      <c r="HEE5" s="812"/>
      <c r="HEF5" s="812"/>
      <c r="HEG5" s="812"/>
      <c r="HEH5" s="812"/>
      <c r="HEI5" s="812"/>
      <c r="HEJ5" s="812"/>
      <c r="HEK5" s="812"/>
      <c r="HEL5" s="812"/>
      <c r="HEM5" s="812"/>
      <c r="HEN5" s="812"/>
      <c r="HEO5" s="812"/>
      <c r="HEP5" s="812"/>
      <c r="HEQ5" s="812"/>
      <c r="HER5" s="812"/>
      <c r="HES5" s="812"/>
      <c r="HET5" s="812"/>
      <c r="HEU5" s="812"/>
      <c r="HEV5" s="812"/>
      <c r="HEW5" s="812"/>
      <c r="HEX5" s="812"/>
      <c r="HEY5" s="812"/>
      <c r="HEZ5" s="812"/>
      <c r="HFA5" s="812"/>
      <c r="HFB5" s="812"/>
      <c r="HFC5" s="812"/>
      <c r="HFD5" s="812"/>
      <c r="HFE5" s="811"/>
      <c r="HFF5" s="812"/>
      <c r="HFG5" s="812"/>
      <c r="HFH5" s="812"/>
      <c r="HFI5" s="812"/>
      <c r="HFJ5" s="812"/>
      <c r="HFK5" s="812"/>
      <c r="HFL5" s="812"/>
      <c r="HFM5" s="812"/>
      <c r="HFN5" s="812"/>
      <c r="HFO5" s="812"/>
      <c r="HFP5" s="812"/>
      <c r="HFQ5" s="812"/>
      <c r="HFR5" s="812"/>
      <c r="HFS5" s="812"/>
      <c r="HFT5" s="812"/>
      <c r="HFU5" s="812"/>
      <c r="HFV5" s="812"/>
      <c r="HFW5" s="812"/>
      <c r="HFX5" s="812"/>
      <c r="HFY5" s="812"/>
      <c r="HFZ5" s="812"/>
      <c r="HGA5" s="812"/>
      <c r="HGB5" s="812"/>
      <c r="HGC5" s="812"/>
      <c r="HGD5" s="812"/>
      <c r="HGE5" s="812"/>
      <c r="HGF5" s="812"/>
      <c r="HGG5" s="812"/>
      <c r="HGH5" s="812"/>
      <c r="HGI5" s="812"/>
      <c r="HGJ5" s="811"/>
      <c r="HGK5" s="812"/>
      <c r="HGL5" s="812"/>
      <c r="HGM5" s="812"/>
      <c r="HGN5" s="812"/>
      <c r="HGO5" s="812"/>
      <c r="HGP5" s="812"/>
      <c r="HGQ5" s="812"/>
      <c r="HGR5" s="812"/>
      <c r="HGS5" s="812"/>
      <c r="HGT5" s="812"/>
      <c r="HGU5" s="812"/>
      <c r="HGV5" s="812"/>
      <c r="HGW5" s="812"/>
      <c r="HGX5" s="812"/>
      <c r="HGY5" s="812"/>
      <c r="HGZ5" s="812"/>
      <c r="HHA5" s="812"/>
      <c r="HHB5" s="812"/>
      <c r="HHC5" s="812"/>
      <c r="HHD5" s="812"/>
      <c r="HHE5" s="812"/>
      <c r="HHF5" s="812"/>
      <c r="HHG5" s="812"/>
      <c r="HHH5" s="812"/>
      <c r="HHI5" s="812"/>
      <c r="HHJ5" s="812"/>
      <c r="HHK5" s="812"/>
      <c r="HHL5" s="812"/>
      <c r="HHM5" s="812"/>
      <c r="HHN5" s="812"/>
      <c r="HHO5" s="811"/>
      <c r="HHP5" s="812"/>
      <c r="HHQ5" s="812"/>
      <c r="HHR5" s="812"/>
      <c r="HHS5" s="812"/>
      <c r="HHT5" s="812"/>
      <c r="HHU5" s="812"/>
      <c r="HHV5" s="812"/>
      <c r="HHW5" s="812"/>
      <c r="HHX5" s="812"/>
      <c r="HHY5" s="812"/>
      <c r="HHZ5" s="812"/>
      <c r="HIA5" s="812"/>
      <c r="HIB5" s="812"/>
      <c r="HIC5" s="812"/>
      <c r="HID5" s="812"/>
      <c r="HIE5" s="812"/>
      <c r="HIF5" s="812"/>
      <c r="HIG5" s="812"/>
      <c r="HIH5" s="812"/>
      <c r="HII5" s="812"/>
      <c r="HIJ5" s="812"/>
      <c r="HIK5" s="812"/>
      <c r="HIL5" s="812"/>
      <c r="HIM5" s="812"/>
      <c r="HIN5" s="812"/>
      <c r="HIO5" s="812"/>
      <c r="HIP5" s="812"/>
      <c r="HIQ5" s="812"/>
      <c r="HIR5" s="812"/>
      <c r="HIS5" s="812"/>
      <c r="HIT5" s="811"/>
      <c r="HIU5" s="812"/>
      <c r="HIV5" s="812"/>
      <c r="HIW5" s="812"/>
      <c r="HIX5" s="812"/>
      <c r="HIY5" s="812"/>
      <c r="HIZ5" s="812"/>
      <c r="HJA5" s="812"/>
      <c r="HJB5" s="812"/>
      <c r="HJC5" s="812"/>
      <c r="HJD5" s="812"/>
      <c r="HJE5" s="812"/>
      <c r="HJF5" s="812"/>
      <c r="HJG5" s="812"/>
      <c r="HJH5" s="812"/>
      <c r="HJI5" s="812"/>
      <c r="HJJ5" s="812"/>
      <c r="HJK5" s="812"/>
      <c r="HJL5" s="812"/>
      <c r="HJM5" s="812"/>
      <c r="HJN5" s="812"/>
      <c r="HJO5" s="812"/>
      <c r="HJP5" s="812"/>
      <c r="HJQ5" s="812"/>
      <c r="HJR5" s="812"/>
      <c r="HJS5" s="812"/>
      <c r="HJT5" s="812"/>
      <c r="HJU5" s="812"/>
      <c r="HJV5" s="812"/>
      <c r="HJW5" s="812"/>
      <c r="HJX5" s="812"/>
      <c r="HJY5" s="811"/>
      <c r="HJZ5" s="812"/>
      <c r="HKA5" s="812"/>
      <c r="HKB5" s="812"/>
      <c r="HKC5" s="812"/>
      <c r="HKD5" s="812"/>
      <c r="HKE5" s="812"/>
      <c r="HKF5" s="812"/>
      <c r="HKG5" s="812"/>
      <c r="HKH5" s="812"/>
      <c r="HKI5" s="812"/>
      <c r="HKJ5" s="812"/>
      <c r="HKK5" s="812"/>
      <c r="HKL5" s="812"/>
      <c r="HKM5" s="812"/>
      <c r="HKN5" s="812"/>
      <c r="HKO5" s="812"/>
      <c r="HKP5" s="812"/>
      <c r="HKQ5" s="812"/>
      <c r="HKR5" s="812"/>
      <c r="HKS5" s="812"/>
      <c r="HKT5" s="812"/>
      <c r="HKU5" s="812"/>
      <c r="HKV5" s="812"/>
      <c r="HKW5" s="812"/>
      <c r="HKX5" s="812"/>
      <c r="HKY5" s="812"/>
      <c r="HKZ5" s="812"/>
      <c r="HLA5" s="812"/>
      <c r="HLB5" s="812"/>
      <c r="HLC5" s="812"/>
      <c r="HLD5" s="811"/>
      <c r="HLE5" s="812"/>
      <c r="HLF5" s="812"/>
      <c r="HLG5" s="812"/>
      <c r="HLH5" s="812"/>
      <c r="HLI5" s="812"/>
      <c r="HLJ5" s="812"/>
      <c r="HLK5" s="812"/>
      <c r="HLL5" s="812"/>
      <c r="HLM5" s="812"/>
      <c r="HLN5" s="812"/>
      <c r="HLO5" s="812"/>
      <c r="HLP5" s="812"/>
      <c r="HLQ5" s="812"/>
      <c r="HLR5" s="812"/>
      <c r="HLS5" s="812"/>
      <c r="HLT5" s="812"/>
      <c r="HLU5" s="812"/>
      <c r="HLV5" s="812"/>
      <c r="HLW5" s="812"/>
      <c r="HLX5" s="812"/>
      <c r="HLY5" s="812"/>
      <c r="HLZ5" s="812"/>
      <c r="HMA5" s="812"/>
      <c r="HMB5" s="812"/>
      <c r="HMC5" s="812"/>
      <c r="HMD5" s="812"/>
      <c r="HME5" s="812"/>
      <c r="HMF5" s="812"/>
      <c r="HMG5" s="812"/>
      <c r="HMH5" s="812"/>
      <c r="HMI5" s="811"/>
      <c r="HMJ5" s="812"/>
      <c r="HMK5" s="812"/>
      <c r="HML5" s="812"/>
      <c r="HMM5" s="812"/>
      <c r="HMN5" s="812"/>
      <c r="HMO5" s="812"/>
      <c r="HMP5" s="812"/>
      <c r="HMQ5" s="812"/>
      <c r="HMR5" s="812"/>
      <c r="HMS5" s="812"/>
      <c r="HMT5" s="812"/>
      <c r="HMU5" s="812"/>
      <c r="HMV5" s="812"/>
      <c r="HMW5" s="812"/>
      <c r="HMX5" s="812"/>
      <c r="HMY5" s="812"/>
      <c r="HMZ5" s="812"/>
      <c r="HNA5" s="812"/>
      <c r="HNB5" s="812"/>
      <c r="HNC5" s="812"/>
      <c r="HND5" s="812"/>
      <c r="HNE5" s="812"/>
      <c r="HNF5" s="812"/>
      <c r="HNG5" s="812"/>
      <c r="HNH5" s="812"/>
      <c r="HNI5" s="812"/>
      <c r="HNJ5" s="812"/>
      <c r="HNK5" s="812"/>
      <c r="HNL5" s="812"/>
      <c r="HNM5" s="812"/>
      <c r="HNN5" s="811"/>
      <c r="HNO5" s="812"/>
      <c r="HNP5" s="812"/>
      <c r="HNQ5" s="812"/>
      <c r="HNR5" s="812"/>
      <c r="HNS5" s="812"/>
      <c r="HNT5" s="812"/>
      <c r="HNU5" s="812"/>
      <c r="HNV5" s="812"/>
      <c r="HNW5" s="812"/>
      <c r="HNX5" s="812"/>
      <c r="HNY5" s="812"/>
      <c r="HNZ5" s="812"/>
      <c r="HOA5" s="812"/>
      <c r="HOB5" s="812"/>
      <c r="HOC5" s="812"/>
      <c r="HOD5" s="812"/>
      <c r="HOE5" s="812"/>
      <c r="HOF5" s="812"/>
      <c r="HOG5" s="812"/>
      <c r="HOH5" s="812"/>
      <c r="HOI5" s="812"/>
      <c r="HOJ5" s="812"/>
      <c r="HOK5" s="812"/>
      <c r="HOL5" s="812"/>
      <c r="HOM5" s="812"/>
      <c r="HON5" s="812"/>
      <c r="HOO5" s="812"/>
      <c r="HOP5" s="812"/>
      <c r="HOQ5" s="812"/>
      <c r="HOR5" s="812"/>
      <c r="HOS5" s="811"/>
      <c r="HOT5" s="812"/>
      <c r="HOU5" s="812"/>
      <c r="HOV5" s="812"/>
      <c r="HOW5" s="812"/>
      <c r="HOX5" s="812"/>
      <c r="HOY5" s="812"/>
      <c r="HOZ5" s="812"/>
      <c r="HPA5" s="812"/>
      <c r="HPB5" s="812"/>
      <c r="HPC5" s="812"/>
      <c r="HPD5" s="812"/>
      <c r="HPE5" s="812"/>
      <c r="HPF5" s="812"/>
      <c r="HPG5" s="812"/>
      <c r="HPH5" s="812"/>
      <c r="HPI5" s="812"/>
      <c r="HPJ5" s="812"/>
      <c r="HPK5" s="812"/>
      <c r="HPL5" s="812"/>
      <c r="HPM5" s="812"/>
      <c r="HPN5" s="812"/>
      <c r="HPO5" s="812"/>
      <c r="HPP5" s="812"/>
      <c r="HPQ5" s="812"/>
      <c r="HPR5" s="812"/>
      <c r="HPS5" s="812"/>
      <c r="HPT5" s="812"/>
      <c r="HPU5" s="812"/>
      <c r="HPV5" s="812"/>
      <c r="HPW5" s="812"/>
      <c r="HPX5" s="811"/>
      <c r="HPY5" s="812"/>
      <c r="HPZ5" s="812"/>
      <c r="HQA5" s="812"/>
      <c r="HQB5" s="812"/>
      <c r="HQC5" s="812"/>
      <c r="HQD5" s="812"/>
      <c r="HQE5" s="812"/>
      <c r="HQF5" s="812"/>
      <c r="HQG5" s="812"/>
      <c r="HQH5" s="812"/>
      <c r="HQI5" s="812"/>
      <c r="HQJ5" s="812"/>
      <c r="HQK5" s="812"/>
      <c r="HQL5" s="812"/>
      <c r="HQM5" s="812"/>
      <c r="HQN5" s="812"/>
      <c r="HQO5" s="812"/>
      <c r="HQP5" s="812"/>
      <c r="HQQ5" s="812"/>
      <c r="HQR5" s="812"/>
      <c r="HQS5" s="812"/>
      <c r="HQT5" s="812"/>
      <c r="HQU5" s="812"/>
      <c r="HQV5" s="812"/>
      <c r="HQW5" s="812"/>
      <c r="HQX5" s="812"/>
      <c r="HQY5" s="812"/>
      <c r="HQZ5" s="812"/>
      <c r="HRA5" s="812"/>
      <c r="HRB5" s="812"/>
      <c r="HRC5" s="811"/>
      <c r="HRD5" s="812"/>
      <c r="HRE5" s="812"/>
      <c r="HRF5" s="812"/>
      <c r="HRG5" s="812"/>
      <c r="HRH5" s="812"/>
      <c r="HRI5" s="812"/>
      <c r="HRJ5" s="812"/>
      <c r="HRK5" s="812"/>
      <c r="HRL5" s="812"/>
      <c r="HRM5" s="812"/>
      <c r="HRN5" s="812"/>
      <c r="HRO5" s="812"/>
      <c r="HRP5" s="812"/>
      <c r="HRQ5" s="812"/>
      <c r="HRR5" s="812"/>
      <c r="HRS5" s="812"/>
      <c r="HRT5" s="812"/>
      <c r="HRU5" s="812"/>
      <c r="HRV5" s="812"/>
      <c r="HRW5" s="812"/>
      <c r="HRX5" s="812"/>
      <c r="HRY5" s="812"/>
      <c r="HRZ5" s="812"/>
      <c r="HSA5" s="812"/>
      <c r="HSB5" s="812"/>
      <c r="HSC5" s="812"/>
      <c r="HSD5" s="812"/>
      <c r="HSE5" s="812"/>
      <c r="HSF5" s="812"/>
      <c r="HSG5" s="812"/>
      <c r="HSH5" s="811"/>
      <c r="HSI5" s="812"/>
      <c r="HSJ5" s="812"/>
      <c r="HSK5" s="812"/>
      <c r="HSL5" s="812"/>
      <c r="HSM5" s="812"/>
      <c r="HSN5" s="812"/>
      <c r="HSO5" s="812"/>
      <c r="HSP5" s="812"/>
      <c r="HSQ5" s="812"/>
      <c r="HSR5" s="812"/>
      <c r="HSS5" s="812"/>
      <c r="HST5" s="812"/>
      <c r="HSU5" s="812"/>
      <c r="HSV5" s="812"/>
      <c r="HSW5" s="812"/>
      <c r="HSX5" s="812"/>
      <c r="HSY5" s="812"/>
      <c r="HSZ5" s="812"/>
      <c r="HTA5" s="812"/>
      <c r="HTB5" s="812"/>
      <c r="HTC5" s="812"/>
      <c r="HTD5" s="812"/>
      <c r="HTE5" s="812"/>
      <c r="HTF5" s="812"/>
      <c r="HTG5" s="812"/>
      <c r="HTH5" s="812"/>
      <c r="HTI5" s="812"/>
      <c r="HTJ5" s="812"/>
      <c r="HTK5" s="812"/>
      <c r="HTL5" s="812"/>
      <c r="HTM5" s="811"/>
      <c r="HTN5" s="812"/>
      <c r="HTO5" s="812"/>
      <c r="HTP5" s="812"/>
      <c r="HTQ5" s="812"/>
      <c r="HTR5" s="812"/>
      <c r="HTS5" s="812"/>
      <c r="HTT5" s="812"/>
      <c r="HTU5" s="812"/>
      <c r="HTV5" s="812"/>
      <c r="HTW5" s="812"/>
      <c r="HTX5" s="812"/>
      <c r="HTY5" s="812"/>
      <c r="HTZ5" s="812"/>
      <c r="HUA5" s="812"/>
      <c r="HUB5" s="812"/>
      <c r="HUC5" s="812"/>
      <c r="HUD5" s="812"/>
      <c r="HUE5" s="812"/>
      <c r="HUF5" s="812"/>
      <c r="HUG5" s="812"/>
      <c r="HUH5" s="812"/>
      <c r="HUI5" s="812"/>
      <c r="HUJ5" s="812"/>
      <c r="HUK5" s="812"/>
      <c r="HUL5" s="812"/>
      <c r="HUM5" s="812"/>
      <c r="HUN5" s="812"/>
      <c r="HUO5" s="812"/>
      <c r="HUP5" s="812"/>
      <c r="HUQ5" s="812"/>
      <c r="HUR5" s="811"/>
      <c r="HUS5" s="812"/>
      <c r="HUT5" s="812"/>
      <c r="HUU5" s="812"/>
      <c r="HUV5" s="812"/>
      <c r="HUW5" s="812"/>
      <c r="HUX5" s="812"/>
      <c r="HUY5" s="812"/>
      <c r="HUZ5" s="812"/>
      <c r="HVA5" s="812"/>
      <c r="HVB5" s="812"/>
      <c r="HVC5" s="812"/>
      <c r="HVD5" s="812"/>
      <c r="HVE5" s="812"/>
      <c r="HVF5" s="812"/>
      <c r="HVG5" s="812"/>
      <c r="HVH5" s="812"/>
      <c r="HVI5" s="812"/>
      <c r="HVJ5" s="812"/>
      <c r="HVK5" s="812"/>
      <c r="HVL5" s="812"/>
      <c r="HVM5" s="812"/>
      <c r="HVN5" s="812"/>
      <c r="HVO5" s="812"/>
      <c r="HVP5" s="812"/>
      <c r="HVQ5" s="812"/>
      <c r="HVR5" s="812"/>
      <c r="HVS5" s="812"/>
      <c r="HVT5" s="812"/>
      <c r="HVU5" s="812"/>
      <c r="HVV5" s="812"/>
      <c r="HVW5" s="811"/>
      <c r="HVX5" s="812"/>
      <c r="HVY5" s="812"/>
      <c r="HVZ5" s="812"/>
      <c r="HWA5" s="812"/>
      <c r="HWB5" s="812"/>
      <c r="HWC5" s="812"/>
      <c r="HWD5" s="812"/>
      <c r="HWE5" s="812"/>
      <c r="HWF5" s="812"/>
      <c r="HWG5" s="812"/>
      <c r="HWH5" s="812"/>
      <c r="HWI5" s="812"/>
      <c r="HWJ5" s="812"/>
      <c r="HWK5" s="812"/>
      <c r="HWL5" s="812"/>
      <c r="HWM5" s="812"/>
      <c r="HWN5" s="812"/>
      <c r="HWO5" s="812"/>
      <c r="HWP5" s="812"/>
      <c r="HWQ5" s="812"/>
      <c r="HWR5" s="812"/>
      <c r="HWS5" s="812"/>
      <c r="HWT5" s="812"/>
      <c r="HWU5" s="812"/>
      <c r="HWV5" s="812"/>
      <c r="HWW5" s="812"/>
      <c r="HWX5" s="812"/>
      <c r="HWY5" s="812"/>
      <c r="HWZ5" s="812"/>
      <c r="HXA5" s="812"/>
      <c r="HXB5" s="811"/>
      <c r="HXC5" s="812"/>
      <c r="HXD5" s="812"/>
      <c r="HXE5" s="812"/>
      <c r="HXF5" s="812"/>
      <c r="HXG5" s="812"/>
      <c r="HXH5" s="812"/>
      <c r="HXI5" s="812"/>
      <c r="HXJ5" s="812"/>
      <c r="HXK5" s="812"/>
      <c r="HXL5" s="812"/>
      <c r="HXM5" s="812"/>
      <c r="HXN5" s="812"/>
      <c r="HXO5" s="812"/>
      <c r="HXP5" s="812"/>
      <c r="HXQ5" s="812"/>
      <c r="HXR5" s="812"/>
      <c r="HXS5" s="812"/>
      <c r="HXT5" s="812"/>
      <c r="HXU5" s="812"/>
      <c r="HXV5" s="812"/>
      <c r="HXW5" s="812"/>
      <c r="HXX5" s="812"/>
      <c r="HXY5" s="812"/>
      <c r="HXZ5" s="812"/>
      <c r="HYA5" s="812"/>
      <c r="HYB5" s="812"/>
      <c r="HYC5" s="812"/>
      <c r="HYD5" s="812"/>
      <c r="HYE5" s="812"/>
      <c r="HYF5" s="812"/>
      <c r="HYG5" s="811"/>
      <c r="HYH5" s="812"/>
      <c r="HYI5" s="812"/>
      <c r="HYJ5" s="812"/>
      <c r="HYK5" s="812"/>
      <c r="HYL5" s="812"/>
      <c r="HYM5" s="812"/>
      <c r="HYN5" s="812"/>
      <c r="HYO5" s="812"/>
      <c r="HYP5" s="812"/>
      <c r="HYQ5" s="812"/>
      <c r="HYR5" s="812"/>
      <c r="HYS5" s="812"/>
      <c r="HYT5" s="812"/>
      <c r="HYU5" s="812"/>
      <c r="HYV5" s="812"/>
      <c r="HYW5" s="812"/>
      <c r="HYX5" s="812"/>
      <c r="HYY5" s="812"/>
      <c r="HYZ5" s="812"/>
      <c r="HZA5" s="812"/>
      <c r="HZB5" s="812"/>
      <c r="HZC5" s="812"/>
      <c r="HZD5" s="812"/>
      <c r="HZE5" s="812"/>
      <c r="HZF5" s="812"/>
      <c r="HZG5" s="812"/>
      <c r="HZH5" s="812"/>
      <c r="HZI5" s="812"/>
      <c r="HZJ5" s="812"/>
      <c r="HZK5" s="812"/>
      <c r="HZL5" s="811"/>
      <c r="HZM5" s="812"/>
      <c r="HZN5" s="812"/>
      <c r="HZO5" s="812"/>
      <c r="HZP5" s="812"/>
      <c r="HZQ5" s="812"/>
      <c r="HZR5" s="812"/>
      <c r="HZS5" s="812"/>
      <c r="HZT5" s="812"/>
      <c r="HZU5" s="812"/>
      <c r="HZV5" s="812"/>
      <c r="HZW5" s="812"/>
      <c r="HZX5" s="812"/>
      <c r="HZY5" s="812"/>
      <c r="HZZ5" s="812"/>
      <c r="IAA5" s="812"/>
      <c r="IAB5" s="812"/>
      <c r="IAC5" s="812"/>
      <c r="IAD5" s="812"/>
      <c r="IAE5" s="812"/>
      <c r="IAF5" s="812"/>
      <c r="IAG5" s="812"/>
      <c r="IAH5" s="812"/>
      <c r="IAI5" s="812"/>
      <c r="IAJ5" s="812"/>
      <c r="IAK5" s="812"/>
      <c r="IAL5" s="812"/>
      <c r="IAM5" s="812"/>
      <c r="IAN5" s="812"/>
      <c r="IAO5" s="812"/>
      <c r="IAP5" s="812"/>
      <c r="IAQ5" s="811"/>
      <c r="IAR5" s="812"/>
      <c r="IAS5" s="812"/>
      <c r="IAT5" s="812"/>
      <c r="IAU5" s="812"/>
      <c r="IAV5" s="812"/>
      <c r="IAW5" s="812"/>
      <c r="IAX5" s="812"/>
      <c r="IAY5" s="812"/>
      <c r="IAZ5" s="812"/>
      <c r="IBA5" s="812"/>
      <c r="IBB5" s="812"/>
      <c r="IBC5" s="812"/>
      <c r="IBD5" s="812"/>
      <c r="IBE5" s="812"/>
      <c r="IBF5" s="812"/>
      <c r="IBG5" s="812"/>
      <c r="IBH5" s="812"/>
      <c r="IBI5" s="812"/>
      <c r="IBJ5" s="812"/>
      <c r="IBK5" s="812"/>
      <c r="IBL5" s="812"/>
      <c r="IBM5" s="812"/>
      <c r="IBN5" s="812"/>
      <c r="IBO5" s="812"/>
      <c r="IBP5" s="812"/>
      <c r="IBQ5" s="812"/>
      <c r="IBR5" s="812"/>
      <c r="IBS5" s="812"/>
      <c r="IBT5" s="812"/>
      <c r="IBU5" s="812"/>
      <c r="IBV5" s="811"/>
      <c r="IBW5" s="812"/>
      <c r="IBX5" s="812"/>
      <c r="IBY5" s="812"/>
      <c r="IBZ5" s="812"/>
      <c r="ICA5" s="812"/>
      <c r="ICB5" s="812"/>
      <c r="ICC5" s="812"/>
      <c r="ICD5" s="812"/>
      <c r="ICE5" s="812"/>
      <c r="ICF5" s="812"/>
      <c r="ICG5" s="812"/>
      <c r="ICH5" s="812"/>
      <c r="ICI5" s="812"/>
      <c r="ICJ5" s="812"/>
      <c r="ICK5" s="812"/>
      <c r="ICL5" s="812"/>
      <c r="ICM5" s="812"/>
      <c r="ICN5" s="812"/>
      <c r="ICO5" s="812"/>
      <c r="ICP5" s="812"/>
      <c r="ICQ5" s="812"/>
      <c r="ICR5" s="812"/>
      <c r="ICS5" s="812"/>
      <c r="ICT5" s="812"/>
      <c r="ICU5" s="812"/>
      <c r="ICV5" s="812"/>
      <c r="ICW5" s="812"/>
      <c r="ICX5" s="812"/>
      <c r="ICY5" s="812"/>
      <c r="ICZ5" s="812"/>
      <c r="IDA5" s="811"/>
      <c r="IDB5" s="812"/>
      <c r="IDC5" s="812"/>
      <c r="IDD5" s="812"/>
      <c r="IDE5" s="812"/>
      <c r="IDF5" s="812"/>
      <c r="IDG5" s="812"/>
      <c r="IDH5" s="812"/>
      <c r="IDI5" s="812"/>
      <c r="IDJ5" s="812"/>
      <c r="IDK5" s="812"/>
      <c r="IDL5" s="812"/>
      <c r="IDM5" s="812"/>
      <c r="IDN5" s="812"/>
      <c r="IDO5" s="812"/>
      <c r="IDP5" s="812"/>
      <c r="IDQ5" s="812"/>
      <c r="IDR5" s="812"/>
      <c r="IDS5" s="812"/>
      <c r="IDT5" s="812"/>
      <c r="IDU5" s="812"/>
      <c r="IDV5" s="812"/>
      <c r="IDW5" s="812"/>
      <c r="IDX5" s="812"/>
      <c r="IDY5" s="812"/>
      <c r="IDZ5" s="812"/>
      <c r="IEA5" s="812"/>
      <c r="IEB5" s="812"/>
      <c r="IEC5" s="812"/>
      <c r="IED5" s="812"/>
      <c r="IEE5" s="812"/>
      <c r="IEF5" s="811"/>
      <c r="IEG5" s="812"/>
      <c r="IEH5" s="812"/>
      <c r="IEI5" s="812"/>
      <c r="IEJ5" s="812"/>
      <c r="IEK5" s="812"/>
      <c r="IEL5" s="812"/>
      <c r="IEM5" s="812"/>
      <c r="IEN5" s="812"/>
      <c r="IEO5" s="812"/>
      <c r="IEP5" s="812"/>
      <c r="IEQ5" s="812"/>
      <c r="IER5" s="812"/>
      <c r="IES5" s="812"/>
      <c r="IET5" s="812"/>
      <c r="IEU5" s="812"/>
      <c r="IEV5" s="812"/>
      <c r="IEW5" s="812"/>
      <c r="IEX5" s="812"/>
      <c r="IEY5" s="812"/>
      <c r="IEZ5" s="812"/>
      <c r="IFA5" s="812"/>
      <c r="IFB5" s="812"/>
      <c r="IFC5" s="812"/>
      <c r="IFD5" s="812"/>
      <c r="IFE5" s="812"/>
      <c r="IFF5" s="812"/>
      <c r="IFG5" s="812"/>
      <c r="IFH5" s="812"/>
      <c r="IFI5" s="812"/>
      <c r="IFJ5" s="812"/>
      <c r="IFK5" s="811"/>
      <c r="IFL5" s="812"/>
      <c r="IFM5" s="812"/>
      <c r="IFN5" s="812"/>
      <c r="IFO5" s="812"/>
      <c r="IFP5" s="812"/>
      <c r="IFQ5" s="812"/>
      <c r="IFR5" s="812"/>
      <c r="IFS5" s="812"/>
      <c r="IFT5" s="812"/>
      <c r="IFU5" s="812"/>
      <c r="IFV5" s="812"/>
      <c r="IFW5" s="812"/>
      <c r="IFX5" s="812"/>
      <c r="IFY5" s="812"/>
      <c r="IFZ5" s="812"/>
      <c r="IGA5" s="812"/>
      <c r="IGB5" s="812"/>
      <c r="IGC5" s="812"/>
      <c r="IGD5" s="812"/>
      <c r="IGE5" s="812"/>
      <c r="IGF5" s="812"/>
      <c r="IGG5" s="812"/>
      <c r="IGH5" s="812"/>
      <c r="IGI5" s="812"/>
      <c r="IGJ5" s="812"/>
      <c r="IGK5" s="812"/>
      <c r="IGL5" s="812"/>
      <c r="IGM5" s="812"/>
      <c r="IGN5" s="812"/>
      <c r="IGO5" s="812"/>
      <c r="IGP5" s="811"/>
      <c r="IGQ5" s="812"/>
      <c r="IGR5" s="812"/>
      <c r="IGS5" s="812"/>
      <c r="IGT5" s="812"/>
      <c r="IGU5" s="812"/>
      <c r="IGV5" s="812"/>
      <c r="IGW5" s="812"/>
      <c r="IGX5" s="812"/>
      <c r="IGY5" s="812"/>
      <c r="IGZ5" s="812"/>
      <c r="IHA5" s="812"/>
      <c r="IHB5" s="812"/>
      <c r="IHC5" s="812"/>
      <c r="IHD5" s="812"/>
      <c r="IHE5" s="812"/>
      <c r="IHF5" s="812"/>
      <c r="IHG5" s="812"/>
      <c r="IHH5" s="812"/>
      <c r="IHI5" s="812"/>
      <c r="IHJ5" s="812"/>
      <c r="IHK5" s="812"/>
      <c r="IHL5" s="812"/>
      <c r="IHM5" s="812"/>
      <c r="IHN5" s="812"/>
      <c r="IHO5" s="812"/>
      <c r="IHP5" s="812"/>
      <c r="IHQ5" s="812"/>
      <c r="IHR5" s="812"/>
      <c r="IHS5" s="812"/>
      <c r="IHT5" s="812"/>
      <c r="IHU5" s="811"/>
      <c r="IHV5" s="812"/>
      <c r="IHW5" s="812"/>
      <c r="IHX5" s="812"/>
      <c r="IHY5" s="812"/>
      <c r="IHZ5" s="812"/>
      <c r="IIA5" s="812"/>
      <c r="IIB5" s="812"/>
      <c r="IIC5" s="812"/>
      <c r="IID5" s="812"/>
      <c r="IIE5" s="812"/>
      <c r="IIF5" s="812"/>
      <c r="IIG5" s="812"/>
      <c r="IIH5" s="812"/>
      <c r="III5" s="812"/>
      <c r="IIJ5" s="812"/>
      <c r="IIK5" s="812"/>
      <c r="IIL5" s="812"/>
      <c r="IIM5" s="812"/>
      <c r="IIN5" s="812"/>
      <c r="IIO5" s="812"/>
      <c r="IIP5" s="812"/>
      <c r="IIQ5" s="812"/>
      <c r="IIR5" s="812"/>
      <c r="IIS5" s="812"/>
      <c r="IIT5" s="812"/>
      <c r="IIU5" s="812"/>
      <c r="IIV5" s="812"/>
      <c r="IIW5" s="812"/>
      <c r="IIX5" s="812"/>
      <c r="IIY5" s="812"/>
      <c r="IIZ5" s="811"/>
      <c r="IJA5" s="812"/>
      <c r="IJB5" s="812"/>
      <c r="IJC5" s="812"/>
      <c r="IJD5" s="812"/>
      <c r="IJE5" s="812"/>
      <c r="IJF5" s="812"/>
      <c r="IJG5" s="812"/>
      <c r="IJH5" s="812"/>
      <c r="IJI5" s="812"/>
      <c r="IJJ5" s="812"/>
      <c r="IJK5" s="812"/>
      <c r="IJL5" s="812"/>
      <c r="IJM5" s="812"/>
      <c r="IJN5" s="812"/>
      <c r="IJO5" s="812"/>
      <c r="IJP5" s="812"/>
      <c r="IJQ5" s="812"/>
      <c r="IJR5" s="812"/>
      <c r="IJS5" s="812"/>
      <c r="IJT5" s="812"/>
      <c r="IJU5" s="812"/>
      <c r="IJV5" s="812"/>
      <c r="IJW5" s="812"/>
      <c r="IJX5" s="812"/>
      <c r="IJY5" s="812"/>
      <c r="IJZ5" s="812"/>
      <c r="IKA5" s="812"/>
      <c r="IKB5" s="812"/>
      <c r="IKC5" s="812"/>
      <c r="IKD5" s="812"/>
      <c r="IKE5" s="811"/>
      <c r="IKF5" s="812"/>
      <c r="IKG5" s="812"/>
      <c r="IKH5" s="812"/>
      <c r="IKI5" s="812"/>
      <c r="IKJ5" s="812"/>
      <c r="IKK5" s="812"/>
      <c r="IKL5" s="812"/>
      <c r="IKM5" s="812"/>
      <c r="IKN5" s="812"/>
      <c r="IKO5" s="812"/>
      <c r="IKP5" s="812"/>
      <c r="IKQ5" s="812"/>
      <c r="IKR5" s="812"/>
      <c r="IKS5" s="812"/>
      <c r="IKT5" s="812"/>
      <c r="IKU5" s="812"/>
      <c r="IKV5" s="812"/>
      <c r="IKW5" s="812"/>
      <c r="IKX5" s="812"/>
      <c r="IKY5" s="812"/>
      <c r="IKZ5" s="812"/>
      <c r="ILA5" s="812"/>
      <c r="ILB5" s="812"/>
      <c r="ILC5" s="812"/>
      <c r="ILD5" s="812"/>
      <c r="ILE5" s="812"/>
      <c r="ILF5" s="812"/>
      <c r="ILG5" s="812"/>
      <c r="ILH5" s="812"/>
      <c r="ILI5" s="812"/>
      <c r="ILJ5" s="811"/>
      <c r="ILK5" s="812"/>
      <c r="ILL5" s="812"/>
      <c r="ILM5" s="812"/>
      <c r="ILN5" s="812"/>
      <c r="ILO5" s="812"/>
      <c r="ILP5" s="812"/>
      <c r="ILQ5" s="812"/>
      <c r="ILR5" s="812"/>
      <c r="ILS5" s="812"/>
      <c r="ILT5" s="812"/>
      <c r="ILU5" s="812"/>
      <c r="ILV5" s="812"/>
      <c r="ILW5" s="812"/>
      <c r="ILX5" s="812"/>
      <c r="ILY5" s="812"/>
      <c r="ILZ5" s="812"/>
      <c r="IMA5" s="812"/>
      <c r="IMB5" s="812"/>
      <c r="IMC5" s="812"/>
      <c r="IMD5" s="812"/>
      <c r="IME5" s="812"/>
      <c r="IMF5" s="812"/>
      <c r="IMG5" s="812"/>
      <c r="IMH5" s="812"/>
      <c r="IMI5" s="812"/>
      <c r="IMJ5" s="812"/>
      <c r="IMK5" s="812"/>
      <c r="IML5" s="812"/>
      <c r="IMM5" s="812"/>
      <c r="IMN5" s="812"/>
      <c r="IMO5" s="811"/>
      <c r="IMP5" s="812"/>
      <c r="IMQ5" s="812"/>
      <c r="IMR5" s="812"/>
      <c r="IMS5" s="812"/>
      <c r="IMT5" s="812"/>
      <c r="IMU5" s="812"/>
      <c r="IMV5" s="812"/>
      <c r="IMW5" s="812"/>
      <c r="IMX5" s="812"/>
      <c r="IMY5" s="812"/>
      <c r="IMZ5" s="812"/>
      <c r="INA5" s="812"/>
      <c r="INB5" s="812"/>
      <c r="INC5" s="812"/>
      <c r="IND5" s="812"/>
      <c r="INE5" s="812"/>
      <c r="INF5" s="812"/>
      <c r="ING5" s="812"/>
      <c r="INH5" s="812"/>
      <c r="INI5" s="812"/>
      <c r="INJ5" s="812"/>
      <c r="INK5" s="812"/>
      <c r="INL5" s="812"/>
      <c r="INM5" s="812"/>
      <c r="INN5" s="812"/>
      <c r="INO5" s="812"/>
      <c r="INP5" s="812"/>
      <c r="INQ5" s="812"/>
      <c r="INR5" s="812"/>
      <c r="INS5" s="812"/>
      <c r="INT5" s="811"/>
      <c r="INU5" s="812"/>
      <c r="INV5" s="812"/>
      <c r="INW5" s="812"/>
      <c r="INX5" s="812"/>
      <c r="INY5" s="812"/>
      <c r="INZ5" s="812"/>
      <c r="IOA5" s="812"/>
      <c r="IOB5" s="812"/>
      <c r="IOC5" s="812"/>
      <c r="IOD5" s="812"/>
      <c r="IOE5" s="812"/>
      <c r="IOF5" s="812"/>
      <c r="IOG5" s="812"/>
      <c r="IOH5" s="812"/>
      <c r="IOI5" s="812"/>
      <c r="IOJ5" s="812"/>
      <c r="IOK5" s="812"/>
      <c r="IOL5" s="812"/>
      <c r="IOM5" s="812"/>
      <c r="ION5" s="812"/>
      <c r="IOO5" s="812"/>
      <c r="IOP5" s="812"/>
      <c r="IOQ5" s="812"/>
      <c r="IOR5" s="812"/>
      <c r="IOS5" s="812"/>
      <c r="IOT5" s="812"/>
      <c r="IOU5" s="812"/>
      <c r="IOV5" s="812"/>
      <c r="IOW5" s="812"/>
      <c r="IOX5" s="812"/>
      <c r="IOY5" s="811"/>
      <c r="IOZ5" s="812"/>
      <c r="IPA5" s="812"/>
      <c r="IPB5" s="812"/>
      <c r="IPC5" s="812"/>
      <c r="IPD5" s="812"/>
      <c r="IPE5" s="812"/>
      <c r="IPF5" s="812"/>
      <c r="IPG5" s="812"/>
      <c r="IPH5" s="812"/>
      <c r="IPI5" s="812"/>
      <c r="IPJ5" s="812"/>
      <c r="IPK5" s="812"/>
      <c r="IPL5" s="812"/>
      <c r="IPM5" s="812"/>
      <c r="IPN5" s="812"/>
      <c r="IPO5" s="812"/>
      <c r="IPP5" s="812"/>
      <c r="IPQ5" s="812"/>
      <c r="IPR5" s="812"/>
      <c r="IPS5" s="812"/>
      <c r="IPT5" s="812"/>
      <c r="IPU5" s="812"/>
      <c r="IPV5" s="812"/>
      <c r="IPW5" s="812"/>
      <c r="IPX5" s="812"/>
      <c r="IPY5" s="812"/>
      <c r="IPZ5" s="812"/>
      <c r="IQA5" s="812"/>
      <c r="IQB5" s="812"/>
      <c r="IQC5" s="812"/>
      <c r="IQD5" s="811"/>
      <c r="IQE5" s="812"/>
      <c r="IQF5" s="812"/>
      <c r="IQG5" s="812"/>
      <c r="IQH5" s="812"/>
      <c r="IQI5" s="812"/>
      <c r="IQJ5" s="812"/>
      <c r="IQK5" s="812"/>
      <c r="IQL5" s="812"/>
      <c r="IQM5" s="812"/>
      <c r="IQN5" s="812"/>
      <c r="IQO5" s="812"/>
      <c r="IQP5" s="812"/>
      <c r="IQQ5" s="812"/>
      <c r="IQR5" s="812"/>
      <c r="IQS5" s="812"/>
      <c r="IQT5" s="812"/>
      <c r="IQU5" s="812"/>
      <c r="IQV5" s="812"/>
      <c r="IQW5" s="812"/>
      <c r="IQX5" s="812"/>
      <c r="IQY5" s="812"/>
      <c r="IQZ5" s="812"/>
      <c r="IRA5" s="812"/>
      <c r="IRB5" s="812"/>
      <c r="IRC5" s="812"/>
      <c r="IRD5" s="812"/>
      <c r="IRE5" s="812"/>
      <c r="IRF5" s="812"/>
      <c r="IRG5" s="812"/>
      <c r="IRH5" s="812"/>
      <c r="IRI5" s="811"/>
      <c r="IRJ5" s="812"/>
      <c r="IRK5" s="812"/>
      <c r="IRL5" s="812"/>
      <c r="IRM5" s="812"/>
      <c r="IRN5" s="812"/>
      <c r="IRO5" s="812"/>
      <c r="IRP5" s="812"/>
      <c r="IRQ5" s="812"/>
      <c r="IRR5" s="812"/>
      <c r="IRS5" s="812"/>
      <c r="IRT5" s="812"/>
      <c r="IRU5" s="812"/>
      <c r="IRV5" s="812"/>
      <c r="IRW5" s="812"/>
      <c r="IRX5" s="812"/>
      <c r="IRY5" s="812"/>
      <c r="IRZ5" s="812"/>
      <c r="ISA5" s="812"/>
      <c r="ISB5" s="812"/>
      <c r="ISC5" s="812"/>
      <c r="ISD5" s="812"/>
      <c r="ISE5" s="812"/>
      <c r="ISF5" s="812"/>
      <c r="ISG5" s="812"/>
      <c r="ISH5" s="812"/>
      <c r="ISI5" s="812"/>
      <c r="ISJ5" s="812"/>
      <c r="ISK5" s="812"/>
      <c r="ISL5" s="812"/>
      <c r="ISM5" s="812"/>
      <c r="ISN5" s="811"/>
      <c r="ISO5" s="812"/>
      <c r="ISP5" s="812"/>
      <c r="ISQ5" s="812"/>
      <c r="ISR5" s="812"/>
      <c r="ISS5" s="812"/>
      <c r="IST5" s="812"/>
      <c r="ISU5" s="812"/>
      <c r="ISV5" s="812"/>
      <c r="ISW5" s="812"/>
      <c r="ISX5" s="812"/>
      <c r="ISY5" s="812"/>
      <c r="ISZ5" s="812"/>
      <c r="ITA5" s="812"/>
      <c r="ITB5" s="812"/>
      <c r="ITC5" s="812"/>
      <c r="ITD5" s="812"/>
      <c r="ITE5" s="812"/>
      <c r="ITF5" s="812"/>
      <c r="ITG5" s="812"/>
      <c r="ITH5" s="812"/>
      <c r="ITI5" s="812"/>
      <c r="ITJ5" s="812"/>
      <c r="ITK5" s="812"/>
      <c r="ITL5" s="812"/>
      <c r="ITM5" s="812"/>
      <c r="ITN5" s="812"/>
      <c r="ITO5" s="812"/>
      <c r="ITP5" s="812"/>
      <c r="ITQ5" s="812"/>
      <c r="ITR5" s="812"/>
      <c r="ITS5" s="811"/>
      <c r="ITT5" s="812"/>
      <c r="ITU5" s="812"/>
      <c r="ITV5" s="812"/>
      <c r="ITW5" s="812"/>
      <c r="ITX5" s="812"/>
      <c r="ITY5" s="812"/>
      <c r="ITZ5" s="812"/>
      <c r="IUA5" s="812"/>
      <c r="IUB5" s="812"/>
      <c r="IUC5" s="812"/>
      <c r="IUD5" s="812"/>
      <c r="IUE5" s="812"/>
      <c r="IUF5" s="812"/>
      <c r="IUG5" s="812"/>
      <c r="IUH5" s="812"/>
      <c r="IUI5" s="812"/>
      <c r="IUJ5" s="812"/>
      <c r="IUK5" s="812"/>
      <c r="IUL5" s="812"/>
      <c r="IUM5" s="812"/>
      <c r="IUN5" s="812"/>
      <c r="IUO5" s="812"/>
      <c r="IUP5" s="812"/>
      <c r="IUQ5" s="812"/>
      <c r="IUR5" s="812"/>
      <c r="IUS5" s="812"/>
      <c r="IUT5" s="812"/>
      <c r="IUU5" s="812"/>
      <c r="IUV5" s="812"/>
      <c r="IUW5" s="812"/>
      <c r="IUX5" s="811"/>
      <c r="IUY5" s="812"/>
      <c r="IUZ5" s="812"/>
      <c r="IVA5" s="812"/>
      <c r="IVB5" s="812"/>
      <c r="IVC5" s="812"/>
      <c r="IVD5" s="812"/>
      <c r="IVE5" s="812"/>
      <c r="IVF5" s="812"/>
      <c r="IVG5" s="812"/>
      <c r="IVH5" s="812"/>
      <c r="IVI5" s="812"/>
      <c r="IVJ5" s="812"/>
      <c r="IVK5" s="812"/>
      <c r="IVL5" s="812"/>
      <c r="IVM5" s="812"/>
      <c r="IVN5" s="812"/>
      <c r="IVO5" s="812"/>
      <c r="IVP5" s="812"/>
      <c r="IVQ5" s="812"/>
      <c r="IVR5" s="812"/>
      <c r="IVS5" s="812"/>
      <c r="IVT5" s="812"/>
      <c r="IVU5" s="812"/>
      <c r="IVV5" s="812"/>
      <c r="IVW5" s="812"/>
      <c r="IVX5" s="812"/>
      <c r="IVY5" s="812"/>
      <c r="IVZ5" s="812"/>
      <c r="IWA5" s="812"/>
      <c r="IWB5" s="812"/>
      <c r="IWC5" s="811"/>
      <c r="IWD5" s="812"/>
      <c r="IWE5" s="812"/>
      <c r="IWF5" s="812"/>
      <c r="IWG5" s="812"/>
      <c r="IWH5" s="812"/>
      <c r="IWI5" s="812"/>
      <c r="IWJ5" s="812"/>
      <c r="IWK5" s="812"/>
      <c r="IWL5" s="812"/>
      <c r="IWM5" s="812"/>
      <c r="IWN5" s="812"/>
      <c r="IWO5" s="812"/>
      <c r="IWP5" s="812"/>
      <c r="IWQ5" s="812"/>
      <c r="IWR5" s="812"/>
      <c r="IWS5" s="812"/>
      <c r="IWT5" s="812"/>
      <c r="IWU5" s="812"/>
      <c r="IWV5" s="812"/>
      <c r="IWW5" s="812"/>
      <c r="IWX5" s="812"/>
      <c r="IWY5" s="812"/>
      <c r="IWZ5" s="812"/>
      <c r="IXA5" s="812"/>
      <c r="IXB5" s="812"/>
      <c r="IXC5" s="812"/>
      <c r="IXD5" s="812"/>
      <c r="IXE5" s="812"/>
      <c r="IXF5" s="812"/>
      <c r="IXG5" s="812"/>
      <c r="IXH5" s="811"/>
      <c r="IXI5" s="812"/>
      <c r="IXJ5" s="812"/>
      <c r="IXK5" s="812"/>
      <c r="IXL5" s="812"/>
      <c r="IXM5" s="812"/>
      <c r="IXN5" s="812"/>
      <c r="IXO5" s="812"/>
      <c r="IXP5" s="812"/>
      <c r="IXQ5" s="812"/>
      <c r="IXR5" s="812"/>
      <c r="IXS5" s="812"/>
      <c r="IXT5" s="812"/>
      <c r="IXU5" s="812"/>
      <c r="IXV5" s="812"/>
      <c r="IXW5" s="812"/>
      <c r="IXX5" s="812"/>
      <c r="IXY5" s="812"/>
      <c r="IXZ5" s="812"/>
      <c r="IYA5" s="812"/>
      <c r="IYB5" s="812"/>
      <c r="IYC5" s="812"/>
      <c r="IYD5" s="812"/>
      <c r="IYE5" s="812"/>
      <c r="IYF5" s="812"/>
      <c r="IYG5" s="812"/>
      <c r="IYH5" s="812"/>
      <c r="IYI5" s="812"/>
      <c r="IYJ5" s="812"/>
      <c r="IYK5" s="812"/>
      <c r="IYL5" s="812"/>
      <c r="IYM5" s="811"/>
      <c r="IYN5" s="812"/>
      <c r="IYO5" s="812"/>
      <c r="IYP5" s="812"/>
      <c r="IYQ5" s="812"/>
      <c r="IYR5" s="812"/>
      <c r="IYS5" s="812"/>
      <c r="IYT5" s="812"/>
      <c r="IYU5" s="812"/>
      <c r="IYV5" s="812"/>
      <c r="IYW5" s="812"/>
      <c r="IYX5" s="812"/>
      <c r="IYY5" s="812"/>
      <c r="IYZ5" s="812"/>
      <c r="IZA5" s="812"/>
      <c r="IZB5" s="812"/>
      <c r="IZC5" s="812"/>
      <c r="IZD5" s="812"/>
      <c r="IZE5" s="812"/>
      <c r="IZF5" s="812"/>
      <c r="IZG5" s="812"/>
      <c r="IZH5" s="812"/>
      <c r="IZI5" s="812"/>
      <c r="IZJ5" s="812"/>
      <c r="IZK5" s="812"/>
      <c r="IZL5" s="812"/>
      <c r="IZM5" s="812"/>
      <c r="IZN5" s="812"/>
      <c r="IZO5" s="812"/>
      <c r="IZP5" s="812"/>
      <c r="IZQ5" s="812"/>
      <c r="IZR5" s="811"/>
      <c r="IZS5" s="812"/>
      <c r="IZT5" s="812"/>
      <c r="IZU5" s="812"/>
      <c r="IZV5" s="812"/>
      <c r="IZW5" s="812"/>
      <c r="IZX5" s="812"/>
      <c r="IZY5" s="812"/>
      <c r="IZZ5" s="812"/>
      <c r="JAA5" s="812"/>
      <c r="JAB5" s="812"/>
      <c r="JAC5" s="812"/>
      <c r="JAD5" s="812"/>
      <c r="JAE5" s="812"/>
      <c r="JAF5" s="812"/>
      <c r="JAG5" s="812"/>
      <c r="JAH5" s="812"/>
      <c r="JAI5" s="812"/>
      <c r="JAJ5" s="812"/>
      <c r="JAK5" s="812"/>
      <c r="JAL5" s="812"/>
      <c r="JAM5" s="812"/>
      <c r="JAN5" s="812"/>
      <c r="JAO5" s="812"/>
      <c r="JAP5" s="812"/>
      <c r="JAQ5" s="812"/>
      <c r="JAR5" s="812"/>
      <c r="JAS5" s="812"/>
      <c r="JAT5" s="812"/>
      <c r="JAU5" s="812"/>
      <c r="JAV5" s="812"/>
      <c r="JAW5" s="811"/>
      <c r="JAX5" s="812"/>
      <c r="JAY5" s="812"/>
      <c r="JAZ5" s="812"/>
      <c r="JBA5" s="812"/>
      <c r="JBB5" s="812"/>
      <c r="JBC5" s="812"/>
      <c r="JBD5" s="812"/>
      <c r="JBE5" s="812"/>
      <c r="JBF5" s="812"/>
      <c r="JBG5" s="812"/>
      <c r="JBH5" s="812"/>
      <c r="JBI5" s="812"/>
      <c r="JBJ5" s="812"/>
      <c r="JBK5" s="812"/>
      <c r="JBL5" s="812"/>
      <c r="JBM5" s="812"/>
      <c r="JBN5" s="812"/>
      <c r="JBO5" s="812"/>
      <c r="JBP5" s="812"/>
      <c r="JBQ5" s="812"/>
      <c r="JBR5" s="812"/>
      <c r="JBS5" s="812"/>
      <c r="JBT5" s="812"/>
      <c r="JBU5" s="812"/>
      <c r="JBV5" s="812"/>
      <c r="JBW5" s="812"/>
      <c r="JBX5" s="812"/>
      <c r="JBY5" s="812"/>
      <c r="JBZ5" s="812"/>
      <c r="JCA5" s="812"/>
      <c r="JCB5" s="811"/>
      <c r="JCC5" s="812"/>
      <c r="JCD5" s="812"/>
      <c r="JCE5" s="812"/>
      <c r="JCF5" s="812"/>
      <c r="JCG5" s="812"/>
      <c r="JCH5" s="812"/>
      <c r="JCI5" s="812"/>
      <c r="JCJ5" s="812"/>
      <c r="JCK5" s="812"/>
      <c r="JCL5" s="812"/>
      <c r="JCM5" s="812"/>
      <c r="JCN5" s="812"/>
      <c r="JCO5" s="812"/>
      <c r="JCP5" s="812"/>
      <c r="JCQ5" s="812"/>
      <c r="JCR5" s="812"/>
      <c r="JCS5" s="812"/>
      <c r="JCT5" s="812"/>
      <c r="JCU5" s="812"/>
      <c r="JCV5" s="812"/>
      <c r="JCW5" s="812"/>
      <c r="JCX5" s="812"/>
      <c r="JCY5" s="812"/>
      <c r="JCZ5" s="812"/>
      <c r="JDA5" s="812"/>
      <c r="JDB5" s="812"/>
      <c r="JDC5" s="812"/>
      <c r="JDD5" s="812"/>
      <c r="JDE5" s="812"/>
      <c r="JDF5" s="812"/>
      <c r="JDG5" s="811"/>
      <c r="JDH5" s="812"/>
      <c r="JDI5" s="812"/>
      <c r="JDJ5" s="812"/>
      <c r="JDK5" s="812"/>
      <c r="JDL5" s="812"/>
      <c r="JDM5" s="812"/>
      <c r="JDN5" s="812"/>
      <c r="JDO5" s="812"/>
      <c r="JDP5" s="812"/>
      <c r="JDQ5" s="812"/>
      <c r="JDR5" s="812"/>
      <c r="JDS5" s="812"/>
      <c r="JDT5" s="812"/>
      <c r="JDU5" s="812"/>
      <c r="JDV5" s="812"/>
      <c r="JDW5" s="812"/>
      <c r="JDX5" s="812"/>
      <c r="JDY5" s="812"/>
      <c r="JDZ5" s="812"/>
      <c r="JEA5" s="812"/>
      <c r="JEB5" s="812"/>
      <c r="JEC5" s="812"/>
      <c r="JED5" s="812"/>
      <c r="JEE5" s="812"/>
      <c r="JEF5" s="812"/>
      <c r="JEG5" s="812"/>
      <c r="JEH5" s="812"/>
      <c r="JEI5" s="812"/>
      <c r="JEJ5" s="812"/>
      <c r="JEK5" s="812"/>
      <c r="JEL5" s="811"/>
      <c r="JEM5" s="812"/>
      <c r="JEN5" s="812"/>
      <c r="JEO5" s="812"/>
      <c r="JEP5" s="812"/>
      <c r="JEQ5" s="812"/>
      <c r="JER5" s="812"/>
      <c r="JES5" s="812"/>
      <c r="JET5" s="812"/>
      <c r="JEU5" s="812"/>
      <c r="JEV5" s="812"/>
      <c r="JEW5" s="812"/>
      <c r="JEX5" s="812"/>
      <c r="JEY5" s="812"/>
      <c r="JEZ5" s="812"/>
      <c r="JFA5" s="812"/>
      <c r="JFB5" s="812"/>
      <c r="JFC5" s="812"/>
      <c r="JFD5" s="812"/>
      <c r="JFE5" s="812"/>
      <c r="JFF5" s="812"/>
      <c r="JFG5" s="812"/>
      <c r="JFH5" s="812"/>
      <c r="JFI5" s="812"/>
      <c r="JFJ5" s="812"/>
      <c r="JFK5" s="812"/>
      <c r="JFL5" s="812"/>
      <c r="JFM5" s="812"/>
      <c r="JFN5" s="812"/>
      <c r="JFO5" s="812"/>
      <c r="JFP5" s="812"/>
      <c r="JFQ5" s="811"/>
      <c r="JFR5" s="812"/>
      <c r="JFS5" s="812"/>
      <c r="JFT5" s="812"/>
      <c r="JFU5" s="812"/>
      <c r="JFV5" s="812"/>
      <c r="JFW5" s="812"/>
      <c r="JFX5" s="812"/>
      <c r="JFY5" s="812"/>
      <c r="JFZ5" s="812"/>
      <c r="JGA5" s="812"/>
      <c r="JGB5" s="812"/>
      <c r="JGC5" s="812"/>
      <c r="JGD5" s="812"/>
      <c r="JGE5" s="812"/>
      <c r="JGF5" s="812"/>
      <c r="JGG5" s="812"/>
      <c r="JGH5" s="812"/>
      <c r="JGI5" s="812"/>
      <c r="JGJ5" s="812"/>
      <c r="JGK5" s="812"/>
      <c r="JGL5" s="812"/>
      <c r="JGM5" s="812"/>
      <c r="JGN5" s="812"/>
      <c r="JGO5" s="812"/>
      <c r="JGP5" s="812"/>
      <c r="JGQ5" s="812"/>
      <c r="JGR5" s="812"/>
      <c r="JGS5" s="812"/>
      <c r="JGT5" s="812"/>
      <c r="JGU5" s="812"/>
      <c r="JGV5" s="811"/>
      <c r="JGW5" s="812"/>
      <c r="JGX5" s="812"/>
      <c r="JGY5" s="812"/>
      <c r="JGZ5" s="812"/>
      <c r="JHA5" s="812"/>
      <c r="JHB5" s="812"/>
      <c r="JHC5" s="812"/>
      <c r="JHD5" s="812"/>
      <c r="JHE5" s="812"/>
      <c r="JHF5" s="812"/>
      <c r="JHG5" s="812"/>
      <c r="JHH5" s="812"/>
      <c r="JHI5" s="812"/>
      <c r="JHJ5" s="812"/>
      <c r="JHK5" s="812"/>
      <c r="JHL5" s="812"/>
      <c r="JHM5" s="812"/>
      <c r="JHN5" s="812"/>
      <c r="JHO5" s="812"/>
      <c r="JHP5" s="812"/>
      <c r="JHQ5" s="812"/>
      <c r="JHR5" s="812"/>
      <c r="JHS5" s="812"/>
      <c r="JHT5" s="812"/>
      <c r="JHU5" s="812"/>
      <c r="JHV5" s="812"/>
      <c r="JHW5" s="812"/>
      <c r="JHX5" s="812"/>
      <c r="JHY5" s="812"/>
      <c r="JHZ5" s="812"/>
      <c r="JIA5" s="811"/>
      <c r="JIB5" s="812"/>
      <c r="JIC5" s="812"/>
      <c r="JID5" s="812"/>
      <c r="JIE5" s="812"/>
      <c r="JIF5" s="812"/>
      <c r="JIG5" s="812"/>
      <c r="JIH5" s="812"/>
      <c r="JII5" s="812"/>
      <c r="JIJ5" s="812"/>
      <c r="JIK5" s="812"/>
      <c r="JIL5" s="812"/>
      <c r="JIM5" s="812"/>
      <c r="JIN5" s="812"/>
      <c r="JIO5" s="812"/>
      <c r="JIP5" s="812"/>
      <c r="JIQ5" s="812"/>
      <c r="JIR5" s="812"/>
      <c r="JIS5" s="812"/>
      <c r="JIT5" s="812"/>
      <c r="JIU5" s="812"/>
      <c r="JIV5" s="812"/>
      <c r="JIW5" s="812"/>
      <c r="JIX5" s="812"/>
      <c r="JIY5" s="812"/>
      <c r="JIZ5" s="812"/>
      <c r="JJA5" s="812"/>
      <c r="JJB5" s="812"/>
      <c r="JJC5" s="812"/>
      <c r="JJD5" s="812"/>
      <c r="JJE5" s="812"/>
      <c r="JJF5" s="811"/>
      <c r="JJG5" s="812"/>
      <c r="JJH5" s="812"/>
      <c r="JJI5" s="812"/>
      <c r="JJJ5" s="812"/>
      <c r="JJK5" s="812"/>
      <c r="JJL5" s="812"/>
      <c r="JJM5" s="812"/>
      <c r="JJN5" s="812"/>
      <c r="JJO5" s="812"/>
      <c r="JJP5" s="812"/>
      <c r="JJQ5" s="812"/>
      <c r="JJR5" s="812"/>
      <c r="JJS5" s="812"/>
      <c r="JJT5" s="812"/>
      <c r="JJU5" s="812"/>
      <c r="JJV5" s="812"/>
      <c r="JJW5" s="812"/>
      <c r="JJX5" s="812"/>
      <c r="JJY5" s="812"/>
      <c r="JJZ5" s="812"/>
      <c r="JKA5" s="812"/>
      <c r="JKB5" s="812"/>
      <c r="JKC5" s="812"/>
      <c r="JKD5" s="812"/>
      <c r="JKE5" s="812"/>
      <c r="JKF5" s="812"/>
      <c r="JKG5" s="812"/>
      <c r="JKH5" s="812"/>
      <c r="JKI5" s="812"/>
      <c r="JKJ5" s="812"/>
      <c r="JKK5" s="811"/>
      <c r="JKL5" s="812"/>
      <c r="JKM5" s="812"/>
      <c r="JKN5" s="812"/>
      <c r="JKO5" s="812"/>
      <c r="JKP5" s="812"/>
      <c r="JKQ5" s="812"/>
      <c r="JKR5" s="812"/>
      <c r="JKS5" s="812"/>
      <c r="JKT5" s="812"/>
      <c r="JKU5" s="812"/>
      <c r="JKV5" s="812"/>
      <c r="JKW5" s="812"/>
      <c r="JKX5" s="812"/>
      <c r="JKY5" s="812"/>
      <c r="JKZ5" s="812"/>
      <c r="JLA5" s="812"/>
      <c r="JLB5" s="812"/>
      <c r="JLC5" s="812"/>
      <c r="JLD5" s="812"/>
      <c r="JLE5" s="812"/>
      <c r="JLF5" s="812"/>
      <c r="JLG5" s="812"/>
      <c r="JLH5" s="812"/>
      <c r="JLI5" s="812"/>
      <c r="JLJ5" s="812"/>
      <c r="JLK5" s="812"/>
      <c r="JLL5" s="812"/>
      <c r="JLM5" s="812"/>
      <c r="JLN5" s="812"/>
      <c r="JLO5" s="812"/>
      <c r="JLP5" s="811"/>
      <c r="JLQ5" s="812"/>
      <c r="JLR5" s="812"/>
      <c r="JLS5" s="812"/>
      <c r="JLT5" s="812"/>
      <c r="JLU5" s="812"/>
      <c r="JLV5" s="812"/>
      <c r="JLW5" s="812"/>
      <c r="JLX5" s="812"/>
      <c r="JLY5" s="812"/>
      <c r="JLZ5" s="812"/>
      <c r="JMA5" s="812"/>
      <c r="JMB5" s="812"/>
      <c r="JMC5" s="812"/>
      <c r="JMD5" s="812"/>
      <c r="JME5" s="812"/>
      <c r="JMF5" s="812"/>
      <c r="JMG5" s="812"/>
      <c r="JMH5" s="812"/>
      <c r="JMI5" s="812"/>
      <c r="JMJ5" s="812"/>
      <c r="JMK5" s="812"/>
      <c r="JML5" s="812"/>
      <c r="JMM5" s="812"/>
      <c r="JMN5" s="812"/>
      <c r="JMO5" s="812"/>
      <c r="JMP5" s="812"/>
      <c r="JMQ5" s="812"/>
      <c r="JMR5" s="812"/>
      <c r="JMS5" s="812"/>
      <c r="JMT5" s="812"/>
      <c r="JMU5" s="811"/>
      <c r="JMV5" s="812"/>
      <c r="JMW5" s="812"/>
      <c r="JMX5" s="812"/>
      <c r="JMY5" s="812"/>
      <c r="JMZ5" s="812"/>
      <c r="JNA5" s="812"/>
      <c r="JNB5" s="812"/>
      <c r="JNC5" s="812"/>
      <c r="JND5" s="812"/>
      <c r="JNE5" s="812"/>
      <c r="JNF5" s="812"/>
      <c r="JNG5" s="812"/>
      <c r="JNH5" s="812"/>
      <c r="JNI5" s="812"/>
      <c r="JNJ5" s="812"/>
      <c r="JNK5" s="812"/>
      <c r="JNL5" s="812"/>
      <c r="JNM5" s="812"/>
      <c r="JNN5" s="812"/>
      <c r="JNO5" s="812"/>
      <c r="JNP5" s="812"/>
      <c r="JNQ5" s="812"/>
      <c r="JNR5" s="812"/>
      <c r="JNS5" s="812"/>
      <c r="JNT5" s="812"/>
      <c r="JNU5" s="812"/>
      <c r="JNV5" s="812"/>
      <c r="JNW5" s="812"/>
      <c r="JNX5" s="812"/>
      <c r="JNY5" s="812"/>
      <c r="JNZ5" s="811"/>
      <c r="JOA5" s="812"/>
      <c r="JOB5" s="812"/>
      <c r="JOC5" s="812"/>
      <c r="JOD5" s="812"/>
      <c r="JOE5" s="812"/>
      <c r="JOF5" s="812"/>
      <c r="JOG5" s="812"/>
      <c r="JOH5" s="812"/>
      <c r="JOI5" s="812"/>
      <c r="JOJ5" s="812"/>
      <c r="JOK5" s="812"/>
      <c r="JOL5" s="812"/>
      <c r="JOM5" s="812"/>
      <c r="JON5" s="812"/>
      <c r="JOO5" s="812"/>
      <c r="JOP5" s="812"/>
      <c r="JOQ5" s="812"/>
      <c r="JOR5" s="812"/>
      <c r="JOS5" s="812"/>
      <c r="JOT5" s="812"/>
      <c r="JOU5" s="812"/>
      <c r="JOV5" s="812"/>
      <c r="JOW5" s="812"/>
      <c r="JOX5" s="812"/>
      <c r="JOY5" s="812"/>
      <c r="JOZ5" s="812"/>
      <c r="JPA5" s="812"/>
      <c r="JPB5" s="812"/>
      <c r="JPC5" s="812"/>
      <c r="JPD5" s="812"/>
      <c r="JPE5" s="811"/>
      <c r="JPF5" s="812"/>
      <c r="JPG5" s="812"/>
      <c r="JPH5" s="812"/>
      <c r="JPI5" s="812"/>
      <c r="JPJ5" s="812"/>
      <c r="JPK5" s="812"/>
      <c r="JPL5" s="812"/>
      <c r="JPM5" s="812"/>
      <c r="JPN5" s="812"/>
      <c r="JPO5" s="812"/>
      <c r="JPP5" s="812"/>
      <c r="JPQ5" s="812"/>
      <c r="JPR5" s="812"/>
      <c r="JPS5" s="812"/>
      <c r="JPT5" s="812"/>
      <c r="JPU5" s="812"/>
      <c r="JPV5" s="812"/>
      <c r="JPW5" s="812"/>
      <c r="JPX5" s="812"/>
      <c r="JPY5" s="812"/>
      <c r="JPZ5" s="812"/>
      <c r="JQA5" s="812"/>
      <c r="JQB5" s="812"/>
      <c r="JQC5" s="812"/>
      <c r="JQD5" s="812"/>
      <c r="JQE5" s="812"/>
      <c r="JQF5" s="812"/>
      <c r="JQG5" s="812"/>
      <c r="JQH5" s="812"/>
      <c r="JQI5" s="812"/>
      <c r="JQJ5" s="811"/>
      <c r="JQK5" s="812"/>
      <c r="JQL5" s="812"/>
      <c r="JQM5" s="812"/>
      <c r="JQN5" s="812"/>
      <c r="JQO5" s="812"/>
      <c r="JQP5" s="812"/>
      <c r="JQQ5" s="812"/>
      <c r="JQR5" s="812"/>
      <c r="JQS5" s="812"/>
      <c r="JQT5" s="812"/>
      <c r="JQU5" s="812"/>
      <c r="JQV5" s="812"/>
      <c r="JQW5" s="812"/>
      <c r="JQX5" s="812"/>
      <c r="JQY5" s="812"/>
      <c r="JQZ5" s="812"/>
      <c r="JRA5" s="812"/>
      <c r="JRB5" s="812"/>
      <c r="JRC5" s="812"/>
      <c r="JRD5" s="812"/>
      <c r="JRE5" s="812"/>
      <c r="JRF5" s="812"/>
      <c r="JRG5" s="812"/>
      <c r="JRH5" s="812"/>
      <c r="JRI5" s="812"/>
      <c r="JRJ5" s="812"/>
      <c r="JRK5" s="812"/>
      <c r="JRL5" s="812"/>
      <c r="JRM5" s="812"/>
      <c r="JRN5" s="812"/>
      <c r="JRO5" s="811"/>
      <c r="JRP5" s="812"/>
      <c r="JRQ5" s="812"/>
      <c r="JRR5" s="812"/>
      <c r="JRS5" s="812"/>
      <c r="JRT5" s="812"/>
      <c r="JRU5" s="812"/>
      <c r="JRV5" s="812"/>
      <c r="JRW5" s="812"/>
      <c r="JRX5" s="812"/>
      <c r="JRY5" s="812"/>
      <c r="JRZ5" s="812"/>
      <c r="JSA5" s="812"/>
      <c r="JSB5" s="812"/>
      <c r="JSC5" s="812"/>
      <c r="JSD5" s="812"/>
      <c r="JSE5" s="812"/>
      <c r="JSF5" s="812"/>
      <c r="JSG5" s="812"/>
      <c r="JSH5" s="812"/>
      <c r="JSI5" s="812"/>
      <c r="JSJ5" s="812"/>
      <c r="JSK5" s="812"/>
      <c r="JSL5" s="812"/>
      <c r="JSM5" s="812"/>
      <c r="JSN5" s="812"/>
      <c r="JSO5" s="812"/>
      <c r="JSP5" s="812"/>
      <c r="JSQ5" s="812"/>
      <c r="JSR5" s="812"/>
      <c r="JSS5" s="812"/>
      <c r="JST5" s="811"/>
      <c r="JSU5" s="812"/>
      <c r="JSV5" s="812"/>
      <c r="JSW5" s="812"/>
      <c r="JSX5" s="812"/>
      <c r="JSY5" s="812"/>
      <c r="JSZ5" s="812"/>
      <c r="JTA5" s="812"/>
      <c r="JTB5" s="812"/>
      <c r="JTC5" s="812"/>
      <c r="JTD5" s="812"/>
      <c r="JTE5" s="812"/>
      <c r="JTF5" s="812"/>
      <c r="JTG5" s="812"/>
      <c r="JTH5" s="812"/>
      <c r="JTI5" s="812"/>
      <c r="JTJ5" s="812"/>
      <c r="JTK5" s="812"/>
      <c r="JTL5" s="812"/>
      <c r="JTM5" s="812"/>
      <c r="JTN5" s="812"/>
      <c r="JTO5" s="812"/>
      <c r="JTP5" s="812"/>
      <c r="JTQ5" s="812"/>
      <c r="JTR5" s="812"/>
      <c r="JTS5" s="812"/>
      <c r="JTT5" s="812"/>
      <c r="JTU5" s="812"/>
      <c r="JTV5" s="812"/>
      <c r="JTW5" s="812"/>
      <c r="JTX5" s="812"/>
      <c r="JTY5" s="811"/>
      <c r="JTZ5" s="812"/>
      <c r="JUA5" s="812"/>
      <c r="JUB5" s="812"/>
      <c r="JUC5" s="812"/>
      <c r="JUD5" s="812"/>
      <c r="JUE5" s="812"/>
      <c r="JUF5" s="812"/>
      <c r="JUG5" s="812"/>
      <c r="JUH5" s="812"/>
      <c r="JUI5" s="812"/>
      <c r="JUJ5" s="812"/>
      <c r="JUK5" s="812"/>
      <c r="JUL5" s="812"/>
      <c r="JUM5" s="812"/>
      <c r="JUN5" s="812"/>
      <c r="JUO5" s="812"/>
      <c r="JUP5" s="812"/>
      <c r="JUQ5" s="812"/>
      <c r="JUR5" s="812"/>
      <c r="JUS5" s="812"/>
      <c r="JUT5" s="812"/>
      <c r="JUU5" s="812"/>
      <c r="JUV5" s="812"/>
      <c r="JUW5" s="812"/>
      <c r="JUX5" s="812"/>
      <c r="JUY5" s="812"/>
      <c r="JUZ5" s="812"/>
      <c r="JVA5" s="812"/>
      <c r="JVB5" s="812"/>
      <c r="JVC5" s="812"/>
      <c r="JVD5" s="811"/>
      <c r="JVE5" s="812"/>
      <c r="JVF5" s="812"/>
      <c r="JVG5" s="812"/>
      <c r="JVH5" s="812"/>
      <c r="JVI5" s="812"/>
      <c r="JVJ5" s="812"/>
      <c r="JVK5" s="812"/>
      <c r="JVL5" s="812"/>
      <c r="JVM5" s="812"/>
      <c r="JVN5" s="812"/>
      <c r="JVO5" s="812"/>
      <c r="JVP5" s="812"/>
      <c r="JVQ5" s="812"/>
      <c r="JVR5" s="812"/>
      <c r="JVS5" s="812"/>
      <c r="JVT5" s="812"/>
      <c r="JVU5" s="812"/>
      <c r="JVV5" s="812"/>
      <c r="JVW5" s="812"/>
      <c r="JVX5" s="812"/>
      <c r="JVY5" s="812"/>
      <c r="JVZ5" s="812"/>
      <c r="JWA5" s="812"/>
      <c r="JWB5" s="812"/>
      <c r="JWC5" s="812"/>
      <c r="JWD5" s="812"/>
      <c r="JWE5" s="812"/>
      <c r="JWF5" s="812"/>
      <c r="JWG5" s="812"/>
      <c r="JWH5" s="812"/>
      <c r="JWI5" s="811"/>
      <c r="JWJ5" s="812"/>
      <c r="JWK5" s="812"/>
      <c r="JWL5" s="812"/>
      <c r="JWM5" s="812"/>
      <c r="JWN5" s="812"/>
      <c r="JWO5" s="812"/>
      <c r="JWP5" s="812"/>
      <c r="JWQ5" s="812"/>
      <c r="JWR5" s="812"/>
      <c r="JWS5" s="812"/>
      <c r="JWT5" s="812"/>
      <c r="JWU5" s="812"/>
      <c r="JWV5" s="812"/>
      <c r="JWW5" s="812"/>
      <c r="JWX5" s="812"/>
      <c r="JWY5" s="812"/>
      <c r="JWZ5" s="812"/>
      <c r="JXA5" s="812"/>
      <c r="JXB5" s="812"/>
      <c r="JXC5" s="812"/>
      <c r="JXD5" s="812"/>
      <c r="JXE5" s="812"/>
      <c r="JXF5" s="812"/>
      <c r="JXG5" s="812"/>
      <c r="JXH5" s="812"/>
      <c r="JXI5" s="812"/>
      <c r="JXJ5" s="812"/>
      <c r="JXK5" s="812"/>
      <c r="JXL5" s="812"/>
      <c r="JXM5" s="812"/>
      <c r="JXN5" s="811"/>
      <c r="JXO5" s="812"/>
      <c r="JXP5" s="812"/>
      <c r="JXQ5" s="812"/>
      <c r="JXR5" s="812"/>
      <c r="JXS5" s="812"/>
      <c r="JXT5" s="812"/>
      <c r="JXU5" s="812"/>
      <c r="JXV5" s="812"/>
      <c r="JXW5" s="812"/>
      <c r="JXX5" s="812"/>
      <c r="JXY5" s="812"/>
      <c r="JXZ5" s="812"/>
      <c r="JYA5" s="812"/>
      <c r="JYB5" s="812"/>
      <c r="JYC5" s="812"/>
      <c r="JYD5" s="812"/>
      <c r="JYE5" s="812"/>
      <c r="JYF5" s="812"/>
      <c r="JYG5" s="812"/>
      <c r="JYH5" s="812"/>
      <c r="JYI5" s="812"/>
      <c r="JYJ5" s="812"/>
      <c r="JYK5" s="812"/>
      <c r="JYL5" s="812"/>
      <c r="JYM5" s="812"/>
      <c r="JYN5" s="812"/>
      <c r="JYO5" s="812"/>
      <c r="JYP5" s="812"/>
      <c r="JYQ5" s="812"/>
      <c r="JYR5" s="812"/>
      <c r="JYS5" s="811"/>
      <c r="JYT5" s="812"/>
      <c r="JYU5" s="812"/>
      <c r="JYV5" s="812"/>
      <c r="JYW5" s="812"/>
      <c r="JYX5" s="812"/>
      <c r="JYY5" s="812"/>
      <c r="JYZ5" s="812"/>
      <c r="JZA5" s="812"/>
      <c r="JZB5" s="812"/>
      <c r="JZC5" s="812"/>
      <c r="JZD5" s="812"/>
      <c r="JZE5" s="812"/>
      <c r="JZF5" s="812"/>
      <c r="JZG5" s="812"/>
      <c r="JZH5" s="812"/>
      <c r="JZI5" s="812"/>
      <c r="JZJ5" s="812"/>
      <c r="JZK5" s="812"/>
      <c r="JZL5" s="812"/>
      <c r="JZM5" s="812"/>
      <c r="JZN5" s="812"/>
      <c r="JZO5" s="812"/>
      <c r="JZP5" s="812"/>
      <c r="JZQ5" s="812"/>
      <c r="JZR5" s="812"/>
      <c r="JZS5" s="812"/>
      <c r="JZT5" s="812"/>
      <c r="JZU5" s="812"/>
      <c r="JZV5" s="812"/>
      <c r="JZW5" s="812"/>
      <c r="JZX5" s="811"/>
      <c r="JZY5" s="812"/>
      <c r="JZZ5" s="812"/>
      <c r="KAA5" s="812"/>
      <c r="KAB5" s="812"/>
      <c r="KAC5" s="812"/>
      <c r="KAD5" s="812"/>
      <c r="KAE5" s="812"/>
      <c r="KAF5" s="812"/>
      <c r="KAG5" s="812"/>
      <c r="KAH5" s="812"/>
      <c r="KAI5" s="812"/>
      <c r="KAJ5" s="812"/>
      <c r="KAK5" s="812"/>
      <c r="KAL5" s="812"/>
      <c r="KAM5" s="812"/>
      <c r="KAN5" s="812"/>
      <c r="KAO5" s="812"/>
      <c r="KAP5" s="812"/>
      <c r="KAQ5" s="812"/>
      <c r="KAR5" s="812"/>
      <c r="KAS5" s="812"/>
      <c r="KAT5" s="812"/>
      <c r="KAU5" s="812"/>
      <c r="KAV5" s="812"/>
      <c r="KAW5" s="812"/>
      <c r="KAX5" s="812"/>
      <c r="KAY5" s="812"/>
      <c r="KAZ5" s="812"/>
      <c r="KBA5" s="812"/>
      <c r="KBB5" s="812"/>
      <c r="KBC5" s="811"/>
      <c r="KBD5" s="812"/>
      <c r="KBE5" s="812"/>
      <c r="KBF5" s="812"/>
      <c r="KBG5" s="812"/>
      <c r="KBH5" s="812"/>
      <c r="KBI5" s="812"/>
      <c r="KBJ5" s="812"/>
      <c r="KBK5" s="812"/>
      <c r="KBL5" s="812"/>
      <c r="KBM5" s="812"/>
      <c r="KBN5" s="812"/>
      <c r="KBO5" s="812"/>
      <c r="KBP5" s="812"/>
      <c r="KBQ5" s="812"/>
      <c r="KBR5" s="812"/>
      <c r="KBS5" s="812"/>
      <c r="KBT5" s="812"/>
      <c r="KBU5" s="812"/>
      <c r="KBV5" s="812"/>
      <c r="KBW5" s="812"/>
      <c r="KBX5" s="812"/>
      <c r="KBY5" s="812"/>
      <c r="KBZ5" s="812"/>
      <c r="KCA5" s="812"/>
      <c r="KCB5" s="812"/>
      <c r="KCC5" s="812"/>
      <c r="KCD5" s="812"/>
      <c r="KCE5" s="812"/>
      <c r="KCF5" s="812"/>
      <c r="KCG5" s="812"/>
      <c r="KCH5" s="811"/>
      <c r="KCI5" s="812"/>
      <c r="KCJ5" s="812"/>
      <c r="KCK5" s="812"/>
      <c r="KCL5" s="812"/>
      <c r="KCM5" s="812"/>
      <c r="KCN5" s="812"/>
      <c r="KCO5" s="812"/>
      <c r="KCP5" s="812"/>
      <c r="KCQ5" s="812"/>
      <c r="KCR5" s="812"/>
      <c r="KCS5" s="812"/>
      <c r="KCT5" s="812"/>
      <c r="KCU5" s="812"/>
      <c r="KCV5" s="812"/>
      <c r="KCW5" s="812"/>
      <c r="KCX5" s="812"/>
      <c r="KCY5" s="812"/>
      <c r="KCZ5" s="812"/>
      <c r="KDA5" s="812"/>
      <c r="KDB5" s="812"/>
      <c r="KDC5" s="812"/>
      <c r="KDD5" s="812"/>
      <c r="KDE5" s="812"/>
      <c r="KDF5" s="812"/>
      <c r="KDG5" s="812"/>
      <c r="KDH5" s="812"/>
      <c r="KDI5" s="812"/>
      <c r="KDJ5" s="812"/>
      <c r="KDK5" s="812"/>
      <c r="KDL5" s="812"/>
      <c r="KDM5" s="811"/>
      <c r="KDN5" s="812"/>
      <c r="KDO5" s="812"/>
      <c r="KDP5" s="812"/>
      <c r="KDQ5" s="812"/>
      <c r="KDR5" s="812"/>
      <c r="KDS5" s="812"/>
      <c r="KDT5" s="812"/>
      <c r="KDU5" s="812"/>
      <c r="KDV5" s="812"/>
      <c r="KDW5" s="812"/>
      <c r="KDX5" s="812"/>
      <c r="KDY5" s="812"/>
      <c r="KDZ5" s="812"/>
      <c r="KEA5" s="812"/>
      <c r="KEB5" s="812"/>
      <c r="KEC5" s="812"/>
      <c r="KED5" s="812"/>
      <c r="KEE5" s="812"/>
      <c r="KEF5" s="812"/>
      <c r="KEG5" s="812"/>
      <c r="KEH5" s="812"/>
      <c r="KEI5" s="812"/>
      <c r="KEJ5" s="812"/>
      <c r="KEK5" s="812"/>
      <c r="KEL5" s="812"/>
      <c r="KEM5" s="812"/>
      <c r="KEN5" s="812"/>
      <c r="KEO5" s="812"/>
      <c r="KEP5" s="812"/>
      <c r="KEQ5" s="812"/>
      <c r="KER5" s="811"/>
      <c r="KES5" s="812"/>
      <c r="KET5" s="812"/>
      <c r="KEU5" s="812"/>
      <c r="KEV5" s="812"/>
      <c r="KEW5" s="812"/>
      <c r="KEX5" s="812"/>
      <c r="KEY5" s="812"/>
      <c r="KEZ5" s="812"/>
      <c r="KFA5" s="812"/>
      <c r="KFB5" s="812"/>
      <c r="KFC5" s="812"/>
      <c r="KFD5" s="812"/>
      <c r="KFE5" s="812"/>
      <c r="KFF5" s="812"/>
      <c r="KFG5" s="812"/>
      <c r="KFH5" s="812"/>
      <c r="KFI5" s="812"/>
      <c r="KFJ5" s="812"/>
      <c r="KFK5" s="812"/>
      <c r="KFL5" s="812"/>
      <c r="KFM5" s="812"/>
      <c r="KFN5" s="812"/>
      <c r="KFO5" s="812"/>
      <c r="KFP5" s="812"/>
      <c r="KFQ5" s="812"/>
      <c r="KFR5" s="812"/>
      <c r="KFS5" s="812"/>
      <c r="KFT5" s="812"/>
      <c r="KFU5" s="812"/>
      <c r="KFV5" s="812"/>
      <c r="KFW5" s="811"/>
      <c r="KFX5" s="812"/>
      <c r="KFY5" s="812"/>
      <c r="KFZ5" s="812"/>
      <c r="KGA5" s="812"/>
      <c r="KGB5" s="812"/>
      <c r="KGC5" s="812"/>
      <c r="KGD5" s="812"/>
      <c r="KGE5" s="812"/>
      <c r="KGF5" s="812"/>
      <c r="KGG5" s="812"/>
      <c r="KGH5" s="812"/>
      <c r="KGI5" s="812"/>
      <c r="KGJ5" s="812"/>
      <c r="KGK5" s="812"/>
      <c r="KGL5" s="812"/>
      <c r="KGM5" s="812"/>
      <c r="KGN5" s="812"/>
      <c r="KGO5" s="812"/>
      <c r="KGP5" s="812"/>
      <c r="KGQ5" s="812"/>
      <c r="KGR5" s="812"/>
      <c r="KGS5" s="812"/>
      <c r="KGT5" s="812"/>
      <c r="KGU5" s="812"/>
      <c r="KGV5" s="812"/>
      <c r="KGW5" s="812"/>
      <c r="KGX5" s="812"/>
      <c r="KGY5" s="812"/>
      <c r="KGZ5" s="812"/>
      <c r="KHA5" s="812"/>
      <c r="KHB5" s="811"/>
      <c r="KHC5" s="812"/>
      <c r="KHD5" s="812"/>
      <c r="KHE5" s="812"/>
      <c r="KHF5" s="812"/>
      <c r="KHG5" s="812"/>
      <c r="KHH5" s="812"/>
      <c r="KHI5" s="812"/>
      <c r="KHJ5" s="812"/>
      <c r="KHK5" s="812"/>
      <c r="KHL5" s="812"/>
      <c r="KHM5" s="812"/>
      <c r="KHN5" s="812"/>
      <c r="KHO5" s="812"/>
      <c r="KHP5" s="812"/>
      <c r="KHQ5" s="812"/>
      <c r="KHR5" s="812"/>
      <c r="KHS5" s="812"/>
      <c r="KHT5" s="812"/>
      <c r="KHU5" s="812"/>
      <c r="KHV5" s="812"/>
      <c r="KHW5" s="812"/>
      <c r="KHX5" s="812"/>
      <c r="KHY5" s="812"/>
      <c r="KHZ5" s="812"/>
      <c r="KIA5" s="812"/>
      <c r="KIB5" s="812"/>
      <c r="KIC5" s="812"/>
      <c r="KID5" s="812"/>
      <c r="KIE5" s="812"/>
      <c r="KIF5" s="812"/>
      <c r="KIG5" s="811"/>
      <c r="KIH5" s="812"/>
      <c r="KII5" s="812"/>
      <c r="KIJ5" s="812"/>
      <c r="KIK5" s="812"/>
      <c r="KIL5" s="812"/>
      <c r="KIM5" s="812"/>
      <c r="KIN5" s="812"/>
      <c r="KIO5" s="812"/>
      <c r="KIP5" s="812"/>
      <c r="KIQ5" s="812"/>
      <c r="KIR5" s="812"/>
      <c r="KIS5" s="812"/>
      <c r="KIT5" s="812"/>
      <c r="KIU5" s="812"/>
      <c r="KIV5" s="812"/>
      <c r="KIW5" s="812"/>
      <c r="KIX5" s="812"/>
      <c r="KIY5" s="812"/>
      <c r="KIZ5" s="812"/>
      <c r="KJA5" s="812"/>
      <c r="KJB5" s="812"/>
      <c r="KJC5" s="812"/>
      <c r="KJD5" s="812"/>
      <c r="KJE5" s="812"/>
      <c r="KJF5" s="812"/>
      <c r="KJG5" s="812"/>
      <c r="KJH5" s="812"/>
      <c r="KJI5" s="812"/>
      <c r="KJJ5" s="812"/>
      <c r="KJK5" s="812"/>
      <c r="KJL5" s="811"/>
      <c r="KJM5" s="812"/>
      <c r="KJN5" s="812"/>
      <c r="KJO5" s="812"/>
      <c r="KJP5" s="812"/>
      <c r="KJQ5" s="812"/>
      <c r="KJR5" s="812"/>
      <c r="KJS5" s="812"/>
      <c r="KJT5" s="812"/>
      <c r="KJU5" s="812"/>
      <c r="KJV5" s="812"/>
      <c r="KJW5" s="812"/>
      <c r="KJX5" s="812"/>
      <c r="KJY5" s="812"/>
      <c r="KJZ5" s="812"/>
      <c r="KKA5" s="812"/>
      <c r="KKB5" s="812"/>
      <c r="KKC5" s="812"/>
      <c r="KKD5" s="812"/>
      <c r="KKE5" s="812"/>
      <c r="KKF5" s="812"/>
      <c r="KKG5" s="812"/>
      <c r="KKH5" s="812"/>
      <c r="KKI5" s="812"/>
      <c r="KKJ5" s="812"/>
      <c r="KKK5" s="812"/>
      <c r="KKL5" s="812"/>
      <c r="KKM5" s="812"/>
      <c r="KKN5" s="812"/>
      <c r="KKO5" s="812"/>
      <c r="KKP5" s="812"/>
      <c r="KKQ5" s="811"/>
      <c r="KKR5" s="812"/>
      <c r="KKS5" s="812"/>
      <c r="KKT5" s="812"/>
      <c r="KKU5" s="812"/>
      <c r="KKV5" s="812"/>
      <c r="KKW5" s="812"/>
      <c r="KKX5" s="812"/>
      <c r="KKY5" s="812"/>
      <c r="KKZ5" s="812"/>
      <c r="KLA5" s="812"/>
      <c r="KLB5" s="812"/>
      <c r="KLC5" s="812"/>
      <c r="KLD5" s="812"/>
      <c r="KLE5" s="812"/>
      <c r="KLF5" s="812"/>
      <c r="KLG5" s="812"/>
      <c r="KLH5" s="812"/>
      <c r="KLI5" s="812"/>
      <c r="KLJ5" s="812"/>
      <c r="KLK5" s="812"/>
      <c r="KLL5" s="812"/>
      <c r="KLM5" s="812"/>
      <c r="KLN5" s="812"/>
      <c r="KLO5" s="812"/>
      <c r="KLP5" s="812"/>
      <c r="KLQ5" s="812"/>
      <c r="KLR5" s="812"/>
      <c r="KLS5" s="812"/>
      <c r="KLT5" s="812"/>
      <c r="KLU5" s="812"/>
      <c r="KLV5" s="811"/>
      <c r="KLW5" s="812"/>
      <c r="KLX5" s="812"/>
      <c r="KLY5" s="812"/>
      <c r="KLZ5" s="812"/>
      <c r="KMA5" s="812"/>
      <c r="KMB5" s="812"/>
      <c r="KMC5" s="812"/>
      <c r="KMD5" s="812"/>
      <c r="KME5" s="812"/>
      <c r="KMF5" s="812"/>
      <c r="KMG5" s="812"/>
      <c r="KMH5" s="812"/>
      <c r="KMI5" s="812"/>
      <c r="KMJ5" s="812"/>
      <c r="KMK5" s="812"/>
      <c r="KML5" s="812"/>
      <c r="KMM5" s="812"/>
      <c r="KMN5" s="812"/>
      <c r="KMO5" s="812"/>
      <c r="KMP5" s="812"/>
      <c r="KMQ5" s="812"/>
      <c r="KMR5" s="812"/>
      <c r="KMS5" s="812"/>
      <c r="KMT5" s="812"/>
      <c r="KMU5" s="812"/>
      <c r="KMV5" s="812"/>
      <c r="KMW5" s="812"/>
      <c r="KMX5" s="812"/>
      <c r="KMY5" s="812"/>
      <c r="KMZ5" s="812"/>
      <c r="KNA5" s="811"/>
      <c r="KNB5" s="812"/>
      <c r="KNC5" s="812"/>
      <c r="KND5" s="812"/>
      <c r="KNE5" s="812"/>
      <c r="KNF5" s="812"/>
      <c r="KNG5" s="812"/>
      <c r="KNH5" s="812"/>
      <c r="KNI5" s="812"/>
      <c r="KNJ5" s="812"/>
      <c r="KNK5" s="812"/>
      <c r="KNL5" s="812"/>
      <c r="KNM5" s="812"/>
      <c r="KNN5" s="812"/>
      <c r="KNO5" s="812"/>
      <c r="KNP5" s="812"/>
      <c r="KNQ5" s="812"/>
      <c r="KNR5" s="812"/>
      <c r="KNS5" s="812"/>
      <c r="KNT5" s="812"/>
      <c r="KNU5" s="812"/>
      <c r="KNV5" s="812"/>
      <c r="KNW5" s="812"/>
      <c r="KNX5" s="812"/>
      <c r="KNY5" s="812"/>
      <c r="KNZ5" s="812"/>
      <c r="KOA5" s="812"/>
      <c r="KOB5" s="812"/>
      <c r="KOC5" s="812"/>
      <c r="KOD5" s="812"/>
      <c r="KOE5" s="812"/>
      <c r="KOF5" s="811"/>
      <c r="KOG5" s="812"/>
      <c r="KOH5" s="812"/>
      <c r="KOI5" s="812"/>
      <c r="KOJ5" s="812"/>
      <c r="KOK5" s="812"/>
      <c r="KOL5" s="812"/>
      <c r="KOM5" s="812"/>
      <c r="KON5" s="812"/>
      <c r="KOO5" s="812"/>
      <c r="KOP5" s="812"/>
      <c r="KOQ5" s="812"/>
      <c r="KOR5" s="812"/>
      <c r="KOS5" s="812"/>
      <c r="KOT5" s="812"/>
      <c r="KOU5" s="812"/>
      <c r="KOV5" s="812"/>
      <c r="KOW5" s="812"/>
      <c r="KOX5" s="812"/>
      <c r="KOY5" s="812"/>
      <c r="KOZ5" s="812"/>
      <c r="KPA5" s="812"/>
      <c r="KPB5" s="812"/>
      <c r="KPC5" s="812"/>
      <c r="KPD5" s="812"/>
      <c r="KPE5" s="812"/>
      <c r="KPF5" s="812"/>
      <c r="KPG5" s="812"/>
      <c r="KPH5" s="812"/>
      <c r="KPI5" s="812"/>
      <c r="KPJ5" s="812"/>
      <c r="KPK5" s="811"/>
      <c r="KPL5" s="812"/>
      <c r="KPM5" s="812"/>
      <c r="KPN5" s="812"/>
      <c r="KPO5" s="812"/>
      <c r="KPP5" s="812"/>
      <c r="KPQ5" s="812"/>
      <c r="KPR5" s="812"/>
      <c r="KPS5" s="812"/>
      <c r="KPT5" s="812"/>
      <c r="KPU5" s="812"/>
      <c r="KPV5" s="812"/>
      <c r="KPW5" s="812"/>
      <c r="KPX5" s="812"/>
      <c r="KPY5" s="812"/>
      <c r="KPZ5" s="812"/>
      <c r="KQA5" s="812"/>
      <c r="KQB5" s="812"/>
      <c r="KQC5" s="812"/>
      <c r="KQD5" s="812"/>
      <c r="KQE5" s="812"/>
      <c r="KQF5" s="812"/>
      <c r="KQG5" s="812"/>
      <c r="KQH5" s="812"/>
      <c r="KQI5" s="812"/>
      <c r="KQJ5" s="812"/>
      <c r="KQK5" s="812"/>
      <c r="KQL5" s="812"/>
      <c r="KQM5" s="812"/>
      <c r="KQN5" s="812"/>
      <c r="KQO5" s="812"/>
      <c r="KQP5" s="811"/>
      <c r="KQQ5" s="812"/>
      <c r="KQR5" s="812"/>
      <c r="KQS5" s="812"/>
      <c r="KQT5" s="812"/>
      <c r="KQU5" s="812"/>
      <c r="KQV5" s="812"/>
      <c r="KQW5" s="812"/>
      <c r="KQX5" s="812"/>
      <c r="KQY5" s="812"/>
      <c r="KQZ5" s="812"/>
      <c r="KRA5" s="812"/>
      <c r="KRB5" s="812"/>
      <c r="KRC5" s="812"/>
      <c r="KRD5" s="812"/>
      <c r="KRE5" s="812"/>
      <c r="KRF5" s="812"/>
      <c r="KRG5" s="812"/>
      <c r="KRH5" s="812"/>
      <c r="KRI5" s="812"/>
      <c r="KRJ5" s="812"/>
      <c r="KRK5" s="812"/>
      <c r="KRL5" s="812"/>
      <c r="KRM5" s="812"/>
      <c r="KRN5" s="812"/>
      <c r="KRO5" s="812"/>
      <c r="KRP5" s="812"/>
      <c r="KRQ5" s="812"/>
      <c r="KRR5" s="812"/>
      <c r="KRS5" s="812"/>
      <c r="KRT5" s="812"/>
      <c r="KRU5" s="811"/>
      <c r="KRV5" s="812"/>
      <c r="KRW5" s="812"/>
      <c r="KRX5" s="812"/>
      <c r="KRY5" s="812"/>
      <c r="KRZ5" s="812"/>
      <c r="KSA5" s="812"/>
      <c r="KSB5" s="812"/>
      <c r="KSC5" s="812"/>
      <c r="KSD5" s="812"/>
      <c r="KSE5" s="812"/>
      <c r="KSF5" s="812"/>
      <c r="KSG5" s="812"/>
      <c r="KSH5" s="812"/>
      <c r="KSI5" s="812"/>
      <c r="KSJ5" s="812"/>
      <c r="KSK5" s="812"/>
      <c r="KSL5" s="812"/>
      <c r="KSM5" s="812"/>
      <c r="KSN5" s="812"/>
      <c r="KSO5" s="812"/>
      <c r="KSP5" s="812"/>
      <c r="KSQ5" s="812"/>
      <c r="KSR5" s="812"/>
      <c r="KSS5" s="812"/>
      <c r="KST5" s="812"/>
      <c r="KSU5" s="812"/>
      <c r="KSV5" s="812"/>
      <c r="KSW5" s="812"/>
      <c r="KSX5" s="812"/>
      <c r="KSY5" s="812"/>
      <c r="KSZ5" s="811"/>
      <c r="KTA5" s="812"/>
      <c r="KTB5" s="812"/>
      <c r="KTC5" s="812"/>
      <c r="KTD5" s="812"/>
      <c r="KTE5" s="812"/>
      <c r="KTF5" s="812"/>
      <c r="KTG5" s="812"/>
      <c r="KTH5" s="812"/>
      <c r="KTI5" s="812"/>
      <c r="KTJ5" s="812"/>
      <c r="KTK5" s="812"/>
      <c r="KTL5" s="812"/>
      <c r="KTM5" s="812"/>
      <c r="KTN5" s="812"/>
      <c r="KTO5" s="812"/>
      <c r="KTP5" s="812"/>
      <c r="KTQ5" s="812"/>
      <c r="KTR5" s="812"/>
      <c r="KTS5" s="812"/>
      <c r="KTT5" s="812"/>
      <c r="KTU5" s="812"/>
      <c r="KTV5" s="812"/>
      <c r="KTW5" s="812"/>
      <c r="KTX5" s="812"/>
      <c r="KTY5" s="812"/>
      <c r="KTZ5" s="812"/>
      <c r="KUA5" s="812"/>
      <c r="KUB5" s="812"/>
      <c r="KUC5" s="812"/>
      <c r="KUD5" s="812"/>
      <c r="KUE5" s="811"/>
      <c r="KUF5" s="812"/>
      <c r="KUG5" s="812"/>
      <c r="KUH5" s="812"/>
      <c r="KUI5" s="812"/>
      <c r="KUJ5" s="812"/>
      <c r="KUK5" s="812"/>
      <c r="KUL5" s="812"/>
      <c r="KUM5" s="812"/>
      <c r="KUN5" s="812"/>
      <c r="KUO5" s="812"/>
      <c r="KUP5" s="812"/>
      <c r="KUQ5" s="812"/>
      <c r="KUR5" s="812"/>
      <c r="KUS5" s="812"/>
      <c r="KUT5" s="812"/>
      <c r="KUU5" s="812"/>
      <c r="KUV5" s="812"/>
      <c r="KUW5" s="812"/>
      <c r="KUX5" s="812"/>
      <c r="KUY5" s="812"/>
      <c r="KUZ5" s="812"/>
      <c r="KVA5" s="812"/>
      <c r="KVB5" s="812"/>
      <c r="KVC5" s="812"/>
      <c r="KVD5" s="812"/>
      <c r="KVE5" s="812"/>
      <c r="KVF5" s="812"/>
      <c r="KVG5" s="812"/>
      <c r="KVH5" s="812"/>
      <c r="KVI5" s="812"/>
      <c r="KVJ5" s="811"/>
      <c r="KVK5" s="812"/>
      <c r="KVL5" s="812"/>
      <c r="KVM5" s="812"/>
      <c r="KVN5" s="812"/>
      <c r="KVO5" s="812"/>
      <c r="KVP5" s="812"/>
      <c r="KVQ5" s="812"/>
      <c r="KVR5" s="812"/>
      <c r="KVS5" s="812"/>
      <c r="KVT5" s="812"/>
      <c r="KVU5" s="812"/>
      <c r="KVV5" s="812"/>
      <c r="KVW5" s="812"/>
      <c r="KVX5" s="812"/>
      <c r="KVY5" s="812"/>
      <c r="KVZ5" s="812"/>
      <c r="KWA5" s="812"/>
      <c r="KWB5" s="812"/>
      <c r="KWC5" s="812"/>
      <c r="KWD5" s="812"/>
      <c r="KWE5" s="812"/>
      <c r="KWF5" s="812"/>
      <c r="KWG5" s="812"/>
      <c r="KWH5" s="812"/>
      <c r="KWI5" s="812"/>
      <c r="KWJ5" s="812"/>
      <c r="KWK5" s="812"/>
      <c r="KWL5" s="812"/>
      <c r="KWM5" s="812"/>
      <c r="KWN5" s="812"/>
      <c r="KWO5" s="811"/>
      <c r="KWP5" s="812"/>
      <c r="KWQ5" s="812"/>
      <c r="KWR5" s="812"/>
      <c r="KWS5" s="812"/>
      <c r="KWT5" s="812"/>
      <c r="KWU5" s="812"/>
      <c r="KWV5" s="812"/>
      <c r="KWW5" s="812"/>
      <c r="KWX5" s="812"/>
      <c r="KWY5" s="812"/>
      <c r="KWZ5" s="812"/>
      <c r="KXA5" s="812"/>
      <c r="KXB5" s="812"/>
      <c r="KXC5" s="812"/>
      <c r="KXD5" s="812"/>
      <c r="KXE5" s="812"/>
      <c r="KXF5" s="812"/>
      <c r="KXG5" s="812"/>
      <c r="KXH5" s="812"/>
      <c r="KXI5" s="812"/>
      <c r="KXJ5" s="812"/>
      <c r="KXK5" s="812"/>
      <c r="KXL5" s="812"/>
      <c r="KXM5" s="812"/>
      <c r="KXN5" s="812"/>
      <c r="KXO5" s="812"/>
      <c r="KXP5" s="812"/>
      <c r="KXQ5" s="812"/>
      <c r="KXR5" s="812"/>
      <c r="KXS5" s="812"/>
      <c r="KXT5" s="811"/>
      <c r="KXU5" s="812"/>
      <c r="KXV5" s="812"/>
      <c r="KXW5" s="812"/>
      <c r="KXX5" s="812"/>
      <c r="KXY5" s="812"/>
      <c r="KXZ5" s="812"/>
      <c r="KYA5" s="812"/>
      <c r="KYB5" s="812"/>
      <c r="KYC5" s="812"/>
      <c r="KYD5" s="812"/>
      <c r="KYE5" s="812"/>
      <c r="KYF5" s="812"/>
      <c r="KYG5" s="812"/>
      <c r="KYH5" s="812"/>
      <c r="KYI5" s="812"/>
      <c r="KYJ5" s="812"/>
      <c r="KYK5" s="812"/>
      <c r="KYL5" s="812"/>
      <c r="KYM5" s="812"/>
      <c r="KYN5" s="812"/>
      <c r="KYO5" s="812"/>
      <c r="KYP5" s="812"/>
      <c r="KYQ5" s="812"/>
      <c r="KYR5" s="812"/>
      <c r="KYS5" s="812"/>
      <c r="KYT5" s="812"/>
      <c r="KYU5" s="812"/>
      <c r="KYV5" s="812"/>
      <c r="KYW5" s="812"/>
      <c r="KYX5" s="812"/>
      <c r="KYY5" s="811"/>
      <c r="KYZ5" s="812"/>
      <c r="KZA5" s="812"/>
      <c r="KZB5" s="812"/>
      <c r="KZC5" s="812"/>
      <c r="KZD5" s="812"/>
      <c r="KZE5" s="812"/>
      <c r="KZF5" s="812"/>
      <c r="KZG5" s="812"/>
      <c r="KZH5" s="812"/>
      <c r="KZI5" s="812"/>
      <c r="KZJ5" s="812"/>
      <c r="KZK5" s="812"/>
      <c r="KZL5" s="812"/>
      <c r="KZM5" s="812"/>
      <c r="KZN5" s="812"/>
      <c r="KZO5" s="812"/>
      <c r="KZP5" s="812"/>
      <c r="KZQ5" s="812"/>
      <c r="KZR5" s="812"/>
      <c r="KZS5" s="812"/>
      <c r="KZT5" s="812"/>
      <c r="KZU5" s="812"/>
      <c r="KZV5" s="812"/>
      <c r="KZW5" s="812"/>
      <c r="KZX5" s="812"/>
      <c r="KZY5" s="812"/>
      <c r="KZZ5" s="812"/>
      <c r="LAA5" s="812"/>
      <c r="LAB5" s="812"/>
      <c r="LAC5" s="812"/>
      <c r="LAD5" s="811"/>
      <c r="LAE5" s="812"/>
      <c r="LAF5" s="812"/>
      <c r="LAG5" s="812"/>
      <c r="LAH5" s="812"/>
      <c r="LAI5" s="812"/>
      <c r="LAJ5" s="812"/>
      <c r="LAK5" s="812"/>
      <c r="LAL5" s="812"/>
      <c r="LAM5" s="812"/>
      <c r="LAN5" s="812"/>
      <c r="LAO5" s="812"/>
      <c r="LAP5" s="812"/>
      <c r="LAQ5" s="812"/>
      <c r="LAR5" s="812"/>
      <c r="LAS5" s="812"/>
      <c r="LAT5" s="812"/>
      <c r="LAU5" s="812"/>
      <c r="LAV5" s="812"/>
      <c r="LAW5" s="812"/>
      <c r="LAX5" s="812"/>
      <c r="LAY5" s="812"/>
      <c r="LAZ5" s="812"/>
      <c r="LBA5" s="812"/>
      <c r="LBB5" s="812"/>
      <c r="LBC5" s="812"/>
      <c r="LBD5" s="812"/>
      <c r="LBE5" s="812"/>
      <c r="LBF5" s="812"/>
      <c r="LBG5" s="812"/>
      <c r="LBH5" s="812"/>
      <c r="LBI5" s="811"/>
      <c r="LBJ5" s="812"/>
      <c r="LBK5" s="812"/>
      <c r="LBL5" s="812"/>
      <c r="LBM5" s="812"/>
      <c r="LBN5" s="812"/>
      <c r="LBO5" s="812"/>
      <c r="LBP5" s="812"/>
      <c r="LBQ5" s="812"/>
      <c r="LBR5" s="812"/>
      <c r="LBS5" s="812"/>
      <c r="LBT5" s="812"/>
      <c r="LBU5" s="812"/>
      <c r="LBV5" s="812"/>
      <c r="LBW5" s="812"/>
      <c r="LBX5" s="812"/>
      <c r="LBY5" s="812"/>
      <c r="LBZ5" s="812"/>
      <c r="LCA5" s="812"/>
      <c r="LCB5" s="812"/>
      <c r="LCC5" s="812"/>
      <c r="LCD5" s="812"/>
      <c r="LCE5" s="812"/>
      <c r="LCF5" s="812"/>
      <c r="LCG5" s="812"/>
      <c r="LCH5" s="812"/>
      <c r="LCI5" s="812"/>
      <c r="LCJ5" s="812"/>
      <c r="LCK5" s="812"/>
      <c r="LCL5" s="812"/>
      <c r="LCM5" s="812"/>
      <c r="LCN5" s="811"/>
      <c r="LCO5" s="812"/>
      <c r="LCP5" s="812"/>
      <c r="LCQ5" s="812"/>
      <c r="LCR5" s="812"/>
      <c r="LCS5" s="812"/>
      <c r="LCT5" s="812"/>
      <c r="LCU5" s="812"/>
      <c r="LCV5" s="812"/>
      <c r="LCW5" s="812"/>
      <c r="LCX5" s="812"/>
      <c r="LCY5" s="812"/>
      <c r="LCZ5" s="812"/>
      <c r="LDA5" s="812"/>
      <c r="LDB5" s="812"/>
      <c r="LDC5" s="812"/>
      <c r="LDD5" s="812"/>
      <c r="LDE5" s="812"/>
      <c r="LDF5" s="812"/>
      <c r="LDG5" s="812"/>
      <c r="LDH5" s="812"/>
      <c r="LDI5" s="812"/>
      <c r="LDJ5" s="812"/>
      <c r="LDK5" s="812"/>
      <c r="LDL5" s="812"/>
      <c r="LDM5" s="812"/>
      <c r="LDN5" s="812"/>
      <c r="LDO5" s="812"/>
      <c r="LDP5" s="812"/>
      <c r="LDQ5" s="812"/>
      <c r="LDR5" s="812"/>
      <c r="LDS5" s="811"/>
      <c r="LDT5" s="812"/>
      <c r="LDU5" s="812"/>
      <c r="LDV5" s="812"/>
      <c r="LDW5" s="812"/>
      <c r="LDX5" s="812"/>
      <c r="LDY5" s="812"/>
      <c r="LDZ5" s="812"/>
      <c r="LEA5" s="812"/>
      <c r="LEB5" s="812"/>
      <c r="LEC5" s="812"/>
      <c r="LED5" s="812"/>
      <c r="LEE5" s="812"/>
      <c r="LEF5" s="812"/>
      <c r="LEG5" s="812"/>
      <c r="LEH5" s="812"/>
      <c r="LEI5" s="812"/>
      <c r="LEJ5" s="812"/>
      <c r="LEK5" s="812"/>
      <c r="LEL5" s="812"/>
      <c r="LEM5" s="812"/>
      <c r="LEN5" s="812"/>
      <c r="LEO5" s="812"/>
      <c r="LEP5" s="812"/>
      <c r="LEQ5" s="812"/>
      <c r="LER5" s="812"/>
      <c r="LES5" s="812"/>
      <c r="LET5" s="812"/>
      <c r="LEU5" s="812"/>
      <c r="LEV5" s="812"/>
      <c r="LEW5" s="812"/>
      <c r="LEX5" s="811"/>
      <c r="LEY5" s="812"/>
      <c r="LEZ5" s="812"/>
      <c r="LFA5" s="812"/>
      <c r="LFB5" s="812"/>
      <c r="LFC5" s="812"/>
      <c r="LFD5" s="812"/>
      <c r="LFE5" s="812"/>
      <c r="LFF5" s="812"/>
      <c r="LFG5" s="812"/>
      <c r="LFH5" s="812"/>
      <c r="LFI5" s="812"/>
      <c r="LFJ5" s="812"/>
      <c r="LFK5" s="812"/>
      <c r="LFL5" s="812"/>
      <c r="LFM5" s="812"/>
      <c r="LFN5" s="812"/>
      <c r="LFO5" s="812"/>
      <c r="LFP5" s="812"/>
      <c r="LFQ5" s="812"/>
      <c r="LFR5" s="812"/>
      <c r="LFS5" s="812"/>
      <c r="LFT5" s="812"/>
      <c r="LFU5" s="812"/>
      <c r="LFV5" s="812"/>
      <c r="LFW5" s="812"/>
      <c r="LFX5" s="812"/>
      <c r="LFY5" s="812"/>
      <c r="LFZ5" s="812"/>
      <c r="LGA5" s="812"/>
      <c r="LGB5" s="812"/>
      <c r="LGC5" s="811"/>
      <c r="LGD5" s="812"/>
      <c r="LGE5" s="812"/>
      <c r="LGF5" s="812"/>
      <c r="LGG5" s="812"/>
      <c r="LGH5" s="812"/>
      <c r="LGI5" s="812"/>
      <c r="LGJ5" s="812"/>
      <c r="LGK5" s="812"/>
      <c r="LGL5" s="812"/>
      <c r="LGM5" s="812"/>
      <c r="LGN5" s="812"/>
      <c r="LGO5" s="812"/>
      <c r="LGP5" s="812"/>
      <c r="LGQ5" s="812"/>
      <c r="LGR5" s="812"/>
      <c r="LGS5" s="812"/>
      <c r="LGT5" s="812"/>
      <c r="LGU5" s="812"/>
      <c r="LGV5" s="812"/>
      <c r="LGW5" s="812"/>
      <c r="LGX5" s="812"/>
      <c r="LGY5" s="812"/>
      <c r="LGZ5" s="812"/>
      <c r="LHA5" s="812"/>
      <c r="LHB5" s="812"/>
      <c r="LHC5" s="812"/>
      <c r="LHD5" s="812"/>
      <c r="LHE5" s="812"/>
      <c r="LHF5" s="812"/>
      <c r="LHG5" s="812"/>
      <c r="LHH5" s="811"/>
      <c r="LHI5" s="812"/>
      <c r="LHJ5" s="812"/>
      <c r="LHK5" s="812"/>
      <c r="LHL5" s="812"/>
      <c r="LHM5" s="812"/>
      <c r="LHN5" s="812"/>
      <c r="LHO5" s="812"/>
      <c r="LHP5" s="812"/>
      <c r="LHQ5" s="812"/>
      <c r="LHR5" s="812"/>
      <c r="LHS5" s="812"/>
      <c r="LHT5" s="812"/>
      <c r="LHU5" s="812"/>
      <c r="LHV5" s="812"/>
      <c r="LHW5" s="812"/>
      <c r="LHX5" s="812"/>
      <c r="LHY5" s="812"/>
      <c r="LHZ5" s="812"/>
      <c r="LIA5" s="812"/>
      <c r="LIB5" s="812"/>
      <c r="LIC5" s="812"/>
      <c r="LID5" s="812"/>
      <c r="LIE5" s="812"/>
      <c r="LIF5" s="812"/>
      <c r="LIG5" s="812"/>
      <c r="LIH5" s="812"/>
      <c r="LII5" s="812"/>
      <c r="LIJ5" s="812"/>
      <c r="LIK5" s="812"/>
      <c r="LIL5" s="812"/>
      <c r="LIM5" s="811"/>
      <c r="LIN5" s="812"/>
      <c r="LIO5" s="812"/>
      <c r="LIP5" s="812"/>
      <c r="LIQ5" s="812"/>
      <c r="LIR5" s="812"/>
      <c r="LIS5" s="812"/>
      <c r="LIT5" s="812"/>
      <c r="LIU5" s="812"/>
      <c r="LIV5" s="812"/>
      <c r="LIW5" s="812"/>
      <c r="LIX5" s="812"/>
      <c r="LIY5" s="812"/>
      <c r="LIZ5" s="812"/>
      <c r="LJA5" s="812"/>
      <c r="LJB5" s="812"/>
      <c r="LJC5" s="812"/>
      <c r="LJD5" s="812"/>
      <c r="LJE5" s="812"/>
      <c r="LJF5" s="812"/>
      <c r="LJG5" s="812"/>
      <c r="LJH5" s="812"/>
      <c r="LJI5" s="812"/>
      <c r="LJJ5" s="812"/>
      <c r="LJK5" s="812"/>
      <c r="LJL5" s="812"/>
      <c r="LJM5" s="812"/>
      <c r="LJN5" s="812"/>
      <c r="LJO5" s="812"/>
      <c r="LJP5" s="812"/>
      <c r="LJQ5" s="812"/>
      <c r="LJR5" s="811"/>
      <c r="LJS5" s="812"/>
      <c r="LJT5" s="812"/>
      <c r="LJU5" s="812"/>
      <c r="LJV5" s="812"/>
      <c r="LJW5" s="812"/>
      <c r="LJX5" s="812"/>
      <c r="LJY5" s="812"/>
      <c r="LJZ5" s="812"/>
      <c r="LKA5" s="812"/>
      <c r="LKB5" s="812"/>
      <c r="LKC5" s="812"/>
      <c r="LKD5" s="812"/>
      <c r="LKE5" s="812"/>
      <c r="LKF5" s="812"/>
      <c r="LKG5" s="812"/>
      <c r="LKH5" s="812"/>
      <c r="LKI5" s="812"/>
      <c r="LKJ5" s="812"/>
      <c r="LKK5" s="812"/>
      <c r="LKL5" s="812"/>
      <c r="LKM5" s="812"/>
      <c r="LKN5" s="812"/>
      <c r="LKO5" s="812"/>
      <c r="LKP5" s="812"/>
      <c r="LKQ5" s="812"/>
      <c r="LKR5" s="812"/>
      <c r="LKS5" s="812"/>
      <c r="LKT5" s="812"/>
      <c r="LKU5" s="812"/>
      <c r="LKV5" s="812"/>
      <c r="LKW5" s="811"/>
      <c r="LKX5" s="812"/>
      <c r="LKY5" s="812"/>
      <c r="LKZ5" s="812"/>
      <c r="LLA5" s="812"/>
      <c r="LLB5" s="812"/>
      <c r="LLC5" s="812"/>
      <c r="LLD5" s="812"/>
      <c r="LLE5" s="812"/>
      <c r="LLF5" s="812"/>
      <c r="LLG5" s="812"/>
      <c r="LLH5" s="812"/>
      <c r="LLI5" s="812"/>
      <c r="LLJ5" s="812"/>
      <c r="LLK5" s="812"/>
      <c r="LLL5" s="812"/>
      <c r="LLM5" s="812"/>
      <c r="LLN5" s="812"/>
      <c r="LLO5" s="812"/>
      <c r="LLP5" s="812"/>
      <c r="LLQ5" s="812"/>
      <c r="LLR5" s="812"/>
      <c r="LLS5" s="812"/>
      <c r="LLT5" s="812"/>
      <c r="LLU5" s="812"/>
      <c r="LLV5" s="812"/>
      <c r="LLW5" s="812"/>
      <c r="LLX5" s="812"/>
      <c r="LLY5" s="812"/>
      <c r="LLZ5" s="812"/>
      <c r="LMA5" s="812"/>
      <c r="LMB5" s="811"/>
      <c r="LMC5" s="812"/>
      <c r="LMD5" s="812"/>
      <c r="LME5" s="812"/>
      <c r="LMF5" s="812"/>
      <c r="LMG5" s="812"/>
      <c r="LMH5" s="812"/>
      <c r="LMI5" s="812"/>
      <c r="LMJ5" s="812"/>
      <c r="LMK5" s="812"/>
      <c r="LML5" s="812"/>
      <c r="LMM5" s="812"/>
      <c r="LMN5" s="812"/>
      <c r="LMO5" s="812"/>
      <c r="LMP5" s="812"/>
      <c r="LMQ5" s="812"/>
      <c r="LMR5" s="812"/>
      <c r="LMS5" s="812"/>
      <c r="LMT5" s="812"/>
      <c r="LMU5" s="812"/>
      <c r="LMV5" s="812"/>
      <c r="LMW5" s="812"/>
      <c r="LMX5" s="812"/>
      <c r="LMY5" s="812"/>
      <c r="LMZ5" s="812"/>
      <c r="LNA5" s="812"/>
      <c r="LNB5" s="812"/>
      <c r="LNC5" s="812"/>
      <c r="LND5" s="812"/>
      <c r="LNE5" s="812"/>
      <c r="LNF5" s="812"/>
      <c r="LNG5" s="811"/>
      <c r="LNH5" s="812"/>
      <c r="LNI5" s="812"/>
      <c r="LNJ5" s="812"/>
      <c r="LNK5" s="812"/>
      <c r="LNL5" s="812"/>
      <c r="LNM5" s="812"/>
      <c r="LNN5" s="812"/>
      <c r="LNO5" s="812"/>
      <c r="LNP5" s="812"/>
      <c r="LNQ5" s="812"/>
      <c r="LNR5" s="812"/>
      <c r="LNS5" s="812"/>
      <c r="LNT5" s="812"/>
      <c r="LNU5" s="812"/>
      <c r="LNV5" s="812"/>
      <c r="LNW5" s="812"/>
      <c r="LNX5" s="812"/>
      <c r="LNY5" s="812"/>
      <c r="LNZ5" s="812"/>
      <c r="LOA5" s="812"/>
      <c r="LOB5" s="812"/>
      <c r="LOC5" s="812"/>
      <c r="LOD5" s="812"/>
      <c r="LOE5" s="812"/>
      <c r="LOF5" s="812"/>
      <c r="LOG5" s="812"/>
      <c r="LOH5" s="812"/>
      <c r="LOI5" s="812"/>
      <c r="LOJ5" s="812"/>
      <c r="LOK5" s="812"/>
      <c r="LOL5" s="811"/>
      <c r="LOM5" s="812"/>
      <c r="LON5" s="812"/>
      <c r="LOO5" s="812"/>
      <c r="LOP5" s="812"/>
      <c r="LOQ5" s="812"/>
      <c r="LOR5" s="812"/>
      <c r="LOS5" s="812"/>
      <c r="LOT5" s="812"/>
      <c r="LOU5" s="812"/>
      <c r="LOV5" s="812"/>
      <c r="LOW5" s="812"/>
      <c r="LOX5" s="812"/>
      <c r="LOY5" s="812"/>
      <c r="LOZ5" s="812"/>
      <c r="LPA5" s="812"/>
      <c r="LPB5" s="812"/>
      <c r="LPC5" s="812"/>
      <c r="LPD5" s="812"/>
      <c r="LPE5" s="812"/>
      <c r="LPF5" s="812"/>
      <c r="LPG5" s="812"/>
      <c r="LPH5" s="812"/>
      <c r="LPI5" s="812"/>
      <c r="LPJ5" s="812"/>
      <c r="LPK5" s="812"/>
      <c r="LPL5" s="812"/>
      <c r="LPM5" s="812"/>
      <c r="LPN5" s="812"/>
      <c r="LPO5" s="812"/>
      <c r="LPP5" s="812"/>
      <c r="LPQ5" s="811"/>
      <c r="LPR5" s="812"/>
      <c r="LPS5" s="812"/>
      <c r="LPT5" s="812"/>
      <c r="LPU5" s="812"/>
      <c r="LPV5" s="812"/>
      <c r="LPW5" s="812"/>
      <c r="LPX5" s="812"/>
      <c r="LPY5" s="812"/>
      <c r="LPZ5" s="812"/>
      <c r="LQA5" s="812"/>
      <c r="LQB5" s="812"/>
      <c r="LQC5" s="812"/>
      <c r="LQD5" s="812"/>
      <c r="LQE5" s="812"/>
      <c r="LQF5" s="812"/>
      <c r="LQG5" s="812"/>
      <c r="LQH5" s="812"/>
      <c r="LQI5" s="812"/>
      <c r="LQJ5" s="812"/>
      <c r="LQK5" s="812"/>
      <c r="LQL5" s="812"/>
      <c r="LQM5" s="812"/>
      <c r="LQN5" s="812"/>
      <c r="LQO5" s="812"/>
      <c r="LQP5" s="812"/>
      <c r="LQQ5" s="812"/>
      <c r="LQR5" s="812"/>
      <c r="LQS5" s="812"/>
      <c r="LQT5" s="812"/>
      <c r="LQU5" s="812"/>
      <c r="LQV5" s="811"/>
      <c r="LQW5" s="812"/>
      <c r="LQX5" s="812"/>
      <c r="LQY5" s="812"/>
      <c r="LQZ5" s="812"/>
      <c r="LRA5" s="812"/>
      <c r="LRB5" s="812"/>
      <c r="LRC5" s="812"/>
      <c r="LRD5" s="812"/>
      <c r="LRE5" s="812"/>
      <c r="LRF5" s="812"/>
      <c r="LRG5" s="812"/>
      <c r="LRH5" s="812"/>
      <c r="LRI5" s="812"/>
      <c r="LRJ5" s="812"/>
      <c r="LRK5" s="812"/>
      <c r="LRL5" s="812"/>
      <c r="LRM5" s="812"/>
      <c r="LRN5" s="812"/>
      <c r="LRO5" s="812"/>
      <c r="LRP5" s="812"/>
      <c r="LRQ5" s="812"/>
      <c r="LRR5" s="812"/>
      <c r="LRS5" s="812"/>
      <c r="LRT5" s="812"/>
      <c r="LRU5" s="812"/>
      <c r="LRV5" s="812"/>
      <c r="LRW5" s="812"/>
      <c r="LRX5" s="812"/>
      <c r="LRY5" s="812"/>
      <c r="LRZ5" s="812"/>
      <c r="LSA5" s="811"/>
      <c r="LSB5" s="812"/>
      <c r="LSC5" s="812"/>
      <c r="LSD5" s="812"/>
      <c r="LSE5" s="812"/>
      <c r="LSF5" s="812"/>
      <c r="LSG5" s="812"/>
      <c r="LSH5" s="812"/>
      <c r="LSI5" s="812"/>
      <c r="LSJ5" s="812"/>
      <c r="LSK5" s="812"/>
      <c r="LSL5" s="812"/>
      <c r="LSM5" s="812"/>
      <c r="LSN5" s="812"/>
      <c r="LSO5" s="812"/>
      <c r="LSP5" s="812"/>
      <c r="LSQ5" s="812"/>
      <c r="LSR5" s="812"/>
      <c r="LSS5" s="812"/>
      <c r="LST5" s="812"/>
      <c r="LSU5" s="812"/>
      <c r="LSV5" s="812"/>
      <c r="LSW5" s="812"/>
      <c r="LSX5" s="812"/>
      <c r="LSY5" s="812"/>
      <c r="LSZ5" s="812"/>
      <c r="LTA5" s="812"/>
      <c r="LTB5" s="812"/>
      <c r="LTC5" s="812"/>
      <c r="LTD5" s="812"/>
      <c r="LTE5" s="812"/>
      <c r="LTF5" s="811"/>
      <c r="LTG5" s="812"/>
      <c r="LTH5" s="812"/>
      <c r="LTI5" s="812"/>
      <c r="LTJ5" s="812"/>
      <c r="LTK5" s="812"/>
      <c r="LTL5" s="812"/>
      <c r="LTM5" s="812"/>
      <c r="LTN5" s="812"/>
      <c r="LTO5" s="812"/>
      <c r="LTP5" s="812"/>
      <c r="LTQ5" s="812"/>
      <c r="LTR5" s="812"/>
      <c r="LTS5" s="812"/>
      <c r="LTT5" s="812"/>
      <c r="LTU5" s="812"/>
      <c r="LTV5" s="812"/>
      <c r="LTW5" s="812"/>
      <c r="LTX5" s="812"/>
      <c r="LTY5" s="812"/>
      <c r="LTZ5" s="812"/>
      <c r="LUA5" s="812"/>
      <c r="LUB5" s="812"/>
      <c r="LUC5" s="812"/>
      <c r="LUD5" s="812"/>
      <c r="LUE5" s="812"/>
      <c r="LUF5" s="812"/>
      <c r="LUG5" s="812"/>
      <c r="LUH5" s="812"/>
      <c r="LUI5" s="812"/>
      <c r="LUJ5" s="812"/>
      <c r="LUK5" s="811"/>
      <c r="LUL5" s="812"/>
      <c r="LUM5" s="812"/>
      <c r="LUN5" s="812"/>
      <c r="LUO5" s="812"/>
      <c r="LUP5" s="812"/>
      <c r="LUQ5" s="812"/>
      <c r="LUR5" s="812"/>
      <c r="LUS5" s="812"/>
      <c r="LUT5" s="812"/>
      <c r="LUU5" s="812"/>
      <c r="LUV5" s="812"/>
      <c r="LUW5" s="812"/>
      <c r="LUX5" s="812"/>
      <c r="LUY5" s="812"/>
      <c r="LUZ5" s="812"/>
      <c r="LVA5" s="812"/>
      <c r="LVB5" s="812"/>
      <c r="LVC5" s="812"/>
      <c r="LVD5" s="812"/>
      <c r="LVE5" s="812"/>
      <c r="LVF5" s="812"/>
      <c r="LVG5" s="812"/>
      <c r="LVH5" s="812"/>
      <c r="LVI5" s="812"/>
      <c r="LVJ5" s="812"/>
      <c r="LVK5" s="812"/>
      <c r="LVL5" s="812"/>
      <c r="LVM5" s="812"/>
      <c r="LVN5" s="812"/>
      <c r="LVO5" s="812"/>
      <c r="LVP5" s="811"/>
      <c r="LVQ5" s="812"/>
      <c r="LVR5" s="812"/>
      <c r="LVS5" s="812"/>
      <c r="LVT5" s="812"/>
      <c r="LVU5" s="812"/>
      <c r="LVV5" s="812"/>
      <c r="LVW5" s="812"/>
      <c r="LVX5" s="812"/>
      <c r="LVY5" s="812"/>
      <c r="LVZ5" s="812"/>
      <c r="LWA5" s="812"/>
      <c r="LWB5" s="812"/>
      <c r="LWC5" s="812"/>
      <c r="LWD5" s="812"/>
      <c r="LWE5" s="812"/>
      <c r="LWF5" s="812"/>
      <c r="LWG5" s="812"/>
      <c r="LWH5" s="812"/>
      <c r="LWI5" s="812"/>
      <c r="LWJ5" s="812"/>
      <c r="LWK5" s="812"/>
      <c r="LWL5" s="812"/>
      <c r="LWM5" s="812"/>
      <c r="LWN5" s="812"/>
      <c r="LWO5" s="812"/>
      <c r="LWP5" s="812"/>
      <c r="LWQ5" s="812"/>
      <c r="LWR5" s="812"/>
      <c r="LWS5" s="812"/>
      <c r="LWT5" s="812"/>
      <c r="LWU5" s="811"/>
      <c r="LWV5" s="812"/>
      <c r="LWW5" s="812"/>
      <c r="LWX5" s="812"/>
      <c r="LWY5" s="812"/>
      <c r="LWZ5" s="812"/>
      <c r="LXA5" s="812"/>
      <c r="LXB5" s="812"/>
      <c r="LXC5" s="812"/>
      <c r="LXD5" s="812"/>
      <c r="LXE5" s="812"/>
      <c r="LXF5" s="812"/>
      <c r="LXG5" s="812"/>
      <c r="LXH5" s="812"/>
      <c r="LXI5" s="812"/>
      <c r="LXJ5" s="812"/>
      <c r="LXK5" s="812"/>
      <c r="LXL5" s="812"/>
      <c r="LXM5" s="812"/>
      <c r="LXN5" s="812"/>
      <c r="LXO5" s="812"/>
      <c r="LXP5" s="812"/>
      <c r="LXQ5" s="812"/>
      <c r="LXR5" s="812"/>
      <c r="LXS5" s="812"/>
      <c r="LXT5" s="812"/>
      <c r="LXU5" s="812"/>
      <c r="LXV5" s="812"/>
      <c r="LXW5" s="812"/>
      <c r="LXX5" s="812"/>
      <c r="LXY5" s="812"/>
      <c r="LXZ5" s="811"/>
      <c r="LYA5" s="812"/>
      <c r="LYB5" s="812"/>
      <c r="LYC5" s="812"/>
      <c r="LYD5" s="812"/>
      <c r="LYE5" s="812"/>
      <c r="LYF5" s="812"/>
      <c r="LYG5" s="812"/>
      <c r="LYH5" s="812"/>
      <c r="LYI5" s="812"/>
      <c r="LYJ5" s="812"/>
      <c r="LYK5" s="812"/>
      <c r="LYL5" s="812"/>
      <c r="LYM5" s="812"/>
      <c r="LYN5" s="812"/>
      <c r="LYO5" s="812"/>
      <c r="LYP5" s="812"/>
      <c r="LYQ5" s="812"/>
      <c r="LYR5" s="812"/>
      <c r="LYS5" s="812"/>
      <c r="LYT5" s="812"/>
      <c r="LYU5" s="812"/>
      <c r="LYV5" s="812"/>
      <c r="LYW5" s="812"/>
      <c r="LYX5" s="812"/>
      <c r="LYY5" s="812"/>
      <c r="LYZ5" s="812"/>
      <c r="LZA5" s="812"/>
      <c r="LZB5" s="812"/>
      <c r="LZC5" s="812"/>
      <c r="LZD5" s="812"/>
      <c r="LZE5" s="811"/>
      <c r="LZF5" s="812"/>
      <c r="LZG5" s="812"/>
      <c r="LZH5" s="812"/>
      <c r="LZI5" s="812"/>
      <c r="LZJ5" s="812"/>
      <c r="LZK5" s="812"/>
      <c r="LZL5" s="812"/>
      <c r="LZM5" s="812"/>
      <c r="LZN5" s="812"/>
      <c r="LZO5" s="812"/>
      <c r="LZP5" s="812"/>
      <c r="LZQ5" s="812"/>
      <c r="LZR5" s="812"/>
      <c r="LZS5" s="812"/>
      <c r="LZT5" s="812"/>
      <c r="LZU5" s="812"/>
      <c r="LZV5" s="812"/>
      <c r="LZW5" s="812"/>
      <c r="LZX5" s="812"/>
      <c r="LZY5" s="812"/>
      <c r="LZZ5" s="812"/>
      <c r="MAA5" s="812"/>
      <c r="MAB5" s="812"/>
      <c r="MAC5" s="812"/>
      <c r="MAD5" s="812"/>
      <c r="MAE5" s="812"/>
      <c r="MAF5" s="812"/>
      <c r="MAG5" s="812"/>
      <c r="MAH5" s="812"/>
      <c r="MAI5" s="812"/>
      <c r="MAJ5" s="811"/>
      <c r="MAK5" s="812"/>
      <c r="MAL5" s="812"/>
      <c r="MAM5" s="812"/>
      <c r="MAN5" s="812"/>
      <c r="MAO5" s="812"/>
      <c r="MAP5" s="812"/>
      <c r="MAQ5" s="812"/>
      <c r="MAR5" s="812"/>
      <c r="MAS5" s="812"/>
      <c r="MAT5" s="812"/>
      <c r="MAU5" s="812"/>
      <c r="MAV5" s="812"/>
      <c r="MAW5" s="812"/>
      <c r="MAX5" s="812"/>
      <c r="MAY5" s="812"/>
      <c r="MAZ5" s="812"/>
      <c r="MBA5" s="812"/>
      <c r="MBB5" s="812"/>
      <c r="MBC5" s="812"/>
      <c r="MBD5" s="812"/>
      <c r="MBE5" s="812"/>
      <c r="MBF5" s="812"/>
      <c r="MBG5" s="812"/>
      <c r="MBH5" s="812"/>
      <c r="MBI5" s="812"/>
      <c r="MBJ5" s="812"/>
      <c r="MBK5" s="812"/>
      <c r="MBL5" s="812"/>
      <c r="MBM5" s="812"/>
      <c r="MBN5" s="812"/>
      <c r="MBO5" s="811"/>
      <c r="MBP5" s="812"/>
      <c r="MBQ5" s="812"/>
      <c r="MBR5" s="812"/>
      <c r="MBS5" s="812"/>
      <c r="MBT5" s="812"/>
      <c r="MBU5" s="812"/>
      <c r="MBV5" s="812"/>
      <c r="MBW5" s="812"/>
      <c r="MBX5" s="812"/>
      <c r="MBY5" s="812"/>
      <c r="MBZ5" s="812"/>
      <c r="MCA5" s="812"/>
      <c r="MCB5" s="812"/>
      <c r="MCC5" s="812"/>
      <c r="MCD5" s="812"/>
      <c r="MCE5" s="812"/>
      <c r="MCF5" s="812"/>
      <c r="MCG5" s="812"/>
      <c r="MCH5" s="812"/>
      <c r="MCI5" s="812"/>
      <c r="MCJ5" s="812"/>
      <c r="MCK5" s="812"/>
      <c r="MCL5" s="812"/>
      <c r="MCM5" s="812"/>
      <c r="MCN5" s="812"/>
      <c r="MCO5" s="812"/>
      <c r="MCP5" s="812"/>
      <c r="MCQ5" s="812"/>
      <c r="MCR5" s="812"/>
      <c r="MCS5" s="812"/>
      <c r="MCT5" s="811"/>
      <c r="MCU5" s="812"/>
      <c r="MCV5" s="812"/>
      <c r="MCW5" s="812"/>
      <c r="MCX5" s="812"/>
      <c r="MCY5" s="812"/>
      <c r="MCZ5" s="812"/>
      <c r="MDA5" s="812"/>
      <c r="MDB5" s="812"/>
      <c r="MDC5" s="812"/>
      <c r="MDD5" s="812"/>
      <c r="MDE5" s="812"/>
      <c r="MDF5" s="812"/>
      <c r="MDG5" s="812"/>
      <c r="MDH5" s="812"/>
      <c r="MDI5" s="812"/>
      <c r="MDJ5" s="812"/>
      <c r="MDK5" s="812"/>
      <c r="MDL5" s="812"/>
      <c r="MDM5" s="812"/>
      <c r="MDN5" s="812"/>
      <c r="MDO5" s="812"/>
      <c r="MDP5" s="812"/>
      <c r="MDQ5" s="812"/>
      <c r="MDR5" s="812"/>
      <c r="MDS5" s="812"/>
      <c r="MDT5" s="812"/>
      <c r="MDU5" s="812"/>
      <c r="MDV5" s="812"/>
      <c r="MDW5" s="812"/>
      <c r="MDX5" s="812"/>
      <c r="MDY5" s="811"/>
      <c r="MDZ5" s="812"/>
      <c r="MEA5" s="812"/>
      <c r="MEB5" s="812"/>
      <c r="MEC5" s="812"/>
      <c r="MED5" s="812"/>
      <c r="MEE5" s="812"/>
      <c r="MEF5" s="812"/>
      <c r="MEG5" s="812"/>
      <c r="MEH5" s="812"/>
      <c r="MEI5" s="812"/>
      <c r="MEJ5" s="812"/>
      <c r="MEK5" s="812"/>
      <c r="MEL5" s="812"/>
      <c r="MEM5" s="812"/>
      <c r="MEN5" s="812"/>
      <c r="MEO5" s="812"/>
      <c r="MEP5" s="812"/>
      <c r="MEQ5" s="812"/>
      <c r="MER5" s="812"/>
      <c r="MES5" s="812"/>
      <c r="MET5" s="812"/>
      <c r="MEU5" s="812"/>
      <c r="MEV5" s="812"/>
      <c r="MEW5" s="812"/>
      <c r="MEX5" s="812"/>
      <c r="MEY5" s="812"/>
      <c r="MEZ5" s="812"/>
      <c r="MFA5" s="812"/>
      <c r="MFB5" s="812"/>
      <c r="MFC5" s="812"/>
      <c r="MFD5" s="811"/>
      <c r="MFE5" s="812"/>
      <c r="MFF5" s="812"/>
      <c r="MFG5" s="812"/>
      <c r="MFH5" s="812"/>
      <c r="MFI5" s="812"/>
      <c r="MFJ5" s="812"/>
      <c r="MFK5" s="812"/>
      <c r="MFL5" s="812"/>
      <c r="MFM5" s="812"/>
      <c r="MFN5" s="812"/>
      <c r="MFO5" s="812"/>
      <c r="MFP5" s="812"/>
      <c r="MFQ5" s="812"/>
      <c r="MFR5" s="812"/>
      <c r="MFS5" s="812"/>
      <c r="MFT5" s="812"/>
      <c r="MFU5" s="812"/>
      <c r="MFV5" s="812"/>
      <c r="MFW5" s="812"/>
      <c r="MFX5" s="812"/>
      <c r="MFY5" s="812"/>
      <c r="MFZ5" s="812"/>
      <c r="MGA5" s="812"/>
      <c r="MGB5" s="812"/>
      <c r="MGC5" s="812"/>
      <c r="MGD5" s="812"/>
      <c r="MGE5" s="812"/>
      <c r="MGF5" s="812"/>
      <c r="MGG5" s="812"/>
      <c r="MGH5" s="812"/>
      <c r="MGI5" s="811"/>
      <c r="MGJ5" s="812"/>
      <c r="MGK5" s="812"/>
      <c r="MGL5" s="812"/>
      <c r="MGM5" s="812"/>
      <c r="MGN5" s="812"/>
      <c r="MGO5" s="812"/>
      <c r="MGP5" s="812"/>
      <c r="MGQ5" s="812"/>
      <c r="MGR5" s="812"/>
      <c r="MGS5" s="812"/>
      <c r="MGT5" s="812"/>
      <c r="MGU5" s="812"/>
      <c r="MGV5" s="812"/>
      <c r="MGW5" s="812"/>
      <c r="MGX5" s="812"/>
      <c r="MGY5" s="812"/>
      <c r="MGZ5" s="812"/>
      <c r="MHA5" s="812"/>
      <c r="MHB5" s="812"/>
      <c r="MHC5" s="812"/>
      <c r="MHD5" s="812"/>
      <c r="MHE5" s="812"/>
      <c r="MHF5" s="812"/>
      <c r="MHG5" s="812"/>
      <c r="MHH5" s="812"/>
      <c r="MHI5" s="812"/>
      <c r="MHJ5" s="812"/>
      <c r="MHK5" s="812"/>
      <c r="MHL5" s="812"/>
      <c r="MHM5" s="812"/>
      <c r="MHN5" s="811"/>
      <c r="MHO5" s="812"/>
      <c r="MHP5" s="812"/>
      <c r="MHQ5" s="812"/>
      <c r="MHR5" s="812"/>
      <c r="MHS5" s="812"/>
      <c r="MHT5" s="812"/>
      <c r="MHU5" s="812"/>
      <c r="MHV5" s="812"/>
      <c r="MHW5" s="812"/>
      <c r="MHX5" s="812"/>
      <c r="MHY5" s="812"/>
      <c r="MHZ5" s="812"/>
      <c r="MIA5" s="812"/>
      <c r="MIB5" s="812"/>
      <c r="MIC5" s="812"/>
      <c r="MID5" s="812"/>
      <c r="MIE5" s="812"/>
      <c r="MIF5" s="812"/>
      <c r="MIG5" s="812"/>
      <c r="MIH5" s="812"/>
      <c r="MII5" s="812"/>
      <c r="MIJ5" s="812"/>
      <c r="MIK5" s="812"/>
      <c r="MIL5" s="812"/>
      <c r="MIM5" s="812"/>
      <c r="MIN5" s="812"/>
      <c r="MIO5" s="812"/>
      <c r="MIP5" s="812"/>
      <c r="MIQ5" s="812"/>
      <c r="MIR5" s="812"/>
      <c r="MIS5" s="811"/>
      <c r="MIT5" s="812"/>
      <c r="MIU5" s="812"/>
      <c r="MIV5" s="812"/>
      <c r="MIW5" s="812"/>
      <c r="MIX5" s="812"/>
      <c r="MIY5" s="812"/>
      <c r="MIZ5" s="812"/>
      <c r="MJA5" s="812"/>
      <c r="MJB5" s="812"/>
      <c r="MJC5" s="812"/>
      <c r="MJD5" s="812"/>
      <c r="MJE5" s="812"/>
      <c r="MJF5" s="812"/>
      <c r="MJG5" s="812"/>
      <c r="MJH5" s="812"/>
      <c r="MJI5" s="812"/>
      <c r="MJJ5" s="812"/>
      <c r="MJK5" s="812"/>
      <c r="MJL5" s="812"/>
      <c r="MJM5" s="812"/>
      <c r="MJN5" s="812"/>
      <c r="MJO5" s="812"/>
      <c r="MJP5" s="812"/>
      <c r="MJQ5" s="812"/>
      <c r="MJR5" s="812"/>
      <c r="MJS5" s="812"/>
      <c r="MJT5" s="812"/>
      <c r="MJU5" s="812"/>
      <c r="MJV5" s="812"/>
      <c r="MJW5" s="812"/>
      <c r="MJX5" s="811"/>
      <c r="MJY5" s="812"/>
      <c r="MJZ5" s="812"/>
      <c r="MKA5" s="812"/>
      <c r="MKB5" s="812"/>
      <c r="MKC5" s="812"/>
      <c r="MKD5" s="812"/>
      <c r="MKE5" s="812"/>
      <c r="MKF5" s="812"/>
      <c r="MKG5" s="812"/>
      <c r="MKH5" s="812"/>
      <c r="MKI5" s="812"/>
      <c r="MKJ5" s="812"/>
      <c r="MKK5" s="812"/>
      <c r="MKL5" s="812"/>
      <c r="MKM5" s="812"/>
      <c r="MKN5" s="812"/>
      <c r="MKO5" s="812"/>
      <c r="MKP5" s="812"/>
      <c r="MKQ5" s="812"/>
      <c r="MKR5" s="812"/>
      <c r="MKS5" s="812"/>
      <c r="MKT5" s="812"/>
      <c r="MKU5" s="812"/>
      <c r="MKV5" s="812"/>
      <c r="MKW5" s="812"/>
      <c r="MKX5" s="812"/>
      <c r="MKY5" s="812"/>
      <c r="MKZ5" s="812"/>
      <c r="MLA5" s="812"/>
      <c r="MLB5" s="812"/>
      <c r="MLC5" s="811"/>
      <c r="MLD5" s="812"/>
      <c r="MLE5" s="812"/>
      <c r="MLF5" s="812"/>
      <c r="MLG5" s="812"/>
      <c r="MLH5" s="812"/>
      <c r="MLI5" s="812"/>
      <c r="MLJ5" s="812"/>
      <c r="MLK5" s="812"/>
      <c r="MLL5" s="812"/>
      <c r="MLM5" s="812"/>
      <c r="MLN5" s="812"/>
      <c r="MLO5" s="812"/>
      <c r="MLP5" s="812"/>
      <c r="MLQ5" s="812"/>
      <c r="MLR5" s="812"/>
      <c r="MLS5" s="812"/>
      <c r="MLT5" s="812"/>
      <c r="MLU5" s="812"/>
      <c r="MLV5" s="812"/>
      <c r="MLW5" s="812"/>
      <c r="MLX5" s="812"/>
      <c r="MLY5" s="812"/>
      <c r="MLZ5" s="812"/>
      <c r="MMA5" s="812"/>
      <c r="MMB5" s="812"/>
      <c r="MMC5" s="812"/>
      <c r="MMD5" s="812"/>
      <c r="MME5" s="812"/>
      <c r="MMF5" s="812"/>
      <c r="MMG5" s="812"/>
      <c r="MMH5" s="811"/>
      <c r="MMI5" s="812"/>
      <c r="MMJ5" s="812"/>
      <c r="MMK5" s="812"/>
      <c r="MML5" s="812"/>
      <c r="MMM5" s="812"/>
      <c r="MMN5" s="812"/>
      <c r="MMO5" s="812"/>
      <c r="MMP5" s="812"/>
      <c r="MMQ5" s="812"/>
      <c r="MMR5" s="812"/>
      <c r="MMS5" s="812"/>
      <c r="MMT5" s="812"/>
      <c r="MMU5" s="812"/>
      <c r="MMV5" s="812"/>
      <c r="MMW5" s="812"/>
      <c r="MMX5" s="812"/>
      <c r="MMY5" s="812"/>
      <c r="MMZ5" s="812"/>
      <c r="MNA5" s="812"/>
      <c r="MNB5" s="812"/>
      <c r="MNC5" s="812"/>
      <c r="MND5" s="812"/>
      <c r="MNE5" s="812"/>
      <c r="MNF5" s="812"/>
      <c r="MNG5" s="812"/>
      <c r="MNH5" s="812"/>
      <c r="MNI5" s="812"/>
      <c r="MNJ5" s="812"/>
      <c r="MNK5" s="812"/>
      <c r="MNL5" s="812"/>
      <c r="MNM5" s="811"/>
      <c r="MNN5" s="812"/>
      <c r="MNO5" s="812"/>
      <c r="MNP5" s="812"/>
      <c r="MNQ5" s="812"/>
      <c r="MNR5" s="812"/>
      <c r="MNS5" s="812"/>
      <c r="MNT5" s="812"/>
      <c r="MNU5" s="812"/>
      <c r="MNV5" s="812"/>
      <c r="MNW5" s="812"/>
      <c r="MNX5" s="812"/>
      <c r="MNY5" s="812"/>
      <c r="MNZ5" s="812"/>
      <c r="MOA5" s="812"/>
      <c r="MOB5" s="812"/>
      <c r="MOC5" s="812"/>
      <c r="MOD5" s="812"/>
      <c r="MOE5" s="812"/>
      <c r="MOF5" s="812"/>
      <c r="MOG5" s="812"/>
      <c r="MOH5" s="812"/>
      <c r="MOI5" s="812"/>
      <c r="MOJ5" s="812"/>
      <c r="MOK5" s="812"/>
      <c r="MOL5" s="812"/>
      <c r="MOM5" s="812"/>
      <c r="MON5" s="812"/>
      <c r="MOO5" s="812"/>
      <c r="MOP5" s="812"/>
      <c r="MOQ5" s="812"/>
      <c r="MOR5" s="811"/>
      <c r="MOS5" s="812"/>
      <c r="MOT5" s="812"/>
      <c r="MOU5" s="812"/>
      <c r="MOV5" s="812"/>
      <c r="MOW5" s="812"/>
      <c r="MOX5" s="812"/>
      <c r="MOY5" s="812"/>
      <c r="MOZ5" s="812"/>
      <c r="MPA5" s="812"/>
      <c r="MPB5" s="812"/>
      <c r="MPC5" s="812"/>
      <c r="MPD5" s="812"/>
      <c r="MPE5" s="812"/>
      <c r="MPF5" s="812"/>
      <c r="MPG5" s="812"/>
      <c r="MPH5" s="812"/>
      <c r="MPI5" s="812"/>
      <c r="MPJ5" s="812"/>
      <c r="MPK5" s="812"/>
      <c r="MPL5" s="812"/>
      <c r="MPM5" s="812"/>
      <c r="MPN5" s="812"/>
      <c r="MPO5" s="812"/>
      <c r="MPP5" s="812"/>
      <c r="MPQ5" s="812"/>
      <c r="MPR5" s="812"/>
      <c r="MPS5" s="812"/>
      <c r="MPT5" s="812"/>
      <c r="MPU5" s="812"/>
      <c r="MPV5" s="812"/>
      <c r="MPW5" s="811"/>
      <c r="MPX5" s="812"/>
      <c r="MPY5" s="812"/>
      <c r="MPZ5" s="812"/>
      <c r="MQA5" s="812"/>
      <c r="MQB5" s="812"/>
      <c r="MQC5" s="812"/>
      <c r="MQD5" s="812"/>
      <c r="MQE5" s="812"/>
      <c r="MQF5" s="812"/>
      <c r="MQG5" s="812"/>
      <c r="MQH5" s="812"/>
      <c r="MQI5" s="812"/>
      <c r="MQJ5" s="812"/>
      <c r="MQK5" s="812"/>
      <c r="MQL5" s="812"/>
      <c r="MQM5" s="812"/>
      <c r="MQN5" s="812"/>
      <c r="MQO5" s="812"/>
      <c r="MQP5" s="812"/>
      <c r="MQQ5" s="812"/>
      <c r="MQR5" s="812"/>
      <c r="MQS5" s="812"/>
      <c r="MQT5" s="812"/>
      <c r="MQU5" s="812"/>
      <c r="MQV5" s="812"/>
      <c r="MQW5" s="812"/>
      <c r="MQX5" s="812"/>
      <c r="MQY5" s="812"/>
      <c r="MQZ5" s="812"/>
      <c r="MRA5" s="812"/>
      <c r="MRB5" s="811"/>
      <c r="MRC5" s="812"/>
      <c r="MRD5" s="812"/>
      <c r="MRE5" s="812"/>
      <c r="MRF5" s="812"/>
      <c r="MRG5" s="812"/>
      <c r="MRH5" s="812"/>
      <c r="MRI5" s="812"/>
      <c r="MRJ5" s="812"/>
      <c r="MRK5" s="812"/>
      <c r="MRL5" s="812"/>
      <c r="MRM5" s="812"/>
      <c r="MRN5" s="812"/>
      <c r="MRO5" s="812"/>
      <c r="MRP5" s="812"/>
      <c r="MRQ5" s="812"/>
      <c r="MRR5" s="812"/>
      <c r="MRS5" s="812"/>
      <c r="MRT5" s="812"/>
      <c r="MRU5" s="812"/>
      <c r="MRV5" s="812"/>
      <c r="MRW5" s="812"/>
      <c r="MRX5" s="812"/>
      <c r="MRY5" s="812"/>
      <c r="MRZ5" s="812"/>
      <c r="MSA5" s="812"/>
      <c r="MSB5" s="812"/>
      <c r="MSC5" s="812"/>
      <c r="MSD5" s="812"/>
      <c r="MSE5" s="812"/>
      <c r="MSF5" s="812"/>
      <c r="MSG5" s="811"/>
      <c r="MSH5" s="812"/>
      <c r="MSI5" s="812"/>
      <c r="MSJ5" s="812"/>
      <c r="MSK5" s="812"/>
      <c r="MSL5" s="812"/>
      <c r="MSM5" s="812"/>
      <c r="MSN5" s="812"/>
      <c r="MSO5" s="812"/>
      <c r="MSP5" s="812"/>
      <c r="MSQ5" s="812"/>
      <c r="MSR5" s="812"/>
      <c r="MSS5" s="812"/>
      <c r="MST5" s="812"/>
      <c r="MSU5" s="812"/>
      <c r="MSV5" s="812"/>
      <c r="MSW5" s="812"/>
      <c r="MSX5" s="812"/>
      <c r="MSY5" s="812"/>
      <c r="MSZ5" s="812"/>
      <c r="MTA5" s="812"/>
      <c r="MTB5" s="812"/>
      <c r="MTC5" s="812"/>
      <c r="MTD5" s="812"/>
      <c r="MTE5" s="812"/>
      <c r="MTF5" s="812"/>
      <c r="MTG5" s="812"/>
      <c r="MTH5" s="812"/>
      <c r="MTI5" s="812"/>
      <c r="MTJ5" s="812"/>
      <c r="MTK5" s="812"/>
      <c r="MTL5" s="811"/>
      <c r="MTM5" s="812"/>
      <c r="MTN5" s="812"/>
      <c r="MTO5" s="812"/>
      <c r="MTP5" s="812"/>
      <c r="MTQ5" s="812"/>
      <c r="MTR5" s="812"/>
      <c r="MTS5" s="812"/>
      <c r="MTT5" s="812"/>
      <c r="MTU5" s="812"/>
      <c r="MTV5" s="812"/>
      <c r="MTW5" s="812"/>
      <c r="MTX5" s="812"/>
      <c r="MTY5" s="812"/>
      <c r="MTZ5" s="812"/>
      <c r="MUA5" s="812"/>
      <c r="MUB5" s="812"/>
      <c r="MUC5" s="812"/>
      <c r="MUD5" s="812"/>
      <c r="MUE5" s="812"/>
      <c r="MUF5" s="812"/>
      <c r="MUG5" s="812"/>
      <c r="MUH5" s="812"/>
      <c r="MUI5" s="812"/>
      <c r="MUJ5" s="812"/>
      <c r="MUK5" s="812"/>
      <c r="MUL5" s="812"/>
      <c r="MUM5" s="812"/>
      <c r="MUN5" s="812"/>
      <c r="MUO5" s="812"/>
      <c r="MUP5" s="812"/>
      <c r="MUQ5" s="811"/>
      <c r="MUR5" s="812"/>
      <c r="MUS5" s="812"/>
      <c r="MUT5" s="812"/>
      <c r="MUU5" s="812"/>
      <c r="MUV5" s="812"/>
      <c r="MUW5" s="812"/>
      <c r="MUX5" s="812"/>
      <c r="MUY5" s="812"/>
      <c r="MUZ5" s="812"/>
      <c r="MVA5" s="812"/>
      <c r="MVB5" s="812"/>
      <c r="MVC5" s="812"/>
      <c r="MVD5" s="812"/>
      <c r="MVE5" s="812"/>
      <c r="MVF5" s="812"/>
      <c r="MVG5" s="812"/>
      <c r="MVH5" s="812"/>
      <c r="MVI5" s="812"/>
      <c r="MVJ5" s="812"/>
      <c r="MVK5" s="812"/>
      <c r="MVL5" s="812"/>
      <c r="MVM5" s="812"/>
      <c r="MVN5" s="812"/>
      <c r="MVO5" s="812"/>
      <c r="MVP5" s="812"/>
      <c r="MVQ5" s="812"/>
      <c r="MVR5" s="812"/>
      <c r="MVS5" s="812"/>
      <c r="MVT5" s="812"/>
      <c r="MVU5" s="812"/>
      <c r="MVV5" s="811"/>
      <c r="MVW5" s="812"/>
      <c r="MVX5" s="812"/>
      <c r="MVY5" s="812"/>
      <c r="MVZ5" s="812"/>
      <c r="MWA5" s="812"/>
      <c r="MWB5" s="812"/>
      <c r="MWC5" s="812"/>
      <c r="MWD5" s="812"/>
      <c r="MWE5" s="812"/>
      <c r="MWF5" s="812"/>
      <c r="MWG5" s="812"/>
      <c r="MWH5" s="812"/>
      <c r="MWI5" s="812"/>
      <c r="MWJ5" s="812"/>
      <c r="MWK5" s="812"/>
      <c r="MWL5" s="812"/>
      <c r="MWM5" s="812"/>
      <c r="MWN5" s="812"/>
      <c r="MWO5" s="812"/>
      <c r="MWP5" s="812"/>
      <c r="MWQ5" s="812"/>
      <c r="MWR5" s="812"/>
      <c r="MWS5" s="812"/>
      <c r="MWT5" s="812"/>
      <c r="MWU5" s="812"/>
      <c r="MWV5" s="812"/>
      <c r="MWW5" s="812"/>
      <c r="MWX5" s="812"/>
      <c r="MWY5" s="812"/>
      <c r="MWZ5" s="812"/>
      <c r="MXA5" s="811"/>
      <c r="MXB5" s="812"/>
      <c r="MXC5" s="812"/>
      <c r="MXD5" s="812"/>
      <c r="MXE5" s="812"/>
      <c r="MXF5" s="812"/>
      <c r="MXG5" s="812"/>
      <c r="MXH5" s="812"/>
      <c r="MXI5" s="812"/>
      <c r="MXJ5" s="812"/>
      <c r="MXK5" s="812"/>
      <c r="MXL5" s="812"/>
      <c r="MXM5" s="812"/>
      <c r="MXN5" s="812"/>
      <c r="MXO5" s="812"/>
      <c r="MXP5" s="812"/>
      <c r="MXQ5" s="812"/>
      <c r="MXR5" s="812"/>
      <c r="MXS5" s="812"/>
      <c r="MXT5" s="812"/>
      <c r="MXU5" s="812"/>
      <c r="MXV5" s="812"/>
      <c r="MXW5" s="812"/>
      <c r="MXX5" s="812"/>
      <c r="MXY5" s="812"/>
      <c r="MXZ5" s="812"/>
      <c r="MYA5" s="812"/>
      <c r="MYB5" s="812"/>
      <c r="MYC5" s="812"/>
      <c r="MYD5" s="812"/>
      <c r="MYE5" s="812"/>
      <c r="MYF5" s="811"/>
      <c r="MYG5" s="812"/>
      <c r="MYH5" s="812"/>
      <c r="MYI5" s="812"/>
      <c r="MYJ5" s="812"/>
      <c r="MYK5" s="812"/>
      <c r="MYL5" s="812"/>
      <c r="MYM5" s="812"/>
      <c r="MYN5" s="812"/>
      <c r="MYO5" s="812"/>
      <c r="MYP5" s="812"/>
      <c r="MYQ5" s="812"/>
      <c r="MYR5" s="812"/>
      <c r="MYS5" s="812"/>
      <c r="MYT5" s="812"/>
      <c r="MYU5" s="812"/>
      <c r="MYV5" s="812"/>
      <c r="MYW5" s="812"/>
      <c r="MYX5" s="812"/>
      <c r="MYY5" s="812"/>
      <c r="MYZ5" s="812"/>
      <c r="MZA5" s="812"/>
      <c r="MZB5" s="812"/>
      <c r="MZC5" s="812"/>
      <c r="MZD5" s="812"/>
      <c r="MZE5" s="812"/>
      <c r="MZF5" s="812"/>
      <c r="MZG5" s="812"/>
      <c r="MZH5" s="812"/>
      <c r="MZI5" s="812"/>
      <c r="MZJ5" s="812"/>
      <c r="MZK5" s="811"/>
      <c r="MZL5" s="812"/>
      <c r="MZM5" s="812"/>
      <c r="MZN5" s="812"/>
      <c r="MZO5" s="812"/>
      <c r="MZP5" s="812"/>
      <c r="MZQ5" s="812"/>
      <c r="MZR5" s="812"/>
      <c r="MZS5" s="812"/>
      <c r="MZT5" s="812"/>
      <c r="MZU5" s="812"/>
      <c r="MZV5" s="812"/>
      <c r="MZW5" s="812"/>
      <c r="MZX5" s="812"/>
      <c r="MZY5" s="812"/>
      <c r="MZZ5" s="812"/>
      <c r="NAA5" s="812"/>
      <c r="NAB5" s="812"/>
      <c r="NAC5" s="812"/>
      <c r="NAD5" s="812"/>
      <c r="NAE5" s="812"/>
      <c r="NAF5" s="812"/>
      <c r="NAG5" s="812"/>
      <c r="NAH5" s="812"/>
      <c r="NAI5" s="812"/>
      <c r="NAJ5" s="812"/>
      <c r="NAK5" s="812"/>
      <c r="NAL5" s="812"/>
      <c r="NAM5" s="812"/>
      <c r="NAN5" s="812"/>
      <c r="NAO5" s="812"/>
      <c r="NAP5" s="811"/>
      <c r="NAQ5" s="812"/>
      <c r="NAR5" s="812"/>
      <c r="NAS5" s="812"/>
      <c r="NAT5" s="812"/>
      <c r="NAU5" s="812"/>
      <c r="NAV5" s="812"/>
      <c r="NAW5" s="812"/>
      <c r="NAX5" s="812"/>
      <c r="NAY5" s="812"/>
      <c r="NAZ5" s="812"/>
      <c r="NBA5" s="812"/>
      <c r="NBB5" s="812"/>
      <c r="NBC5" s="812"/>
      <c r="NBD5" s="812"/>
      <c r="NBE5" s="812"/>
      <c r="NBF5" s="812"/>
      <c r="NBG5" s="812"/>
      <c r="NBH5" s="812"/>
      <c r="NBI5" s="812"/>
      <c r="NBJ5" s="812"/>
      <c r="NBK5" s="812"/>
      <c r="NBL5" s="812"/>
      <c r="NBM5" s="812"/>
      <c r="NBN5" s="812"/>
      <c r="NBO5" s="812"/>
      <c r="NBP5" s="812"/>
      <c r="NBQ5" s="812"/>
      <c r="NBR5" s="812"/>
      <c r="NBS5" s="812"/>
      <c r="NBT5" s="812"/>
      <c r="NBU5" s="811"/>
      <c r="NBV5" s="812"/>
      <c r="NBW5" s="812"/>
      <c r="NBX5" s="812"/>
      <c r="NBY5" s="812"/>
      <c r="NBZ5" s="812"/>
      <c r="NCA5" s="812"/>
      <c r="NCB5" s="812"/>
      <c r="NCC5" s="812"/>
      <c r="NCD5" s="812"/>
      <c r="NCE5" s="812"/>
      <c r="NCF5" s="812"/>
      <c r="NCG5" s="812"/>
      <c r="NCH5" s="812"/>
      <c r="NCI5" s="812"/>
      <c r="NCJ5" s="812"/>
      <c r="NCK5" s="812"/>
      <c r="NCL5" s="812"/>
      <c r="NCM5" s="812"/>
      <c r="NCN5" s="812"/>
      <c r="NCO5" s="812"/>
      <c r="NCP5" s="812"/>
      <c r="NCQ5" s="812"/>
      <c r="NCR5" s="812"/>
      <c r="NCS5" s="812"/>
      <c r="NCT5" s="812"/>
      <c r="NCU5" s="812"/>
      <c r="NCV5" s="812"/>
      <c r="NCW5" s="812"/>
      <c r="NCX5" s="812"/>
      <c r="NCY5" s="812"/>
      <c r="NCZ5" s="811"/>
      <c r="NDA5" s="812"/>
      <c r="NDB5" s="812"/>
      <c r="NDC5" s="812"/>
      <c r="NDD5" s="812"/>
      <c r="NDE5" s="812"/>
      <c r="NDF5" s="812"/>
      <c r="NDG5" s="812"/>
      <c r="NDH5" s="812"/>
      <c r="NDI5" s="812"/>
      <c r="NDJ5" s="812"/>
      <c r="NDK5" s="812"/>
      <c r="NDL5" s="812"/>
      <c r="NDM5" s="812"/>
      <c r="NDN5" s="812"/>
      <c r="NDO5" s="812"/>
      <c r="NDP5" s="812"/>
      <c r="NDQ5" s="812"/>
      <c r="NDR5" s="812"/>
      <c r="NDS5" s="812"/>
      <c r="NDT5" s="812"/>
      <c r="NDU5" s="812"/>
      <c r="NDV5" s="812"/>
      <c r="NDW5" s="812"/>
      <c r="NDX5" s="812"/>
      <c r="NDY5" s="812"/>
      <c r="NDZ5" s="812"/>
      <c r="NEA5" s="812"/>
      <c r="NEB5" s="812"/>
      <c r="NEC5" s="812"/>
      <c r="NED5" s="812"/>
      <c r="NEE5" s="811"/>
      <c r="NEF5" s="812"/>
      <c r="NEG5" s="812"/>
      <c r="NEH5" s="812"/>
      <c r="NEI5" s="812"/>
      <c r="NEJ5" s="812"/>
      <c r="NEK5" s="812"/>
      <c r="NEL5" s="812"/>
      <c r="NEM5" s="812"/>
      <c r="NEN5" s="812"/>
      <c r="NEO5" s="812"/>
      <c r="NEP5" s="812"/>
      <c r="NEQ5" s="812"/>
      <c r="NER5" s="812"/>
      <c r="NES5" s="812"/>
      <c r="NET5" s="812"/>
      <c r="NEU5" s="812"/>
      <c r="NEV5" s="812"/>
      <c r="NEW5" s="812"/>
      <c r="NEX5" s="812"/>
      <c r="NEY5" s="812"/>
      <c r="NEZ5" s="812"/>
      <c r="NFA5" s="812"/>
      <c r="NFB5" s="812"/>
      <c r="NFC5" s="812"/>
      <c r="NFD5" s="812"/>
      <c r="NFE5" s="812"/>
      <c r="NFF5" s="812"/>
      <c r="NFG5" s="812"/>
      <c r="NFH5" s="812"/>
      <c r="NFI5" s="812"/>
      <c r="NFJ5" s="811"/>
      <c r="NFK5" s="812"/>
      <c r="NFL5" s="812"/>
      <c r="NFM5" s="812"/>
      <c r="NFN5" s="812"/>
      <c r="NFO5" s="812"/>
      <c r="NFP5" s="812"/>
      <c r="NFQ5" s="812"/>
      <c r="NFR5" s="812"/>
      <c r="NFS5" s="812"/>
      <c r="NFT5" s="812"/>
      <c r="NFU5" s="812"/>
      <c r="NFV5" s="812"/>
      <c r="NFW5" s="812"/>
      <c r="NFX5" s="812"/>
      <c r="NFY5" s="812"/>
      <c r="NFZ5" s="812"/>
      <c r="NGA5" s="812"/>
      <c r="NGB5" s="812"/>
      <c r="NGC5" s="812"/>
      <c r="NGD5" s="812"/>
      <c r="NGE5" s="812"/>
      <c r="NGF5" s="812"/>
      <c r="NGG5" s="812"/>
      <c r="NGH5" s="812"/>
      <c r="NGI5" s="812"/>
      <c r="NGJ5" s="812"/>
      <c r="NGK5" s="812"/>
      <c r="NGL5" s="812"/>
      <c r="NGM5" s="812"/>
      <c r="NGN5" s="812"/>
      <c r="NGO5" s="811"/>
      <c r="NGP5" s="812"/>
      <c r="NGQ5" s="812"/>
      <c r="NGR5" s="812"/>
      <c r="NGS5" s="812"/>
      <c r="NGT5" s="812"/>
      <c r="NGU5" s="812"/>
      <c r="NGV5" s="812"/>
      <c r="NGW5" s="812"/>
      <c r="NGX5" s="812"/>
      <c r="NGY5" s="812"/>
      <c r="NGZ5" s="812"/>
      <c r="NHA5" s="812"/>
      <c r="NHB5" s="812"/>
      <c r="NHC5" s="812"/>
      <c r="NHD5" s="812"/>
      <c r="NHE5" s="812"/>
      <c r="NHF5" s="812"/>
      <c r="NHG5" s="812"/>
      <c r="NHH5" s="812"/>
      <c r="NHI5" s="812"/>
      <c r="NHJ5" s="812"/>
      <c r="NHK5" s="812"/>
      <c r="NHL5" s="812"/>
      <c r="NHM5" s="812"/>
      <c r="NHN5" s="812"/>
      <c r="NHO5" s="812"/>
      <c r="NHP5" s="812"/>
      <c r="NHQ5" s="812"/>
      <c r="NHR5" s="812"/>
      <c r="NHS5" s="812"/>
      <c r="NHT5" s="811"/>
      <c r="NHU5" s="812"/>
      <c r="NHV5" s="812"/>
      <c r="NHW5" s="812"/>
      <c r="NHX5" s="812"/>
      <c r="NHY5" s="812"/>
      <c r="NHZ5" s="812"/>
      <c r="NIA5" s="812"/>
      <c r="NIB5" s="812"/>
      <c r="NIC5" s="812"/>
      <c r="NID5" s="812"/>
      <c r="NIE5" s="812"/>
      <c r="NIF5" s="812"/>
      <c r="NIG5" s="812"/>
      <c r="NIH5" s="812"/>
      <c r="NII5" s="812"/>
      <c r="NIJ5" s="812"/>
      <c r="NIK5" s="812"/>
      <c r="NIL5" s="812"/>
      <c r="NIM5" s="812"/>
      <c r="NIN5" s="812"/>
      <c r="NIO5" s="812"/>
      <c r="NIP5" s="812"/>
      <c r="NIQ5" s="812"/>
      <c r="NIR5" s="812"/>
      <c r="NIS5" s="812"/>
      <c r="NIT5" s="812"/>
      <c r="NIU5" s="812"/>
      <c r="NIV5" s="812"/>
      <c r="NIW5" s="812"/>
      <c r="NIX5" s="812"/>
      <c r="NIY5" s="811"/>
      <c r="NIZ5" s="812"/>
      <c r="NJA5" s="812"/>
      <c r="NJB5" s="812"/>
      <c r="NJC5" s="812"/>
      <c r="NJD5" s="812"/>
      <c r="NJE5" s="812"/>
      <c r="NJF5" s="812"/>
      <c r="NJG5" s="812"/>
      <c r="NJH5" s="812"/>
      <c r="NJI5" s="812"/>
      <c r="NJJ5" s="812"/>
      <c r="NJK5" s="812"/>
      <c r="NJL5" s="812"/>
      <c r="NJM5" s="812"/>
      <c r="NJN5" s="812"/>
      <c r="NJO5" s="812"/>
      <c r="NJP5" s="812"/>
      <c r="NJQ5" s="812"/>
      <c r="NJR5" s="812"/>
      <c r="NJS5" s="812"/>
      <c r="NJT5" s="812"/>
      <c r="NJU5" s="812"/>
      <c r="NJV5" s="812"/>
      <c r="NJW5" s="812"/>
      <c r="NJX5" s="812"/>
      <c r="NJY5" s="812"/>
      <c r="NJZ5" s="812"/>
      <c r="NKA5" s="812"/>
      <c r="NKB5" s="812"/>
      <c r="NKC5" s="812"/>
      <c r="NKD5" s="811"/>
      <c r="NKE5" s="812"/>
      <c r="NKF5" s="812"/>
      <c r="NKG5" s="812"/>
      <c r="NKH5" s="812"/>
      <c r="NKI5" s="812"/>
      <c r="NKJ5" s="812"/>
      <c r="NKK5" s="812"/>
      <c r="NKL5" s="812"/>
      <c r="NKM5" s="812"/>
      <c r="NKN5" s="812"/>
      <c r="NKO5" s="812"/>
      <c r="NKP5" s="812"/>
      <c r="NKQ5" s="812"/>
      <c r="NKR5" s="812"/>
      <c r="NKS5" s="812"/>
      <c r="NKT5" s="812"/>
      <c r="NKU5" s="812"/>
      <c r="NKV5" s="812"/>
      <c r="NKW5" s="812"/>
      <c r="NKX5" s="812"/>
      <c r="NKY5" s="812"/>
      <c r="NKZ5" s="812"/>
      <c r="NLA5" s="812"/>
      <c r="NLB5" s="812"/>
      <c r="NLC5" s="812"/>
      <c r="NLD5" s="812"/>
      <c r="NLE5" s="812"/>
      <c r="NLF5" s="812"/>
      <c r="NLG5" s="812"/>
      <c r="NLH5" s="812"/>
      <c r="NLI5" s="811"/>
      <c r="NLJ5" s="812"/>
      <c r="NLK5" s="812"/>
      <c r="NLL5" s="812"/>
      <c r="NLM5" s="812"/>
      <c r="NLN5" s="812"/>
      <c r="NLO5" s="812"/>
      <c r="NLP5" s="812"/>
      <c r="NLQ5" s="812"/>
      <c r="NLR5" s="812"/>
      <c r="NLS5" s="812"/>
      <c r="NLT5" s="812"/>
      <c r="NLU5" s="812"/>
      <c r="NLV5" s="812"/>
      <c r="NLW5" s="812"/>
      <c r="NLX5" s="812"/>
      <c r="NLY5" s="812"/>
      <c r="NLZ5" s="812"/>
      <c r="NMA5" s="812"/>
      <c r="NMB5" s="812"/>
      <c r="NMC5" s="812"/>
      <c r="NMD5" s="812"/>
      <c r="NME5" s="812"/>
      <c r="NMF5" s="812"/>
      <c r="NMG5" s="812"/>
      <c r="NMH5" s="812"/>
      <c r="NMI5" s="812"/>
      <c r="NMJ5" s="812"/>
      <c r="NMK5" s="812"/>
      <c r="NML5" s="812"/>
      <c r="NMM5" s="812"/>
      <c r="NMN5" s="811"/>
      <c r="NMO5" s="812"/>
      <c r="NMP5" s="812"/>
      <c r="NMQ5" s="812"/>
      <c r="NMR5" s="812"/>
      <c r="NMS5" s="812"/>
      <c r="NMT5" s="812"/>
      <c r="NMU5" s="812"/>
      <c r="NMV5" s="812"/>
      <c r="NMW5" s="812"/>
      <c r="NMX5" s="812"/>
      <c r="NMY5" s="812"/>
      <c r="NMZ5" s="812"/>
      <c r="NNA5" s="812"/>
      <c r="NNB5" s="812"/>
      <c r="NNC5" s="812"/>
      <c r="NND5" s="812"/>
      <c r="NNE5" s="812"/>
      <c r="NNF5" s="812"/>
      <c r="NNG5" s="812"/>
      <c r="NNH5" s="812"/>
      <c r="NNI5" s="812"/>
      <c r="NNJ5" s="812"/>
      <c r="NNK5" s="812"/>
      <c r="NNL5" s="812"/>
      <c r="NNM5" s="812"/>
      <c r="NNN5" s="812"/>
      <c r="NNO5" s="812"/>
      <c r="NNP5" s="812"/>
      <c r="NNQ5" s="812"/>
      <c r="NNR5" s="812"/>
      <c r="NNS5" s="811"/>
      <c r="NNT5" s="812"/>
      <c r="NNU5" s="812"/>
      <c r="NNV5" s="812"/>
      <c r="NNW5" s="812"/>
      <c r="NNX5" s="812"/>
      <c r="NNY5" s="812"/>
      <c r="NNZ5" s="812"/>
      <c r="NOA5" s="812"/>
      <c r="NOB5" s="812"/>
      <c r="NOC5" s="812"/>
      <c r="NOD5" s="812"/>
      <c r="NOE5" s="812"/>
      <c r="NOF5" s="812"/>
      <c r="NOG5" s="812"/>
      <c r="NOH5" s="812"/>
      <c r="NOI5" s="812"/>
      <c r="NOJ5" s="812"/>
      <c r="NOK5" s="812"/>
      <c r="NOL5" s="812"/>
      <c r="NOM5" s="812"/>
      <c r="NON5" s="812"/>
      <c r="NOO5" s="812"/>
      <c r="NOP5" s="812"/>
      <c r="NOQ5" s="812"/>
      <c r="NOR5" s="812"/>
      <c r="NOS5" s="812"/>
      <c r="NOT5" s="812"/>
      <c r="NOU5" s="812"/>
      <c r="NOV5" s="812"/>
      <c r="NOW5" s="812"/>
      <c r="NOX5" s="811"/>
      <c r="NOY5" s="812"/>
      <c r="NOZ5" s="812"/>
      <c r="NPA5" s="812"/>
      <c r="NPB5" s="812"/>
      <c r="NPC5" s="812"/>
      <c r="NPD5" s="812"/>
      <c r="NPE5" s="812"/>
      <c r="NPF5" s="812"/>
      <c r="NPG5" s="812"/>
      <c r="NPH5" s="812"/>
      <c r="NPI5" s="812"/>
      <c r="NPJ5" s="812"/>
      <c r="NPK5" s="812"/>
      <c r="NPL5" s="812"/>
      <c r="NPM5" s="812"/>
      <c r="NPN5" s="812"/>
      <c r="NPO5" s="812"/>
      <c r="NPP5" s="812"/>
      <c r="NPQ5" s="812"/>
      <c r="NPR5" s="812"/>
      <c r="NPS5" s="812"/>
      <c r="NPT5" s="812"/>
      <c r="NPU5" s="812"/>
      <c r="NPV5" s="812"/>
      <c r="NPW5" s="812"/>
      <c r="NPX5" s="812"/>
      <c r="NPY5" s="812"/>
      <c r="NPZ5" s="812"/>
      <c r="NQA5" s="812"/>
      <c r="NQB5" s="812"/>
      <c r="NQC5" s="811"/>
      <c r="NQD5" s="812"/>
      <c r="NQE5" s="812"/>
      <c r="NQF5" s="812"/>
      <c r="NQG5" s="812"/>
      <c r="NQH5" s="812"/>
      <c r="NQI5" s="812"/>
      <c r="NQJ5" s="812"/>
      <c r="NQK5" s="812"/>
      <c r="NQL5" s="812"/>
      <c r="NQM5" s="812"/>
      <c r="NQN5" s="812"/>
      <c r="NQO5" s="812"/>
      <c r="NQP5" s="812"/>
      <c r="NQQ5" s="812"/>
      <c r="NQR5" s="812"/>
      <c r="NQS5" s="812"/>
      <c r="NQT5" s="812"/>
      <c r="NQU5" s="812"/>
      <c r="NQV5" s="812"/>
      <c r="NQW5" s="812"/>
      <c r="NQX5" s="812"/>
      <c r="NQY5" s="812"/>
      <c r="NQZ5" s="812"/>
      <c r="NRA5" s="812"/>
      <c r="NRB5" s="812"/>
      <c r="NRC5" s="812"/>
      <c r="NRD5" s="812"/>
      <c r="NRE5" s="812"/>
      <c r="NRF5" s="812"/>
      <c r="NRG5" s="812"/>
      <c r="NRH5" s="811"/>
      <c r="NRI5" s="812"/>
      <c r="NRJ5" s="812"/>
      <c r="NRK5" s="812"/>
      <c r="NRL5" s="812"/>
      <c r="NRM5" s="812"/>
      <c r="NRN5" s="812"/>
      <c r="NRO5" s="812"/>
      <c r="NRP5" s="812"/>
      <c r="NRQ5" s="812"/>
      <c r="NRR5" s="812"/>
      <c r="NRS5" s="812"/>
      <c r="NRT5" s="812"/>
      <c r="NRU5" s="812"/>
      <c r="NRV5" s="812"/>
      <c r="NRW5" s="812"/>
      <c r="NRX5" s="812"/>
      <c r="NRY5" s="812"/>
      <c r="NRZ5" s="812"/>
      <c r="NSA5" s="812"/>
      <c r="NSB5" s="812"/>
      <c r="NSC5" s="812"/>
      <c r="NSD5" s="812"/>
      <c r="NSE5" s="812"/>
      <c r="NSF5" s="812"/>
      <c r="NSG5" s="812"/>
      <c r="NSH5" s="812"/>
      <c r="NSI5" s="812"/>
      <c r="NSJ5" s="812"/>
      <c r="NSK5" s="812"/>
      <c r="NSL5" s="812"/>
      <c r="NSM5" s="811"/>
      <c r="NSN5" s="812"/>
      <c r="NSO5" s="812"/>
      <c r="NSP5" s="812"/>
      <c r="NSQ5" s="812"/>
      <c r="NSR5" s="812"/>
      <c r="NSS5" s="812"/>
      <c r="NST5" s="812"/>
      <c r="NSU5" s="812"/>
      <c r="NSV5" s="812"/>
      <c r="NSW5" s="812"/>
      <c r="NSX5" s="812"/>
      <c r="NSY5" s="812"/>
      <c r="NSZ5" s="812"/>
      <c r="NTA5" s="812"/>
      <c r="NTB5" s="812"/>
      <c r="NTC5" s="812"/>
      <c r="NTD5" s="812"/>
      <c r="NTE5" s="812"/>
      <c r="NTF5" s="812"/>
      <c r="NTG5" s="812"/>
      <c r="NTH5" s="812"/>
      <c r="NTI5" s="812"/>
      <c r="NTJ5" s="812"/>
      <c r="NTK5" s="812"/>
      <c r="NTL5" s="812"/>
      <c r="NTM5" s="812"/>
      <c r="NTN5" s="812"/>
      <c r="NTO5" s="812"/>
      <c r="NTP5" s="812"/>
      <c r="NTQ5" s="812"/>
      <c r="NTR5" s="811"/>
      <c r="NTS5" s="812"/>
      <c r="NTT5" s="812"/>
      <c r="NTU5" s="812"/>
      <c r="NTV5" s="812"/>
      <c r="NTW5" s="812"/>
      <c r="NTX5" s="812"/>
      <c r="NTY5" s="812"/>
      <c r="NTZ5" s="812"/>
      <c r="NUA5" s="812"/>
      <c r="NUB5" s="812"/>
      <c r="NUC5" s="812"/>
      <c r="NUD5" s="812"/>
      <c r="NUE5" s="812"/>
      <c r="NUF5" s="812"/>
      <c r="NUG5" s="812"/>
      <c r="NUH5" s="812"/>
      <c r="NUI5" s="812"/>
      <c r="NUJ5" s="812"/>
      <c r="NUK5" s="812"/>
      <c r="NUL5" s="812"/>
      <c r="NUM5" s="812"/>
      <c r="NUN5" s="812"/>
      <c r="NUO5" s="812"/>
      <c r="NUP5" s="812"/>
      <c r="NUQ5" s="812"/>
      <c r="NUR5" s="812"/>
      <c r="NUS5" s="812"/>
      <c r="NUT5" s="812"/>
      <c r="NUU5" s="812"/>
      <c r="NUV5" s="812"/>
      <c r="NUW5" s="811"/>
      <c r="NUX5" s="812"/>
      <c r="NUY5" s="812"/>
      <c r="NUZ5" s="812"/>
      <c r="NVA5" s="812"/>
      <c r="NVB5" s="812"/>
      <c r="NVC5" s="812"/>
      <c r="NVD5" s="812"/>
      <c r="NVE5" s="812"/>
      <c r="NVF5" s="812"/>
      <c r="NVG5" s="812"/>
      <c r="NVH5" s="812"/>
      <c r="NVI5" s="812"/>
      <c r="NVJ5" s="812"/>
      <c r="NVK5" s="812"/>
      <c r="NVL5" s="812"/>
      <c r="NVM5" s="812"/>
      <c r="NVN5" s="812"/>
      <c r="NVO5" s="812"/>
      <c r="NVP5" s="812"/>
      <c r="NVQ5" s="812"/>
      <c r="NVR5" s="812"/>
      <c r="NVS5" s="812"/>
      <c r="NVT5" s="812"/>
      <c r="NVU5" s="812"/>
      <c r="NVV5" s="812"/>
      <c r="NVW5" s="812"/>
      <c r="NVX5" s="812"/>
      <c r="NVY5" s="812"/>
      <c r="NVZ5" s="812"/>
      <c r="NWA5" s="812"/>
      <c r="NWB5" s="811"/>
      <c r="NWC5" s="812"/>
      <c r="NWD5" s="812"/>
      <c r="NWE5" s="812"/>
      <c r="NWF5" s="812"/>
      <c r="NWG5" s="812"/>
      <c r="NWH5" s="812"/>
      <c r="NWI5" s="812"/>
      <c r="NWJ5" s="812"/>
      <c r="NWK5" s="812"/>
      <c r="NWL5" s="812"/>
      <c r="NWM5" s="812"/>
      <c r="NWN5" s="812"/>
      <c r="NWO5" s="812"/>
      <c r="NWP5" s="812"/>
      <c r="NWQ5" s="812"/>
      <c r="NWR5" s="812"/>
      <c r="NWS5" s="812"/>
      <c r="NWT5" s="812"/>
      <c r="NWU5" s="812"/>
      <c r="NWV5" s="812"/>
      <c r="NWW5" s="812"/>
      <c r="NWX5" s="812"/>
      <c r="NWY5" s="812"/>
      <c r="NWZ5" s="812"/>
      <c r="NXA5" s="812"/>
      <c r="NXB5" s="812"/>
      <c r="NXC5" s="812"/>
      <c r="NXD5" s="812"/>
      <c r="NXE5" s="812"/>
      <c r="NXF5" s="812"/>
      <c r="NXG5" s="811"/>
      <c r="NXH5" s="812"/>
      <c r="NXI5" s="812"/>
      <c r="NXJ5" s="812"/>
      <c r="NXK5" s="812"/>
      <c r="NXL5" s="812"/>
      <c r="NXM5" s="812"/>
      <c r="NXN5" s="812"/>
      <c r="NXO5" s="812"/>
      <c r="NXP5" s="812"/>
      <c r="NXQ5" s="812"/>
      <c r="NXR5" s="812"/>
      <c r="NXS5" s="812"/>
      <c r="NXT5" s="812"/>
      <c r="NXU5" s="812"/>
      <c r="NXV5" s="812"/>
      <c r="NXW5" s="812"/>
      <c r="NXX5" s="812"/>
      <c r="NXY5" s="812"/>
      <c r="NXZ5" s="812"/>
      <c r="NYA5" s="812"/>
      <c r="NYB5" s="812"/>
      <c r="NYC5" s="812"/>
      <c r="NYD5" s="812"/>
      <c r="NYE5" s="812"/>
      <c r="NYF5" s="812"/>
      <c r="NYG5" s="812"/>
      <c r="NYH5" s="812"/>
      <c r="NYI5" s="812"/>
      <c r="NYJ5" s="812"/>
      <c r="NYK5" s="812"/>
      <c r="NYL5" s="811"/>
      <c r="NYM5" s="812"/>
      <c r="NYN5" s="812"/>
      <c r="NYO5" s="812"/>
      <c r="NYP5" s="812"/>
      <c r="NYQ5" s="812"/>
      <c r="NYR5" s="812"/>
      <c r="NYS5" s="812"/>
      <c r="NYT5" s="812"/>
      <c r="NYU5" s="812"/>
      <c r="NYV5" s="812"/>
      <c r="NYW5" s="812"/>
      <c r="NYX5" s="812"/>
      <c r="NYY5" s="812"/>
      <c r="NYZ5" s="812"/>
      <c r="NZA5" s="812"/>
      <c r="NZB5" s="812"/>
      <c r="NZC5" s="812"/>
      <c r="NZD5" s="812"/>
      <c r="NZE5" s="812"/>
      <c r="NZF5" s="812"/>
      <c r="NZG5" s="812"/>
      <c r="NZH5" s="812"/>
      <c r="NZI5" s="812"/>
      <c r="NZJ5" s="812"/>
      <c r="NZK5" s="812"/>
      <c r="NZL5" s="812"/>
      <c r="NZM5" s="812"/>
      <c r="NZN5" s="812"/>
      <c r="NZO5" s="812"/>
      <c r="NZP5" s="812"/>
      <c r="NZQ5" s="811"/>
      <c r="NZR5" s="812"/>
      <c r="NZS5" s="812"/>
      <c r="NZT5" s="812"/>
      <c r="NZU5" s="812"/>
      <c r="NZV5" s="812"/>
      <c r="NZW5" s="812"/>
      <c r="NZX5" s="812"/>
      <c r="NZY5" s="812"/>
      <c r="NZZ5" s="812"/>
      <c r="OAA5" s="812"/>
      <c r="OAB5" s="812"/>
      <c r="OAC5" s="812"/>
      <c r="OAD5" s="812"/>
      <c r="OAE5" s="812"/>
      <c r="OAF5" s="812"/>
      <c r="OAG5" s="812"/>
      <c r="OAH5" s="812"/>
      <c r="OAI5" s="812"/>
      <c r="OAJ5" s="812"/>
      <c r="OAK5" s="812"/>
      <c r="OAL5" s="812"/>
      <c r="OAM5" s="812"/>
      <c r="OAN5" s="812"/>
      <c r="OAO5" s="812"/>
      <c r="OAP5" s="812"/>
      <c r="OAQ5" s="812"/>
      <c r="OAR5" s="812"/>
      <c r="OAS5" s="812"/>
      <c r="OAT5" s="812"/>
      <c r="OAU5" s="812"/>
      <c r="OAV5" s="811"/>
      <c r="OAW5" s="812"/>
      <c r="OAX5" s="812"/>
      <c r="OAY5" s="812"/>
      <c r="OAZ5" s="812"/>
      <c r="OBA5" s="812"/>
      <c r="OBB5" s="812"/>
      <c r="OBC5" s="812"/>
      <c r="OBD5" s="812"/>
      <c r="OBE5" s="812"/>
      <c r="OBF5" s="812"/>
      <c r="OBG5" s="812"/>
      <c r="OBH5" s="812"/>
      <c r="OBI5" s="812"/>
      <c r="OBJ5" s="812"/>
      <c r="OBK5" s="812"/>
      <c r="OBL5" s="812"/>
      <c r="OBM5" s="812"/>
      <c r="OBN5" s="812"/>
      <c r="OBO5" s="812"/>
      <c r="OBP5" s="812"/>
      <c r="OBQ5" s="812"/>
      <c r="OBR5" s="812"/>
      <c r="OBS5" s="812"/>
      <c r="OBT5" s="812"/>
      <c r="OBU5" s="812"/>
      <c r="OBV5" s="812"/>
      <c r="OBW5" s="812"/>
      <c r="OBX5" s="812"/>
      <c r="OBY5" s="812"/>
      <c r="OBZ5" s="812"/>
      <c r="OCA5" s="811"/>
      <c r="OCB5" s="812"/>
      <c r="OCC5" s="812"/>
      <c r="OCD5" s="812"/>
      <c r="OCE5" s="812"/>
      <c r="OCF5" s="812"/>
      <c r="OCG5" s="812"/>
      <c r="OCH5" s="812"/>
      <c r="OCI5" s="812"/>
      <c r="OCJ5" s="812"/>
      <c r="OCK5" s="812"/>
      <c r="OCL5" s="812"/>
      <c r="OCM5" s="812"/>
      <c r="OCN5" s="812"/>
      <c r="OCO5" s="812"/>
      <c r="OCP5" s="812"/>
      <c r="OCQ5" s="812"/>
      <c r="OCR5" s="812"/>
      <c r="OCS5" s="812"/>
      <c r="OCT5" s="812"/>
      <c r="OCU5" s="812"/>
      <c r="OCV5" s="812"/>
      <c r="OCW5" s="812"/>
      <c r="OCX5" s="812"/>
      <c r="OCY5" s="812"/>
      <c r="OCZ5" s="812"/>
      <c r="ODA5" s="812"/>
      <c r="ODB5" s="812"/>
      <c r="ODC5" s="812"/>
      <c r="ODD5" s="812"/>
      <c r="ODE5" s="812"/>
      <c r="ODF5" s="811"/>
      <c r="ODG5" s="812"/>
      <c r="ODH5" s="812"/>
      <c r="ODI5" s="812"/>
      <c r="ODJ5" s="812"/>
      <c r="ODK5" s="812"/>
      <c r="ODL5" s="812"/>
      <c r="ODM5" s="812"/>
      <c r="ODN5" s="812"/>
      <c r="ODO5" s="812"/>
      <c r="ODP5" s="812"/>
      <c r="ODQ5" s="812"/>
      <c r="ODR5" s="812"/>
      <c r="ODS5" s="812"/>
      <c r="ODT5" s="812"/>
      <c r="ODU5" s="812"/>
      <c r="ODV5" s="812"/>
      <c r="ODW5" s="812"/>
      <c r="ODX5" s="812"/>
      <c r="ODY5" s="812"/>
      <c r="ODZ5" s="812"/>
      <c r="OEA5" s="812"/>
      <c r="OEB5" s="812"/>
      <c r="OEC5" s="812"/>
      <c r="OED5" s="812"/>
      <c r="OEE5" s="812"/>
      <c r="OEF5" s="812"/>
      <c r="OEG5" s="812"/>
      <c r="OEH5" s="812"/>
      <c r="OEI5" s="812"/>
      <c r="OEJ5" s="812"/>
      <c r="OEK5" s="811"/>
      <c r="OEL5" s="812"/>
      <c r="OEM5" s="812"/>
      <c r="OEN5" s="812"/>
      <c r="OEO5" s="812"/>
      <c r="OEP5" s="812"/>
      <c r="OEQ5" s="812"/>
      <c r="OER5" s="812"/>
      <c r="OES5" s="812"/>
      <c r="OET5" s="812"/>
      <c r="OEU5" s="812"/>
      <c r="OEV5" s="812"/>
      <c r="OEW5" s="812"/>
      <c r="OEX5" s="812"/>
      <c r="OEY5" s="812"/>
      <c r="OEZ5" s="812"/>
      <c r="OFA5" s="812"/>
      <c r="OFB5" s="812"/>
      <c r="OFC5" s="812"/>
      <c r="OFD5" s="812"/>
      <c r="OFE5" s="812"/>
      <c r="OFF5" s="812"/>
      <c r="OFG5" s="812"/>
      <c r="OFH5" s="812"/>
      <c r="OFI5" s="812"/>
      <c r="OFJ5" s="812"/>
      <c r="OFK5" s="812"/>
      <c r="OFL5" s="812"/>
      <c r="OFM5" s="812"/>
      <c r="OFN5" s="812"/>
      <c r="OFO5" s="812"/>
      <c r="OFP5" s="811"/>
      <c r="OFQ5" s="812"/>
      <c r="OFR5" s="812"/>
      <c r="OFS5" s="812"/>
      <c r="OFT5" s="812"/>
      <c r="OFU5" s="812"/>
      <c r="OFV5" s="812"/>
      <c r="OFW5" s="812"/>
      <c r="OFX5" s="812"/>
      <c r="OFY5" s="812"/>
      <c r="OFZ5" s="812"/>
      <c r="OGA5" s="812"/>
      <c r="OGB5" s="812"/>
      <c r="OGC5" s="812"/>
      <c r="OGD5" s="812"/>
      <c r="OGE5" s="812"/>
      <c r="OGF5" s="812"/>
      <c r="OGG5" s="812"/>
      <c r="OGH5" s="812"/>
      <c r="OGI5" s="812"/>
      <c r="OGJ5" s="812"/>
      <c r="OGK5" s="812"/>
      <c r="OGL5" s="812"/>
      <c r="OGM5" s="812"/>
      <c r="OGN5" s="812"/>
      <c r="OGO5" s="812"/>
      <c r="OGP5" s="812"/>
      <c r="OGQ5" s="812"/>
      <c r="OGR5" s="812"/>
      <c r="OGS5" s="812"/>
      <c r="OGT5" s="812"/>
      <c r="OGU5" s="811"/>
      <c r="OGV5" s="812"/>
      <c r="OGW5" s="812"/>
      <c r="OGX5" s="812"/>
      <c r="OGY5" s="812"/>
      <c r="OGZ5" s="812"/>
      <c r="OHA5" s="812"/>
      <c r="OHB5" s="812"/>
      <c r="OHC5" s="812"/>
      <c r="OHD5" s="812"/>
      <c r="OHE5" s="812"/>
      <c r="OHF5" s="812"/>
      <c r="OHG5" s="812"/>
      <c r="OHH5" s="812"/>
      <c r="OHI5" s="812"/>
      <c r="OHJ5" s="812"/>
      <c r="OHK5" s="812"/>
      <c r="OHL5" s="812"/>
      <c r="OHM5" s="812"/>
      <c r="OHN5" s="812"/>
      <c r="OHO5" s="812"/>
      <c r="OHP5" s="812"/>
      <c r="OHQ5" s="812"/>
      <c r="OHR5" s="812"/>
      <c r="OHS5" s="812"/>
      <c r="OHT5" s="812"/>
      <c r="OHU5" s="812"/>
      <c r="OHV5" s="812"/>
      <c r="OHW5" s="812"/>
      <c r="OHX5" s="812"/>
      <c r="OHY5" s="812"/>
      <c r="OHZ5" s="811"/>
      <c r="OIA5" s="812"/>
      <c r="OIB5" s="812"/>
      <c r="OIC5" s="812"/>
      <c r="OID5" s="812"/>
      <c r="OIE5" s="812"/>
      <c r="OIF5" s="812"/>
      <c r="OIG5" s="812"/>
      <c r="OIH5" s="812"/>
      <c r="OII5" s="812"/>
      <c r="OIJ5" s="812"/>
      <c r="OIK5" s="812"/>
      <c r="OIL5" s="812"/>
      <c r="OIM5" s="812"/>
      <c r="OIN5" s="812"/>
      <c r="OIO5" s="812"/>
      <c r="OIP5" s="812"/>
      <c r="OIQ5" s="812"/>
      <c r="OIR5" s="812"/>
      <c r="OIS5" s="812"/>
      <c r="OIT5" s="812"/>
      <c r="OIU5" s="812"/>
      <c r="OIV5" s="812"/>
      <c r="OIW5" s="812"/>
      <c r="OIX5" s="812"/>
      <c r="OIY5" s="812"/>
      <c r="OIZ5" s="812"/>
      <c r="OJA5" s="812"/>
      <c r="OJB5" s="812"/>
      <c r="OJC5" s="812"/>
      <c r="OJD5" s="812"/>
      <c r="OJE5" s="811"/>
      <c r="OJF5" s="812"/>
      <c r="OJG5" s="812"/>
      <c r="OJH5" s="812"/>
      <c r="OJI5" s="812"/>
      <c r="OJJ5" s="812"/>
      <c r="OJK5" s="812"/>
      <c r="OJL5" s="812"/>
      <c r="OJM5" s="812"/>
      <c r="OJN5" s="812"/>
      <c r="OJO5" s="812"/>
      <c r="OJP5" s="812"/>
      <c r="OJQ5" s="812"/>
      <c r="OJR5" s="812"/>
      <c r="OJS5" s="812"/>
      <c r="OJT5" s="812"/>
      <c r="OJU5" s="812"/>
      <c r="OJV5" s="812"/>
      <c r="OJW5" s="812"/>
      <c r="OJX5" s="812"/>
      <c r="OJY5" s="812"/>
      <c r="OJZ5" s="812"/>
      <c r="OKA5" s="812"/>
      <c r="OKB5" s="812"/>
      <c r="OKC5" s="812"/>
      <c r="OKD5" s="812"/>
      <c r="OKE5" s="812"/>
      <c r="OKF5" s="812"/>
      <c r="OKG5" s="812"/>
      <c r="OKH5" s="812"/>
      <c r="OKI5" s="812"/>
      <c r="OKJ5" s="811"/>
      <c r="OKK5" s="812"/>
      <c r="OKL5" s="812"/>
      <c r="OKM5" s="812"/>
      <c r="OKN5" s="812"/>
      <c r="OKO5" s="812"/>
      <c r="OKP5" s="812"/>
      <c r="OKQ5" s="812"/>
      <c r="OKR5" s="812"/>
      <c r="OKS5" s="812"/>
      <c r="OKT5" s="812"/>
      <c r="OKU5" s="812"/>
      <c r="OKV5" s="812"/>
      <c r="OKW5" s="812"/>
      <c r="OKX5" s="812"/>
      <c r="OKY5" s="812"/>
      <c r="OKZ5" s="812"/>
      <c r="OLA5" s="812"/>
      <c r="OLB5" s="812"/>
      <c r="OLC5" s="812"/>
      <c r="OLD5" s="812"/>
      <c r="OLE5" s="812"/>
      <c r="OLF5" s="812"/>
      <c r="OLG5" s="812"/>
      <c r="OLH5" s="812"/>
      <c r="OLI5" s="812"/>
      <c r="OLJ5" s="812"/>
      <c r="OLK5" s="812"/>
      <c r="OLL5" s="812"/>
      <c r="OLM5" s="812"/>
      <c r="OLN5" s="812"/>
      <c r="OLO5" s="811"/>
      <c r="OLP5" s="812"/>
      <c r="OLQ5" s="812"/>
      <c r="OLR5" s="812"/>
      <c r="OLS5" s="812"/>
      <c r="OLT5" s="812"/>
      <c r="OLU5" s="812"/>
      <c r="OLV5" s="812"/>
      <c r="OLW5" s="812"/>
      <c r="OLX5" s="812"/>
      <c r="OLY5" s="812"/>
      <c r="OLZ5" s="812"/>
      <c r="OMA5" s="812"/>
      <c r="OMB5" s="812"/>
      <c r="OMC5" s="812"/>
      <c r="OMD5" s="812"/>
      <c r="OME5" s="812"/>
      <c r="OMF5" s="812"/>
      <c r="OMG5" s="812"/>
      <c r="OMH5" s="812"/>
      <c r="OMI5" s="812"/>
      <c r="OMJ5" s="812"/>
      <c r="OMK5" s="812"/>
      <c r="OML5" s="812"/>
      <c r="OMM5" s="812"/>
      <c r="OMN5" s="812"/>
      <c r="OMO5" s="812"/>
      <c r="OMP5" s="812"/>
      <c r="OMQ5" s="812"/>
      <c r="OMR5" s="812"/>
      <c r="OMS5" s="812"/>
      <c r="OMT5" s="811"/>
      <c r="OMU5" s="812"/>
      <c r="OMV5" s="812"/>
      <c r="OMW5" s="812"/>
      <c r="OMX5" s="812"/>
      <c r="OMY5" s="812"/>
      <c r="OMZ5" s="812"/>
      <c r="ONA5" s="812"/>
      <c r="ONB5" s="812"/>
      <c r="ONC5" s="812"/>
      <c r="OND5" s="812"/>
      <c r="ONE5" s="812"/>
      <c r="ONF5" s="812"/>
      <c r="ONG5" s="812"/>
      <c r="ONH5" s="812"/>
      <c r="ONI5" s="812"/>
      <c r="ONJ5" s="812"/>
      <c r="ONK5" s="812"/>
      <c r="ONL5" s="812"/>
      <c r="ONM5" s="812"/>
      <c r="ONN5" s="812"/>
      <c r="ONO5" s="812"/>
      <c r="ONP5" s="812"/>
      <c r="ONQ5" s="812"/>
      <c r="ONR5" s="812"/>
      <c r="ONS5" s="812"/>
      <c r="ONT5" s="812"/>
      <c r="ONU5" s="812"/>
      <c r="ONV5" s="812"/>
      <c r="ONW5" s="812"/>
      <c r="ONX5" s="812"/>
      <c r="ONY5" s="811"/>
      <c r="ONZ5" s="812"/>
      <c r="OOA5" s="812"/>
      <c r="OOB5" s="812"/>
      <c r="OOC5" s="812"/>
      <c r="OOD5" s="812"/>
      <c r="OOE5" s="812"/>
      <c r="OOF5" s="812"/>
      <c r="OOG5" s="812"/>
      <c r="OOH5" s="812"/>
      <c r="OOI5" s="812"/>
      <c r="OOJ5" s="812"/>
      <c r="OOK5" s="812"/>
      <c r="OOL5" s="812"/>
      <c r="OOM5" s="812"/>
      <c r="OON5" s="812"/>
      <c r="OOO5" s="812"/>
      <c r="OOP5" s="812"/>
      <c r="OOQ5" s="812"/>
      <c r="OOR5" s="812"/>
      <c r="OOS5" s="812"/>
      <c r="OOT5" s="812"/>
      <c r="OOU5" s="812"/>
      <c r="OOV5" s="812"/>
      <c r="OOW5" s="812"/>
      <c r="OOX5" s="812"/>
      <c r="OOY5" s="812"/>
      <c r="OOZ5" s="812"/>
      <c r="OPA5" s="812"/>
      <c r="OPB5" s="812"/>
      <c r="OPC5" s="812"/>
      <c r="OPD5" s="811"/>
      <c r="OPE5" s="812"/>
      <c r="OPF5" s="812"/>
      <c r="OPG5" s="812"/>
      <c r="OPH5" s="812"/>
      <c r="OPI5" s="812"/>
      <c r="OPJ5" s="812"/>
      <c r="OPK5" s="812"/>
      <c r="OPL5" s="812"/>
      <c r="OPM5" s="812"/>
      <c r="OPN5" s="812"/>
      <c r="OPO5" s="812"/>
      <c r="OPP5" s="812"/>
      <c r="OPQ5" s="812"/>
      <c r="OPR5" s="812"/>
      <c r="OPS5" s="812"/>
      <c r="OPT5" s="812"/>
      <c r="OPU5" s="812"/>
      <c r="OPV5" s="812"/>
      <c r="OPW5" s="812"/>
      <c r="OPX5" s="812"/>
      <c r="OPY5" s="812"/>
      <c r="OPZ5" s="812"/>
      <c r="OQA5" s="812"/>
      <c r="OQB5" s="812"/>
      <c r="OQC5" s="812"/>
      <c r="OQD5" s="812"/>
      <c r="OQE5" s="812"/>
      <c r="OQF5" s="812"/>
      <c r="OQG5" s="812"/>
      <c r="OQH5" s="812"/>
      <c r="OQI5" s="811"/>
      <c r="OQJ5" s="812"/>
      <c r="OQK5" s="812"/>
      <c r="OQL5" s="812"/>
      <c r="OQM5" s="812"/>
      <c r="OQN5" s="812"/>
      <c r="OQO5" s="812"/>
      <c r="OQP5" s="812"/>
      <c r="OQQ5" s="812"/>
      <c r="OQR5" s="812"/>
      <c r="OQS5" s="812"/>
      <c r="OQT5" s="812"/>
      <c r="OQU5" s="812"/>
      <c r="OQV5" s="812"/>
      <c r="OQW5" s="812"/>
      <c r="OQX5" s="812"/>
      <c r="OQY5" s="812"/>
      <c r="OQZ5" s="812"/>
      <c r="ORA5" s="812"/>
      <c r="ORB5" s="812"/>
      <c r="ORC5" s="812"/>
      <c r="ORD5" s="812"/>
      <c r="ORE5" s="812"/>
      <c r="ORF5" s="812"/>
      <c r="ORG5" s="812"/>
      <c r="ORH5" s="812"/>
      <c r="ORI5" s="812"/>
      <c r="ORJ5" s="812"/>
      <c r="ORK5" s="812"/>
      <c r="ORL5" s="812"/>
      <c r="ORM5" s="812"/>
      <c r="ORN5" s="811"/>
      <c r="ORO5" s="812"/>
      <c r="ORP5" s="812"/>
      <c r="ORQ5" s="812"/>
      <c r="ORR5" s="812"/>
      <c r="ORS5" s="812"/>
      <c r="ORT5" s="812"/>
      <c r="ORU5" s="812"/>
      <c r="ORV5" s="812"/>
      <c r="ORW5" s="812"/>
      <c r="ORX5" s="812"/>
      <c r="ORY5" s="812"/>
      <c r="ORZ5" s="812"/>
      <c r="OSA5" s="812"/>
      <c r="OSB5" s="812"/>
      <c r="OSC5" s="812"/>
      <c r="OSD5" s="812"/>
      <c r="OSE5" s="812"/>
      <c r="OSF5" s="812"/>
      <c r="OSG5" s="812"/>
      <c r="OSH5" s="812"/>
      <c r="OSI5" s="812"/>
      <c r="OSJ5" s="812"/>
      <c r="OSK5" s="812"/>
      <c r="OSL5" s="812"/>
      <c r="OSM5" s="812"/>
      <c r="OSN5" s="812"/>
      <c r="OSO5" s="812"/>
      <c r="OSP5" s="812"/>
      <c r="OSQ5" s="812"/>
      <c r="OSR5" s="812"/>
      <c r="OSS5" s="811"/>
      <c r="OST5" s="812"/>
      <c r="OSU5" s="812"/>
      <c r="OSV5" s="812"/>
      <c r="OSW5" s="812"/>
      <c r="OSX5" s="812"/>
      <c r="OSY5" s="812"/>
      <c r="OSZ5" s="812"/>
      <c r="OTA5" s="812"/>
      <c r="OTB5" s="812"/>
      <c r="OTC5" s="812"/>
      <c r="OTD5" s="812"/>
      <c r="OTE5" s="812"/>
      <c r="OTF5" s="812"/>
      <c r="OTG5" s="812"/>
      <c r="OTH5" s="812"/>
      <c r="OTI5" s="812"/>
      <c r="OTJ5" s="812"/>
      <c r="OTK5" s="812"/>
      <c r="OTL5" s="812"/>
      <c r="OTM5" s="812"/>
      <c r="OTN5" s="812"/>
      <c r="OTO5" s="812"/>
      <c r="OTP5" s="812"/>
      <c r="OTQ5" s="812"/>
      <c r="OTR5" s="812"/>
      <c r="OTS5" s="812"/>
      <c r="OTT5" s="812"/>
      <c r="OTU5" s="812"/>
      <c r="OTV5" s="812"/>
      <c r="OTW5" s="812"/>
      <c r="OTX5" s="811"/>
      <c r="OTY5" s="812"/>
      <c r="OTZ5" s="812"/>
      <c r="OUA5" s="812"/>
      <c r="OUB5" s="812"/>
      <c r="OUC5" s="812"/>
      <c r="OUD5" s="812"/>
      <c r="OUE5" s="812"/>
      <c r="OUF5" s="812"/>
      <c r="OUG5" s="812"/>
      <c r="OUH5" s="812"/>
      <c r="OUI5" s="812"/>
      <c r="OUJ5" s="812"/>
      <c r="OUK5" s="812"/>
      <c r="OUL5" s="812"/>
      <c r="OUM5" s="812"/>
      <c r="OUN5" s="812"/>
      <c r="OUO5" s="812"/>
      <c r="OUP5" s="812"/>
      <c r="OUQ5" s="812"/>
      <c r="OUR5" s="812"/>
      <c r="OUS5" s="812"/>
      <c r="OUT5" s="812"/>
      <c r="OUU5" s="812"/>
      <c r="OUV5" s="812"/>
      <c r="OUW5" s="812"/>
      <c r="OUX5" s="812"/>
      <c r="OUY5" s="812"/>
      <c r="OUZ5" s="812"/>
      <c r="OVA5" s="812"/>
      <c r="OVB5" s="812"/>
      <c r="OVC5" s="811"/>
      <c r="OVD5" s="812"/>
      <c r="OVE5" s="812"/>
      <c r="OVF5" s="812"/>
      <c r="OVG5" s="812"/>
      <c r="OVH5" s="812"/>
      <c r="OVI5" s="812"/>
      <c r="OVJ5" s="812"/>
      <c r="OVK5" s="812"/>
      <c r="OVL5" s="812"/>
      <c r="OVM5" s="812"/>
      <c r="OVN5" s="812"/>
      <c r="OVO5" s="812"/>
      <c r="OVP5" s="812"/>
      <c r="OVQ5" s="812"/>
      <c r="OVR5" s="812"/>
      <c r="OVS5" s="812"/>
      <c r="OVT5" s="812"/>
      <c r="OVU5" s="812"/>
      <c r="OVV5" s="812"/>
      <c r="OVW5" s="812"/>
      <c r="OVX5" s="812"/>
      <c r="OVY5" s="812"/>
      <c r="OVZ5" s="812"/>
      <c r="OWA5" s="812"/>
      <c r="OWB5" s="812"/>
      <c r="OWC5" s="812"/>
      <c r="OWD5" s="812"/>
      <c r="OWE5" s="812"/>
      <c r="OWF5" s="812"/>
      <c r="OWG5" s="812"/>
      <c r="OWH5" s="811"/>
      <c r="OWI5" s="812"/>
      <c r="OWJ5" s="812"/>
      <c r="OWK5" s="812"/>
      <c r="OWL5" s="812"/>
      <c r="OWM5" s="812"/>
      <c r="OWN5" s="812"/>
      <c r="OWO5" s="812"/>
      <c r="OWP5" s="812"/>
      <c r="OWQ5" s="812"/>
      <c r="OWR5" s="812"/>
      <c r="OWS5" s="812"/>
      <c r="OWT5" s="812"/>
      <c r="OWU5" s="812"/>
      <c r="OWV5" s="812"/>
      <c r="OWW5" s="812"/>
      <c r="OWX5" s="812"/>
      <c r="OWY5" s="812"/>
      <c r="OWZ5" s="812"/>
      <c r="OXA5" s="812"/>
      <c r="OXB5" s="812"/>
      <c r="OXC5" s="812"/>
      <c r="OXD5" s="812"/>
      <c r="OXE5" s="812"/>
      <c r="OXF5" s="812"/>
      <c r="OXG5" s="812"/>
      <c r="OXH5" s="812"/>
      <c r="OXI5" s="812"/>
      <c r="OXJ5" s="812"/>
      <c r="OXK5" s="812"/>
      <c r="OXL5" s="812"/>
      <c r="OXM5" s="811"/>
      <c r="OXN5" s="812"/>
      <c r="OXO5" s="812"/>
      <c r="OXP5" s="812"/>
      <c r="OXQ5" s="812"/>
      <c r="OXR5" s="812"/>
      <c r="OXS5" s="812"/>
      <c r="OXT5" s="812"/>
      <c r="OXU5" s="812"/>
      <c r="OXV5" s="812"/>
      <c r="OXW5" s="812"/>
      <c r="OXX5" s="812"/>
      <c r="OXY5" s="812"/>
      <c r="OXZ5" s="812"/>
      <c r="OYA5" s="812"/>
      <c r="OYB5" s="812"/>
      <c r="OYC5" s="812"/>
      <c r="OYD5" s="812"/>
      <c r="OYE5" s="812"/>
      <c r="OYF5" s="812"/>
      <c r="OYG5" s="812"/>
      <c r="OYH5" s="812"/>
      <c r="OYI5" s="812"/>
      <c r="OYJ5" s="812"/>
      <c r="OYK5" s="812"/>
      <c r="OYL5" s="812"/>
      <c r="OYM5" s="812"/>
      <c r="OYN5" s="812"/>
      <c r="OYO5" s="812"/>
      <c r="OYP5" s="812"/>
      <c r="OYQ5" s="812"/>
      <c r="OYR5" s="811"/>
      <c r="OYS5" s="812"/>
      <c r="OYT5" s="812"/>
      <c r="OYU5" s="812"/>
      <c r="OYV5" s="812"/>
      <c r="OYW5" s="812"/>
      <c r="OYX5" s="812"/>
      <c r="OYY5" s="812"/>
      <c r="OYZ5" s="812"/>
      <c r="OZA5" s="812"/>
      <c r="OZB5" s="812"/>
      <c r="OZC5" s="812"/>
      <c r="OZD5" s="812"/>
      <c r="OZE5" s="812"/>
      <c r="OZF5" s="812"/>
      <c r="OZG5" s="812"/>
      <c r="OZH5" s="812"/>
      <c r="OZI5" s="812"/>
      <c r="OZJ5" s="812"/>
      <c r="OZK5" s="812"/>
      <c r="OZL5" s="812"/>
      <c r="OZM5" s="812"/>
      <c r="OZN5" s="812"/>
      <c r="OZO5" s="812"/>
      <c r="OZP5" s="812"/>
      <c r="OZQ5" s="812"/>
      <c r="OZR5" s="812"/>
      <c r="OZS5" s="812"/>
      <c r="OZT5" s="812"/>
      <c r="OZU5" s="812"/>
      <c r="OZV5" s="812"/>
      <c r="OZW5" s="811"/>
      <c r="OZX5" s="812"/>
      <c r="OZY5" s="812"/>
      <c r="OZZ5" s="812"/>
      <c r="PAA5" s="812"/>
      <c r="PAB5" s="812"/>
      <c r="PAC5" s="812"/>
      <c r="PAD5" s="812"/>
      <c r="PAE5" s="812"/>
      <c r="PAF5" s="812"/>
      <c r="PAG5" s="812"/>
      <c r="PAH5" s="812"/>
      <c r="PAI5" s="812"/>
      <c r="PAJ5" s="812"/>
      <c r="PAK5" s="812"/>
      <c r="PAL5" s="812"/>
      <c r="PAM5" s="812"/>
      <c r="PAN5" s="812"/>
      <c r="PAO5" s="812"/>
      <c r="PAP5" s="812"/>
      <c r="PAQ5" s="812"/>
      <c r="PAR5" s="812"/>
      <c r="PAS5" s="812"/>
      <c r="PAT5" s="812"/>
      <c r="PAU5" s="812"/>
      <c r="PAV5" s="812"/>
      <c r="PAW5" s="812"/>
      <c r="PAX5" s="812"/>
      <c r="PAY5" s="812"/>
      <c r="PAZ5" s="812"/>
      <c r="PBA5" s="812"/>
      <c r="PBB5" s="811"/>
      <c r="PBC5" s="812"/>
      <c r="PBD5" s="812"/>
      <c r="PBE5" s="812"/>
      <c r="PBF5" s="812"/>
      <c r="PBG5" s="812"/>
      <c r="PBH5" s="812"/>
      <c r="PBI5" s="812"/>
      <c r="PBJ5" s="812"/>
      <c r="PBK5" s="812"/>
      <c r="PBL5" s="812"/>
      <c r="PBM5" s="812"/>
      <c r="PBN5" s="812"/>
      <c r="PBO5" s="812"/>
      <c r="PBP5" s="812"/>
      <c r="PBQ5" s="812"/>
      <c r="PBR5" s="812"/>
      <c r="PBS5" s="812"/>
      <c r="PBT5" s="812"/>
      <c r="PBU5" s="812"/>
      <c r="PBV5" s="812"/>
      <c r="PBW5" s="812"/>
      <c r="PBX5" s="812"/>
      <c r="PBY5" s="812"/>
      <c r="PBZ5" s="812"/>
      <c r="PCA5" s="812"/>
      <c r="PCB5" s="812"/>
      <c r="PCC5" s="812"/>
      <c r="PCD5" s="812"/>
      <c r="PCE5" s="812"/>
      <c r="PCF5" s="812"/>
      <c r="PCG5" s="811"/>
      <c r="PCH5" s="812"/>
      <c r="PCI5" s="812"/>
      <c r="PCJ5" s="812"/>
      <c r="PCK5" s="812"/>
      <c r="PCL5" s="812"/>
      <c r="PCM5" s="812"/>
      <c r="PCN5" s="812"/>
      <c r="PCO5" s="812"/>
      <c r="PCP5" s="812"/>
      <c r="PCQ5" s="812"/>
      <c r="PCR5" s="812"/>
      <c r="PCS5" s="812"/>
      <c r="PCT5" s="812"/>
      <c r="PCU5" s="812"/>
      <c r="PCV5" s="812"/>
      <c r="PCW5" s="812"/>
      <c r="PCX5" s="812"/>
      <c r="PCY5" s="812"/>
      <c r="PCZ5" s="812"/>
      <c r="PDA5" s="812"/>
      <c r="PDB5" s="812"/>
      <c r="PDC5" s="812"/>
      <c r="PDD5" s="812"/>
      <c r="PDE5" s="812"/>
      <c r="PDF5" s="812"/>
      <c r="PDG5" s="812"/>
      <c r="PDH5" s="812"/>
      <c r="PDI5" s="812"/>
      <c r="PDJ5" s="812"/>
      <c r="PDK5" s="812"/>
      <c r="PDL5" s="811"/>
      <c r="PDM5" s="812"/>
      <c r="PDN5" s="812"/>
      <c r="PDO5" s="812"/>
      <c r="PDP5" s="812"/>
      <c r="PDQ5" s="812"/>
      <c r="PDR5" s="812"/>
      <c r="PDS5" s="812"/>
      <c r="PDT5" s="812"/>
      <c r="PDU5" s="812"/>
      <c r="PDV5" s="812"/>
      <c r="PDW5" s="812"/>
      <c r="PDX5" s="812"/>
      <c r="PDY5" s="812"/>
      <c r="PDZ5" s="812"/>
      <c r="PEA5" s="812"/>
      <c r="PEB5" s="812"/>
      <c r="PEC5" s="812"/>
      <c r="PED5" s="812"/>
      <c r="PEE5" s="812"/>
      <c r="PEF5" s="812"/>
      <c r="PEG5" s="812"/>
      <c r="PEH5" s="812"/>
      <c r="PEI5" s="812"/>
      <c r="PEJ5" s="812"/>
      <c r="PEK5" s="812"/>
      <c r="PEL5" s="812"/>
      <c r="PEM5" s="812"/>
      <c r="PEN5" s="812"/>
      <c r="PEO5" s="812"/>
      <c r="PEP5" s="812"/>
      <c r="PEQ5" s="811"/>
      <c r="PER5" s="812"/>
      <c r="PES5" s="812"/>
      <c r="PET5" s="812"/>
      <c r="PEU5" s="812"/>
      <c r="PEV5" s="812"/>
      <c r="PEW5" s="812"/>
      <c r="PEX5" s="812"/>
      <c r="PEY5" s="812"/>
      <c r="PEZ5" s="812"/>
      <c r="PFA5" s="812"/>
      <c r="PFB5" s="812"/>
      <c r="PFC5" s="812"/>
      <c r="PFD5" s="812"/>
      <c r="PFE5" s="812"/>
      <c r="PFF5" s="812"/>
      <c r="PFG5" s="812"/>
      <c r="PFH5" s="812"/>
      <c r="PFI5" s="812"/>
      <c r="PFJ5" s="812"/>
      <c r="PFK5" s="812"/>
      <c r="PFL5" s="812"/>
      <c r="PFM5" s="812"/>
      <c r="PFN5" s="812"/>
      <c r="PFO5" s="812"/>
      <c r="PFP5" s="812"/>
      <c r="PFQ5" s="812"/>
      <c r="PFR5" s="812"/>
      <c r="PFS5" s="812"/>
      <c r="PFT5" s="812"/>
      <c r="PFU5" s="812"/>
      <c r="PFV5" s="811"/>
      <c r="PFW5" s="812"/>
      <c r="PFX5" s="812"/>
      <c r="PFY5" s="812"/>
      <c r="PFZ5" s="812"/>
      <c r="PGA5" s="812"/>
      <c r="PGB5" s="812"/>
      <c r="PGC5" s="812"/>
      <c r="PGD5" s="812"/>
      <c r="PGE5" s="812"/>
      <c r="PGF5" s="812"/>
      <c r="PGG5" s="812"/>
      <c r="PGH5" s="812"/>
      <c r="PGI5" s="812"/>
      <c r="PGJ5" s="812"/>
      <c r="PGK5" s="812"/>
      <c r="PGL5" s="812"/>
      <c r="PGM5" s="812"/>
      <c r="PGN5" s="812"/>
      <c r="PGO5" s="812"/>
      <c r="PGP5" s="812"/>
      <c r="PGQ5" s="812"/>
      <c r="PGR5" s="812"/>
      <c r="PGS5" s="812"/>
      <c r="PGT5" s="812"/>
      <c r="PGU5" s="812"/>
      <c r="PGV5" s="812"/>
      <c r="PGW5" s="812"/>
      <c r="PGX5" s="812"/>
      <c r="PGY5" s="812"/>
      <c r="PGZ5" s="812"/>
      <c r="PHA5" s="811"/>
      <c r="PHB5" s="812"/>
      <c r="PHC5" s="812"/>
      <c r="PHD5" s="812"/>
      <c r="PHE5" s="812"/>
      <c r="PHF5" s="812"/>
      <c r="PHG5" s="812"/>
      <c r="PHH5" s="812"/>
      <c r="PHI5" s="812"/>
      <c r="PHJ5" s="812"/>
      <c r="PHK5" s="812"/>
      <c r="PHL5" s="812"/>
      <c r="PHM5" s="812"/>
      <c r="PHN5" s="812"/>
      <c r="PHO5" s="812"/>
      <c r="PHP5" s="812"/>
      <c r="PHQ5" s="812"/>
      <c r="PHR5" s="812"/>
      <c r="PHS5" s="812"/>
      <c r="PHT5" s="812"/>
      <c r="PHU5" s="812"/>
      <c r="PHV5" s="812"/>
      <c r="PHW5" s="812"/>
      <c r="PHX5" s="812"/>
      <c r="PHY5" s="812"/>
      <c r="PHZ5" s="812"/>
      <c r="PIA5" s="812"/>
      <c r="PIB5" s="812"/>
      <c r="PIC5" s="812"/>
      <c r="PID5" s="812"/>
      <c r="PIE5" s="812"/>
      <c r="PIF5" s="811"/>
      <c r="PIG5" s="812"/>
      <c r="PIH5" s="812"/>
      <c r="PII5" s="812"/>
      <c r="PIJ5" s="812"/>
      <c r="PIK5" s="812"/>
      <c r="PIL5" s="812"/>
      <c r="PIM5" s="812"/>
      <c r="PIN5" s="812"/>
      <c r="PIO5" s="812"/>
      <c r="PIP5" s="812"/>
      <c r="PIQ5" s="812"/>
      <c r="PIR5" s="812"/>
      <c r="PIS5" s="812"/>
      <c r="PIT5" s="812"/>
      <c r="PIU5" s="812"/>
      <c r="PIV5" s="812"/>
      <c r="PIW5" s="812"/>
      <c r="PIX5" s="812"/>
      <c r="PIY5" s="812"/>
      <c r="PIZ5" s="812"/>
      <c r="PJA5" s="812"/>
      <c r="PJB5" s="812"/>
      <c r="PJC5" s="812"/>
      <c r="PJD5" s="812"/>
      <c r="PJE5" s="812"/>
      <c r="PJF5" s="812"/>
      <c r="PJG5" s="812"/>
      <c r="PJH5" s="812"/>
      <c r="PJI5" s="812"/>
      <c r="PJJ5" s="812"/>
      <c r="PJK5" s="811"/>
      <c r="PJL5" s="812"/>
      <c r="PJM5" s="812"/>
      <c r="PJN5" s="812"/>
      <c r="PJO5" s="812"/>
      <c r="PJP5" s="812"/>
      <c r="PJQ5" s="812"/>
      <c r="PJR5" s="812"/>
      <c r="PJS5" s="812"/>
      <c r="PJT5" s="812"/>
      <c r="PJU5" s="812"/>
      <c r="PJV5" s="812"/>
      <c r="PJW5" s="812"/>
      <c r="PJX5" s="812"/>
      <c r="PJY5" s="812"/>
      <c r="PJZ5" s="812"/>
      <c r="PKA5" s="812"/>
      <c r="PKB5" s="812"/>
      <c r="PKC5" s="812"/>
      <c r="PKD5" s="812"/>
      <c r="PKE5" s="812"/>
      <c r="PKF5" s="812"/>
      <c r="PKG5" s="812"/>
      <c r="PKH5" s="812"/>
      <c r="PKI5" s="812"/>
      <c r="PKJ5" s="812"/>
      <c r="PKK5" s="812"/>
      <c r="PKL5" s="812"/>
      <c r="PKM5" s="812"/>
      <c r="PKN5" s="812"/>
      <c r="PKO5" s="812"/>
      <c r="PKP5" s="811"/>
      <c r="PKQ5" s="812"/>
      <c r="PKR5" s="812"/>
      <c r="PKS5" s="812"/>
      <c r="PKT5" s="812"/>
      <c r="PKU5" s="812"/>
      <c r="PKV5" s="812"/>
      <c r="PKW5" s="812"/>
      <c r="PKX5" s="812"/>
      <c r="PKY5" s="812"/>
      <c r="PKZ5" s="812"/>
      <c r="PLA5" s="812"/>
      <c r="PLB5" s="812"/>
      <c r="PLC5" s="812"/>
      <c r="PLD5" s="812"/>
      <c r="PLE5" s="812"/>
      <c r="PLF5" s="812"/>
      <c r="PLG5" s="812"/>
      <c r="PLH5" s="812"/>
      <c r="PLI5" s="812"/>
      <c r="PLJ5" s="812"/>
      <c r="PLK5" s="812"/>
      <c r="PLL5" s="812"/>
      <c r="PLM5" s="812"/>
      <c r="PLN5" s="812"/>
      <c r="PLO5" s="812"/>
      <c r="PLP5" s="812"/>
      <c r="PLQ5" s="812"/>
      <c r="PLR5" s="812"/>
      <c r="PLS5" s="812"/>
      <c r="PLT5" s="812"/>
      <c r="PLU5" s="811"/>
      <c r="PLV5" s="812"/>
      <c r="PLW5" s="812"/>
      <c r="PLX5" s="812"/>
      <c r="PLY5" s="812"/>
      <c r="PLZ5" s="812"/>
      <c r="PMA5" s="812"/>
      <c r="PMB5" s="812"/>
      <c r="PMC5" s="812"/>
      <c r="PMD5" s="812"/>
      <c r="PME5" s="812"/>
      <c r="PMF5" s="812"/>
      <c r="PMG5" s="812"/>
      <c r="PMH5" s="812"/>
      <c r="PMI5" s="812"/>
      <c r="PMJ5" s="812"/>
      <c r="PMK5" s="812"/>
      <c r="PML5" s="812"/>
      <c r="PMM5" s="812"/>
      <c r="PMN5" s="812"/>
      <c r="PMO5" s="812"/>
      <c r="PMP5" s="812"/>
      <c r="PMQ5" s="812"/>
      <c r="PMR5" s="812"/>
      <c r="PMS5" s="812"/>
      <c r="PMT5" s="812"/>
      <c r="PMU5" s="812"/>
      <c r="PMV5" s="812"/>
      <c r="PMW5" s="812"/>
      <c r="PMX5" s="812"/>
      <c r="PMY5" s="812"/>
      <c r="PMZ5" s="811"/>
      <c r="PNA5" s="812"/>
      <c r="PNB5" s="812"/>
      <c r="PNC5" s="812"/>
      <c r="PND5" s="812"/>
      <c r="PNE5" s="812"/>
      <c r="PNF5" s="812"/>
      <c r="PNG5" s="812"/>
      <c r="PNH5" s="812"/>
      <c r="PNI5" s="812"/>
      <c r="PNJ5" s="812"/>
      <c r="PNK5" s="812"/>
      <c r="PNL5" s="812"/>
      <c r="PNM5" s="812"/>
      <c r="PNN5" s="812"/>
      <c r="PNO5" s="812"/>
      <c r="PNP5" s="812"/>
      <c r="PNQ5" s="812"/>
      <c r="PNR5" s="812"/>
      <c r="PNS5" s="812"/>
      <c r="PNT5" s="812"/>
      <c r="PNU5" s="812"/>
      <c r="PNV5" s="812"/>
      <c r="PNW5" s="812"/>
      <c r="PNX5" s="812"/>
      <c r="PNY5" s="812"/>
      <c r="PNZ5" s="812"/>
      <c r="POA5" s="812"/>
      <c r="POB5" s="812"/>
      <c r="POC5" s="812"/>
      <c r="POD5" s="812"/>
      <c r="POE5" s="811"/>
      <c r="POF5" s="812"/>
      <c r="POG5" s="812"/>
      <c r="POH5" s="812"/>
      <c r="POI5" s="812"/>
      <c r="POJ5" s="812"/>
      <c r="POK5" s="812"/>
      <c r="POL5" s="812"/>
      <c r="POM5" s="812"/>
      <c r="PON5" s="812"/>
      <c r="POO5" s="812"/>
      <c r="POP5" s="812"/>
      <c r="POQ5" s="812"/>
      <c r="POR5" s="812"/>
      <c r="POS5" s="812"/>
      <c r="POT5" s="812"/>
      <c r="POU5" s="812"/>
      <c r="POV5" s="812"/>
      <c r="POW5" s="812"/>
      <c r="POX5" s="812"/>
      <c r="POY5" s="812"/>
      <c r="POZ5" s="812"/>
      <c r="PPA5" s="812"/>
      <c r="PPB5" s="812"/>
      <c r="PPC5" s="812"/>
      <c r="PPD5" s="812"/>
      <c r="PPE5" s="812"/>
      <c r="PPF5" s="812"/>
      <c r="PPG5" s="812"/>
      <c r="PPH5" s="812"/>
      <c r="PPI5" s="812"/>
      <c r="PPJ5" s="811"/>
      <c r="PPK5" s="812"/>
      <c r="PPL5" s="812"/>
      <c r="PPM5" s="812"/>
      <c r="PPN5" s="812"/>
      <c r="PPO5" s="812"/>
      <c r="PPP5" s="812"/>
      <c r="PPQ5" s="812"/>
      <c r="PPR5" s="812"/>
      <c r="PPS5" s="812"/>
      <c r="PPT5" s="812"/>
      <c r="PPU5" s="812"/>
      <c r="PPV5" s="812"/>
      <c r="PPW5" s="812"/>
      <c r="PPX5" s="812"/>
      <c r="PPY5" s="812"/>
      <c r="PPZ5" s="812"/>
      <c r="PQA5" s="812"/>
      <c r="PQB5" s="812"/>
      <c r="PQC5" s="812"/>
      <c r="PQD5" s="812"/>
      <c r="PQE5" s="812"/>
      <c r="PQF5" s="812"/>
      <c r="PQG5" s="812"/>
      <c r="PQH5" s="812"/>
      <c r="PQI5" s="812"/>
      <c r="PQJ5" s="812"/>
      <c r="PQK5" s="812"/>
      <c r="PQL5" s="812"/>
      <c r="PQM5" s="812"/>
      <c r="PQN5" s="812"/>
      <c r="PQO5" s="811"/>
      <c r="PQP5" s="812"/>
      <c r="PQQ5" s="812"/>
      <c r="PQR5" s="812"/>
      <c r="PQS5" s="812"/>
      <c r="PQT5" s="812"/>
      <c r="PQU5" s="812"/>
      <c r="PQV5" s="812"/>
      <c r="PQW5" s="812"/>
      <c r="PQX5" s="812"/>
      <c r="PQY5" s="812"/>
      <c r="PQZ5" s="812"/>
      <c r="PRA5" s="812"/>
      <c r="PRB5" s="812"/>
      <c r="PRC5" s="812"/>
      <c r="PRD5" s="812"/>
      <c r="PRE5" s="812"/>
      <c r="PRF5" s="812"/>
      <c r="PRG5" s="812"/>
      <c r="PRH5" s="812"/>
      <c r="PRI5" s="812"/>
      <c r="PRJ5" s="812"/>
      <c r="PRK5" s="812"/>
      <c r="PRL5" s="812"/>
      <c r="PRM5" s="812"/>
      <c r="PRN5" s="812"/>
      <c r="PRO5" s="812"/>
      <c r="PRP5" s="812"/>
      <c r="PRQ5" s="812"/>
      <c r="PRR5" s="812"/>
      <c r="PRS5" s="812"/>
      <c r="PRT5" s="811"/>
      <c r="PRU5" s="812"/>
      <c r="PRV5" s="812"/>
      <c r="PRW5" s="812"/>
      <c r="PRX5" s="812"/>
      <c r="PRY5" s="812"/>
      <c r="PRZ5" s="812"/>
      <c r="PSA5" s="812"/>
      <c r="PSB5" s="812"/>
      <c r="PSC5" s="812"/>
      <c r="PSD5" s="812"/>
      <c r="PSE5" s="812"/>
      <c r="PSF5" s="812"/>
      <c r="PSG5" s="812"/>
      <c r="PSH5" s="812"/>
      <c r="PSI5" s="812"/>
      <c r="PSJ5" s="812"/>
      <c r="PSK5" s="812"/>
      <c r="PSL5" s="812"/>
      <c r="PSM5" s="812"/>
      <c r="PSN5" s="812"/>
      <c r="PSO5" s="812"/>
      <c r="PSP5" s="812"/>
      <c r="PSQ5" s="812"/>
      <c r="PSR5" s="812"/>
      <c r="PSS5" s="812"/>
      <c r="PST5" s="812"/>
      <c r="PSU5" s="812"/>
      <c r="PSV5" s="812"/>
      <c r="PSW5" s="812"/>
      <c r="PSX5" s="812"/>
      <c r="PSY5" s="811"/>
      <c r="PSZ5" s="812"/>
      <c r="PTA5" s="812"/>
      <c r="PTB5" s="812"/>
      <c r="PTC5" s="812"/>
      <c r="PTD5" s="812"/>
      <c r="PTE5" s="812"/>
      <c r="PTF5" s="812"/>
      <c r="PTG5" s="812"/>
      <c r="PTH5" s="812"/>
      <c r="PTI5" s="812"/>
      <c r="PTJ5" s="812"/>
      <c r="PTK5" s="812"/>
      <c r="PTL5" s="812"/>
      <c r="PTM5" s="812"/>
      <c r="PTN5" s="812"/>
      <c r="PTO5" s="812"/>
      <c r="PTP5" s="812"/>
      <c r="PTQ5" s="812"/>
      <c r="PTR5" s="812"/>
      <c r="PTS5" s="812"/>
      <c r="PTT5" s="812"/>
      <c r="PTU5" s="812"/>
      <c r="PTV5" s="812"/>
      <c r="PTW5" s="812"/>
      <c r="PTX5" s="812"/>
      <c r="PTY5" s="812"/>
      <c r="PTZ5" s="812"/>
      <c r="PUA5" s="812"/>
      <c r="PUB5" s="812"/>
      <c r="PUC5" s="812"/>
      <c r="PUD5" s="811"/>
      <c r="PUE5" s="812"/>
      <c r="PUF5" s="812"/>
      <c r="PUG5" s="812"/>
      <c r="PUH5" s="812"/>
      <c r="PUI5" s="812"/>
      <c r="PUJ5" s="812"/>
      <c r="PUK5" s="812"/>
      <c r="PUL5" s="812"/>
      <c r="PUM5" s="812"/>
      <c r="PUN5" s="812"/>
      <c r="PUO5" s="812"/>
      <c r="PUP5" s="812"/>
      <c r="PUQ5" s="812"/>
      <c r="PUR5" s="812"/>
      <c r="PUS5" s="812"/>
      <c r="PUT5" s="812"/>
      <c r="PUU5" s="812"/>
      <c r="PUV5" s="812"/>
      <c r="PUW5" s="812"/>
      <c r="PUX5" s="812"/>
      <c r="PUY5" s="812"/>
      <c r="PUZ5" s="812"/>
      <c r="PVA5" s="812"/>
      <c r="PVB5" s="812"/>
      <c r="PVC5" s="812"/>
      <c r="PVD5" s="812"/>
      <c r="PVE5" s="812"/>
      <c r="PVF5" s="812"/>
      <c r="PVG5" s="812"/>
      <c r="PVH5" s="812"/>
      <c r="PVI5" s="811"/>
      <c r="PVJ5" s="812"/>
      <c r="PVK5" s="812"/>
      <c r="PVL5" s="812"/>
      <c r="PVM5" s="812"/>
      <c r="PVN5" s="812"/>
      <c r="PVO5" s="812"/>
      <c r="PVP5" s="812"/>
      <c r="PVQ5" s="812"/>
      <c r="PVR5" s="812"/>
      <c r="PVS5" s="812"/>
      <c r="PVT5" s="812"/>
      <c r="PVU5" s="812"/>
      <c r="PVV5" s="812"/>
      <c r="PVW5" s="812"/>
      <c r="PVX5" s="812"/>
      <c r="PVY5" s="812"/>
      <c r="PVZ5" s="812"/>
      <c r="PWA5" s="812"/>
      <c r="PWB5" s="812"/>
      <c r="PWC5" s="812"/>
      <c r="PWD5" s="812"/>
      <c r="PWE5" s="812"/>
      <c r="PWF5" s="812"/>
      <c r="PWG5" s="812"/>
      <c r="PWH5" s="812"/>
      <c r="PWI5" s="812"/>
      <c r="PWJ5" s="812"/>
      <c r="PWK5" s="812"/>
      <c r="PWL5" s="812"/>
      <c r="PWM5" s="812"/>
      <c r="PWN5" s="811"/>
      <c r="PWO5" s="812"/>
      <c r="PWP5" s="812"/>
      <c r="PWQ5" s="812"/>
      <c r="PWR5" s="812"/>
      <c r="PWS5" s="812"/>
      <c r="PWT5" s="812"/>
      <c r="PWU5" s="812"/>
      <c r="PWV5" s="812"/>
      <c r="PWW5" s="812"/>
      <c r="PWX5" s="812"/>
      <c r="PWY5" s="812"/>
      <c r="PWZ5" s="812"/>
      <c r="PXA5" s="812"/>
      <c r="PXB5" s="812"/>
      <c r="PXC5" s="812"/>
      <c r="PXD5" s="812"/>
      <c r="PXE5" s="812"/>
      <c r="PXF5" s="812"/>
      <c r="PXG5" s="812"/>
      <c r="PXH5" s="812"/>
      <c r="PXI5" s="812"/>
      <c r="PXJ5" s="812"/>
      <c r="PXK5" s="812"/>
      <c r="PXL5" s="812"/>
      <c r="PXM5" s="812"/>
      <c r="PXN5" s="812"/>
      <c r="PXO5" s="812"/>
      <c r="PXP5" s="812"/>
      <c r="PXQ5" s="812"/>
      <c r="PXR5" s="812"/>
      <c r="PXS5" s="811"/>
      <c r="PXT5" s="812"/>
      <c r="PXU5" s="812"/>
      <c r="PXV5" s="812"/>
      <c r="PXW5" s="812"/>
      <c r="PXX5" s="812"/>
      <c r="PXY5" s="812"/>
      <c r="PXZ5" s="812"/>
      <c r="PYA5" s="812"/>
      <c r="PYB5" s="812"/>
      <c r="PYC5" s="812"/>
      <c r="PYD5" s="812"/>
      <c r="PYE5" s="812"/>
      <c r="PYF5" s="812"/>
      <c r="PYG5" s="812"/>
      <c r="PYH5" s="812"/>
      <c r="PYI5" s="812"/>
      <c r="PYJ5" s="812"/>
      <c r="PYK5" s="812"/>
      <c r="PYL5" s="812"/>
      <c r="PYM5" s="812"/>
      <c r="PYN5" s="812"/>
      <c r="PYO5" s="812"/>
      <c r="PYP5" s="812"/>
      <c r="PYQ5" s="812"/>
      <c r="PYR5" s="812"/>
      <c r="PYS5" s="812"/>
      <c r="PYT5" s="812"/>
      <c r="PYU5" s="812"/>
      <c r="PYV5" s="812"/>
      <c r="PYW5" s="812"/>
      <c r="PYX5" s="811"/>
      <c r="PYY5" s="812"/>
      <c r="PYZ5" s="812"/>
      <c r="PZA5" s="812"/>
      <c r="PZB5" s="812"/>
      <c r="PZC5" s="812"/>
      <c r="PZD5" s="812"/>
      <c r="PZE5" s="812"/>
      <c r="PZF5" s="812"/>
      <c r="PZG5" s="812"/>
      <c r="PZH5" s="812"/>
      <c r="PZI5" s="812"/>
      <c r="PZJ5" s="812"/>
      <c r="PZK5" s="812"/>
      <c r="PZL5" s="812"/>
      <c r="PZM5" s="812"/>
      <c r="PZN5" s="812"/>
      <c r="PZO5" s="812"/>
      <c r="PZP5" s="812"/>
      <c r="PZQ5" s="812"/>
      <c r="PZR5" s="812"/>
      <c r="PZS5" s="812"/>
      <c r="PZT5" s="812"/>
      <c r="PZU5" s="812"/>
      <c r="PZV5" s="812"/>
      <c r="PZW5" s="812"/>
      <c r="PZX5" s="812"/>
      <c r="PZY5" s="812"/>
      <c r="PZZ5" s="812"/>
      <c r="QAA5" s="812"/>
      <c r="QAB5" s="812"/>
      <c r="QAC5" s="811"/>
      <c r="QAD5" s="812"/>
      <c r="QAE5" s="812"/>
      <c r="QAF5" s="812"/>
      <c r="QAG5" s="812"/>
      <c r="QAH5" s="812"/>
      <c r="QAI5" s="812"/>
      <c r="QAJ5" s="812"/>
      <c r="QAK5" s="812"/>
      <c r="QAL5" s="812"/>
      <c r="QAM5" s="812"/>
      <c r="QAN5" s="812"/>
      <c r="QAO5" s="812"/>
      <c r="QAP5" s="812"/>
      <c r="QAQ5" s="812"/>
      <c r="QAR5" s="812"/>
      <c r="QAS5" s="812"/>
      <c r="QAT5" s="812"/>
      <c r="QAU5" s="812"/>
      <c r="QAV5" s="812"/>
      <c r="QAW5" s="812"/>
      <c r="QAX5" s="812"/>
      <c r="QAY5" s="812"/>
      <c r="QAZ5" s="812"/>
      <c r="QBA5" s="812"/>
      <c r="QBB5" s="812"/>
      <c r="QBC5" s="812"/>
      <c r="QBD5" s="812"/>
      <c r="QBE5" s="812"/>
      <c r="QBF5" s="812"/>
      <c r="QBG5" s="812"/>
      <c r="QBH5" s="811"/>
      <c r="QBI5" s="812"/>
      <c r="QBJ5" s="812"/>
      <c r="QBK5" s="812"/>
      <c r="QBL5" s="812"/>
      <c r="QBM5" s="812"/>
      <c r="QBN5" s="812"/>
      <c r="QBO5" s="812"/>
      <c r="QBP5" s="812"/>
      <c r="QBQ5" s="812"/>
      <c r="QBR5" s="812"/>
      <c r="QBS5" s="812"/>
      <c r="QBT5" s="812"/>
      <c r="QBU5" s="812"/>
      <c r="QBV5" s="812"/>
      <c r="QBW5" s="812"/>
      <c r="QBX5" s="812"/>
      <c r="QBY5" s="812"/>
      <c r="QBZ5" s="812"/>
      <c r="QCA5" s="812"/>
      <c r="QCB5" s="812"/>
      <c r="QCC5" s="812"/>
      <c r="QCD5" s="812"/>
      <c r="QCE5" s="812"/>
      <c r="QCF5" s="812"/>
      <c r="QCG5" s="812"/>
      <c r="QCH5" s="812"/>
      <c r="QCI5" s="812"/>
      <c r="QCJ5" s="812"/>
      <c r="QCK5" s="812"/>
      <c r="QCL5" s="812"/>
      <c r="QCM5" s="811"/>
      <c r="QCN5" s="812"/>
      <c r="QCO5" s="812"/>
      <c r="QCP5" s="812"/>
      <c r="QCQ5" s="812"/>
      <c r="QCR5" s="812"/>
      <c r="QCS5" s="812"/>
      <c r="QCT5" s="812"/>
      <c r="QCU5" s="812"/>
      <c r="QCV5" s="812"/>
      <c r="QCW5" s="812"/>
      <c r="QCX5" s="812"/>
      <c r="QCY5" s="812"/>
      <c r="QCZ5" s="812"/>
      <c r="QDA5" s="812"/>
      <c r="QDB5" s="812"/>
      <c r="QDC5" s="812"/>
      <c r="QDD5" s="812"/>
      <c r="QDE5" s="812"/>
      <c r="QDF5" s="812"/>
      <c r="QDG5" s="812"/>
      <c r="QDH5" s="812"/>
      <c r="QDI5" s="812"/>
      <c r="QDJ5" s="812"/>
      <c r="QDK5" s="812"/>
      <c r="QDL5" s="812"/>
      <c r="QDM5" s="812"/>
      <c r="QDN5" s="812"/>
      <c r="QDO5" s="812"/>
      <c r="QDP5" s="812"/>
      <c r="QDQ5" s="812"/>
      <c r="QDR5" s="811"/>
      <c r="QDS5" s="812"/>
      <c r="QDT5" s="812"/>
      <c r="QDU5" s="812"/>
      <c r="QDV5" s="812"/>
      <c r="QDW5" s="812"/>
      <c r="QDX5" s="812"/>
      <c r="QDY5" s="812"/>
      <c r="QDZ5" s="812"/>
      <c r="QEA5" s="812"/>
      <c r="QEB5" s="812"/>
      <c r="QEC5" s="812"/>
      <c r="QED5" s="812"/>
      <c r="QEE5" s="812"/>
      <c r="QEF5" s="812"/>
      <c r="QEG5" s="812"/>
      <c r="QEH5" s="812"/>
      <c r="QEI5" s="812"/>
      <c r="QEJ5" s="812"/>
      <c r="QEK5" s="812"/>
      <c r="QEL5" s="812"/>
      <c r="QEM5" s="812"/>
      <c r="QEN5" s="812"/>
      <c r="QEO5" s="812"/>
      <c r="QEP5" s="812"/>
      <c r="QEQ5" s="812"/>
      <c r="QER5" s="812"/>
      <c r="QES5" s="812"/>
      <c r="QET5" s="812"/>
      <c r="QEU5" s="812"/>
      <c r="QEV5" s="812"/>
      <c r="QEW5" s="811"/>
      <c r="QEX5" s="812"/>
      <c r="QEY5" s="812"/>
      <c r="QEZ5" s="812"/>
      <c r="QFA5" s="812"/>
      <c r="QFB5" s="812"/>
      <c r="QFC5" s="812"/>
      <c r="QFD5" s="812"/>
      <c r="QFE5" s="812"/>
      <c r="QFF5" s="812"/>
      <c r="QFG5" s="812"/>
      <c r="QFH5" s="812"/>
      <c r="QFI5" s="812"/>
      <c r="QFJ5" s="812"/>
      <c r="QFK5" s="812"/>
      <c r="QFL5" s="812"/>
      <c r="QFM5" s="812"/>
      <c r="QFN5" s="812"/>
      <c r="QFO5" s="812"/>
      <c r="QFP5" s="812"/>
      <c r="QFQ5" s="812"/>
      <c r="QFR5" s="812"/>
      <c r="QFS5" s="812"/>
      <c r="QFT5" s="812"/>
      <c r="QFU5" s="812"/>
      <c r="QFV5" s="812"/>
      <c r="QFW5" s="812"/>
      <c r="QFX5" s="812"/>
      <c r="QFY5" s="812"/>
      <c r="QFZ5" s="812"/>
      <c r="QGA5" s="812"/>
      <c r="QGB5" s="811"/>
      <c r="QGC5" s="812"/>
      <c r="QGD5" s="812"/>
      <c r="QGE5" s="812"/>
      <c r="QGF5" s="812"/>
      <c r="QGG5" s="812"/>
      <c r="QGH5" s="812"/>
      <c r="QGI5" s="812"/>
      <c r="QGJ5" s="812"/>
      <c r="QGK5" s="812"/>
      <c r="QGL5" s="812"/>
      <c r="QGM5" s="812"/>
      <c r="QGN5" s="812"/>
      <c r="QGO5" s="812"/>
      <c r="QGP5" s="812"/>
      <c r="QGQ5" s="812"/>
      <c r="QGR5" s="812"/>
      <c r="QGS5" s="812"/>
      <c r="QGT5" s="812"/>
      <c r="QGU5" s="812"/>
      <c r="QGV5" s="812"/>
      <c r="QGW5" s="812"/>
      <c r="QGX5" s="812"/>
      <c r="QGY5" s="812"/>
      <c r="QGZ5" s="812"/>
      <c r="QHA5" s="812"/>
      <c r="QHB5" s="812"/>
      <c r="QHC5" s="812"/>
      <c r="QHD5" s="812"/>
      <c r="QHE5" s="812"/>
      <c r="QHF5" s="812"/>
      <c r="QHG5" s="811"/>
      <c r="QHH5" s="812"/>
      <c r="QHI5" s="812"/>
      <c r="QHJ5" s="812"/>
      <c r="QHK5" s="812"/>
      <c r="QHL5" s="812"/>
      <c r="QHM5" s="812"/>
      <c r="QHN5" s="812"/>
      <c r="QHO5" s="812"/>
      <c r="QHP5" s="812"/>
      <c r="QHQ5" s="812"/>
      <c r="QHR5" s="812"/>
      <c r="QHS5" s="812"/>
      <c r="QHT5" s="812"/>
      <c r="QHU5" s="812"/>
      <c r="QHV5" s="812"/>
      <c r="QHW5" s="812"/>
      <c r="QHX5" s="812"/>
      <c r="QHY5" s="812"/>
      <c r="QHZ5" s="812"/>
      <c r="QIA5" s="812"/>
      <c r="QIB5" s="812"/>
      <c r="QIC5" s="812"/>
      <c r="QID5" s="812"/>
      <c r="QIE5" s="812"/>
      <c r="QIF5" s="812"/>
      <c r="QIG5" s="812"/>
      <c r="QIH5" s="812"/>
      <c r="QII5" s="812"/>
      <c r="QIJ5" s="812"/>
      <c r="QIK5" s="812"/>
      <c r="QIL5" s="811"/>
      <c r="QIM5" s="812"/>
      <c r="QIN5" s="812"/>
      <c r="QIO5" s="812"/>
      <c r="QIP5" s="812"/>
      <c r="QIQ5" s="812"/>
      <c r="QIR5" s="812"/>
      <c r="QIS5" s="812"/>
      <c r="QIT5" s="812"/>
      <c r="QIU5" s="812"/>
      <c r="QIV5" s="812"/>
      <c r="QIW5" s="812"/>
      <c r="QIX5" s="812"/>
      <c r="QIY5" s="812"/>
      <c r="QIZ5" s="812"/>
      <c r="QJA5" s="812"/>
      <c r="QJB5" s="812"/>
      <c r="QJC5" s="812"/>
      <c r="QJD5" s="812"/>
      <c r="QJE5" s="812"/>
      <c r="QJF5" s="812"/>
      <c r="QJG5" s="812"/>
      <c r="QJH5" s="812"/>
      <c r="QJI5" s="812"/>
      <c r="QJJ5" s="812"/>
      <c r="QJK5" s="812"/>
      <c r="QJL5" s="812"/>
      <c r="QJM5" s="812"/>
      <c r="QJN5" s="812"/>
      <c r="QJO5" s="812"/>
      <c r="QJP5" s="812"/>
      <c r="QJQ5" s="811"/>
      <c r="QJR5" s="812"/>
      <c r="QJS5" s="812"/>
      <c r="QJT5" s="812"/>
      <c r="QJU5" s="812"/>
      <c r="QJV5" s="812"/>
      <c r="QJW5" s="812"/>
      <c r="QJX5" s="812"/>
      <c r="QJY5" s="812"/>
      <c r="QJZ5" s="812"/>
      <c r="QKA5" s="812"/>
      <c r="QKB5" s="812"/>
      <c r="QKC5" s="812"/>
      <c r="QKD5" s="812"/>
      <c r="QKE5" s="812"/>
      <c r="QKF5" s="812"/>
      <c r="QKG5" s="812"/>
      <c r="QKH5" s="812"/>
      <c r="QKI5" s="812"/>
      <c r="QKJ5" s="812"/>
      <c r="QKK5" s="812"/>
      <c r="QKL5" s="812"/>
      <c r="QKM5" s="812"/>
      <c r="QKN5" s="812"/>
      <c r="QKO5" s="812"/>
      <c r="QKP5" s="812"/>
      <c r="QKQ5" s="812"/>
      <c r="QKR5" s="812"/>
      <c r="QKS5" s="812"/>
      <c r="QKT5" s="812"/>
      <c r="QKU5" s="812"/>
      <c r="QKV5" s="811"/>
      <c r="QKW5" s="812"/>
      <c r="QKX5" s="812"/>
      <c r="QKY5" s="812"/>
      <c r="QKZ5" s="812"/>
      <c r="QLA5" s="812"/>
      <c r="QLB5" s="812"/>
      <c r="QLC5" s="812"/>
      <c r="QLD5" s="812"/>
      <c r="QLE5" s="812"/>
      <c r="QLF5" s="812"/>
      <c r="QLG5" s="812"/>
      <c r="QLH5" s="812"/>
      <c r="QLI5" s="812"/>
      <c r="QLJ5" s="812"/>
      <c r="QLK5" s="812"/>
      <c r="QLL5" s="812"/>
      <c r="QLM5" s="812"/>
      <c r="QLN5" s="812"/>
      <c r="QLO5" s="812"/>
      <c r="QLP5" s="812"/>
      <c r="QLQ5" s="812"/>
      <c r="QLR5" s="812"/>
      <c r="QLS5" s="812"/>
      <c r="QLT5" s="812"/>
      <c r="QLU5" s="812"/>
      <c r="QLV5" s="812"/>
      <c r="QLW5" s="812"/>
      <c r="QLX5" s="812"/>
      <c r="QLY5" s="812"/>
      <c r="QLZ5" s="812"/>
      <c r="QMA5" s="811"/>
      <c r="QMB5" s="812"/>
      <c r="QMC5" s="812"/>
      <c r="QMD5" s="812"/>
      <c r="QME5" s="812"/>
      <c r="QMF5" s="812"/>
      <c r="QMG5" s="812"/>
      <c r="QMH5" s="812"/>
      <c r="QMI5" s="812"/>
      <c r="QMJ5" s="812"/>
      <c r="QMK5" s="812"/>
      <c r="QML5" s="812"/>
      <c r="QMM5" s="812"/>
      <c r="QMN5" s="812"/>
      <c r="QMO5" s="812"/>
      <c r="QMP5" s="812"/>
      <c r="QMQ5" s="812"/>
      <c r="QMR5" s="812"/>
      <c r="QMS5" s="812"/>
      <c r="QMT5" s="812"/>
      <c r="QMU5" s="812"/>
      <c r="QMV5" s="812"/>
      <c r="QMW5" s="812"/>
      <c r="QMX5" s="812"/>
      <c r="QMY5" s="812"/>
      <c r="QMZ5" s="812"/>
      <c r="QNA5" s="812"/>
      <c r="QNB5" s="812"/>
      <c r="QNC5" s="812"/>
      <c r="QND5" s="812"/>
      <c r="QNE5" s="812"/>
      <c r="QNF5" s="811"/>
      <c r="QNG5" s="812"/>
      <c r="QNH5" s="812"/>
      <c r="QNI5" s="812"/>
      <c r="QNJ5" s="812"/>
      <c r="QNK5" s="812"/>
      <c r="QNL5" s="812"/>
      <c r="QNM5" s="812"/>
      <c r="QNN5" s="812"/>
      <c r="QNO5" s="812"/>
      <c r="QNP5" s="812"/>
      <c r="QNQ5" s="812"/>
      <c r="QNR5" s="812"/>
      <c r="QNS5" s="812"/>
      <c r="QNT5" s="812"/>
      <c r="QNU5" s="812"/>
      <c r="QNV5" s="812"/>
      <c r="QNW5" s="812"/>
      <c r="QNX5" s="812"/>
      <c r="QNY5" s="812"/>
      <c r="QNZ5" s="812"/>
      <c r="QOA5" s="812"/>
      <c r="QOB5" s="812"/>
      <c r="QOC5" s="812"/>
      <c r="QOD5" s="812"/>
      <c r="QOE5" s="812"/>
      <c r="QOF5" s="812"/>
      <c r="QOG5" s="812"/>
      <c r="QOH5" s="812"/>
      <c r="QOI5" s="812"/>
      <c r="QOJ5" s="812"/>
      <c r="QOK5" s="811"/>
      <c r="QOL5" s="812"/>
      <c r="QOM5" s="812"/>
      <c r="QON5" s="812"/>
      <c r="QOO5" s="812"/>
      <c r="QOP5" s="812"/>
      <c r="QOQ5" s="812"/>
      <c r="QOR5" s="812"/>
      <c r="QOS5" s="812"/>
      <c r="QOT5" s="812"/>
      <c r="QOU5" s="812"/>
      <c r="QOV5" s="812"/>
      <c r="QOW5" s="812"/>
      <c r="QOX5" s="812"/>
      <c r="QOY5" s="812"/>
      <c r="QOZ5" s="812"/>
      <c r="QPA5" s="812"/>
      <c r="QPB5" s="812"/>
      <c r="QPC5" s="812"/>
      <c r="QPD5" s="812"/>
      <c r="QPE5" s="812"/>
      <c r="QPF5" s="812"/>
      <c r="QPG5" s="812"/>
      <c r="QPH5" s="812"/>
      <c r="QPI5" s="812"/>
      <c r="QPJ5" s="812"/>
      <c r="QPK5" s="812"/>
      <c r="QPL5" s="812"/>
      <c r="QPM5" s="812"/>
      <c r="QPN5" s="812"/>
      <c r="QPO5" s="812"/>
      <c r="QPP5" s="811"/>
      <c r="QPQ5" s="812"/>
      <c r="QPR5" s="812"/>
      <c r="QPS5" s="812"/>
      <c r="QPT5" s="812"/>
      <c r="QPU5" s="812"/>
      <c r="QPV5" s="812"/>
      <c r="QPW5" s="812"/>
      <c r="QPX5" s="812"/>
      <c r="QPY5" s="812"/>
      <c r="QPZ5" s="812"/>
      <c r="QQA5" s="812"/>
      <c r="QQB5" s="812"/>
      <c r="QQC5" s="812"/>
      <c r="QQD5" s="812"/>
      <c r="QQE5" s="812"/>
      <c r="QQF5" s="812"/>
      <c r="QQG5" s="812"/>
      <c r="QQH5" s="812"/>
      <c r="QQI5" s="812"/>
      <c r="QQJ5" s="812"/>
      <c r="QQK5" s="812"/>
      <c r="QQL5" s="812"/>
      <c r="QQM5" s="812"/>
      <c r="QQN5" s="812"/>
      <c r="QQO5" s="812"/>
      <c r="QQP5" s="812"/>
      <c r="QQQ5" s="812"/>
      <c r="QQR5" s="812"/>
      <c r="QQS5" s="812"/>
      <c r="QQT5" s="812"/>
      <c r="QQU5" s="811"/>
      <c r="QQV5" s="812"/>
      <c r="QQW5" s="812"/>
      <c r="QQX5" s="812"/>
      <c r="QQY5" s="812"/>
      <c r="QQZ5" s="812"/>
      <c r="QRA5" s="812"/>
      <c r="QRB5" s="812"/>
      <c r="QRC5" s="812"/>
      <c r="QRD5" s="812"/>
      <c r="QRE5" s="812"/>
      <c r="QRF5" s="812"/>
      <c r="QRG5" s="812"/>
      <c r="QRH5" s="812"/>
      <c r="QRI5" s="812"/>
      <c r="QRJ5" s="812"/>
      <c r="QRK5" s="812"/>
      <c r="QRL5" s="812"/>
      <c r="QRM5" s="812"/>
      <c r="QRN5" s="812"/>
      <c r="QRO5" s="812"/>
      <c r="QRP5" s="812"/>
      <c r="QRQ5" s="812"/>
      <c r="QRR5" s="812"/>
      <c r="QRS5" s="812"/>
      <c r="QRT5" s="812"/>
      <c r="QRU5" s="812"/>
      <c r="QRV5" s="812"/>
      <c r="QRW5" s="812"/>
      <c r="QRX5" s="812"/>
      <c r="QRY5" s="812"/>
      <c r="QRZ5" s="811"/>
      <c r="QSA5" s="812"/>
      <c r="QSB5" s="812"/>
      <c r="QSC5" s="812"/>
      <c r="QSD5" s="812"/>
      <c r="QSE5" s="812"/>
      <c r="QSF5" s="812"/>
      <c r="QSG5" s="812"/>
      <c r="QSH5" s="812"/>
      <c r="QSI5" s="812"/>
      <c r="QSJ5" s="812"/>
      <c r="QSK5" s="812"/>
      <c r="QSL5" s="812"/>
      <c r="QSM5" s="812"/>
      <c r="QSN5" s="812"/>
      <c r="QSO5" s="812"/>
      <c r="QSP5" s="812"/>
      <c r="QSQ5" s="812"/>
      <c r="QSR5" s="812"/>
      <c r="QSS5" s="812"/>
      <c r="QST5" s="812"/>
      <c r="QSU5" s="812"/>
      <c r="QSV5" s="812"/>
      <c r="QSW5" s="812"/>
      <c r="QSX5" s="812"/>
      <c r="QSY5" s="812"/>
      <c r="QSZ5" s="812"/>
      <c r="QTA5" s="812"/>
      <c r="QTB5" s="812"/>
      <c r="QTC5" s="812"/>
      <c r="QTD5" s="812"/>
      <c r="QTE5" s="811"/>
      <c r="QTF5" s="812"/>
      <c r="QTG5" s="812"/>
      <c r="QTH5" s="812"/>
      <c r="QTI5" s="812"/>
      <c r="QTJ5" s="812"/>
      <c r="QTK5" s="812"/>
      <c r="QTL5" s="812"/>
      <c r="QTM5" s="812"/>
      <c r="QTN5" s="812"/>
      <c r="QTO5" s="812"/>
      <c r="QTP5" s="812"/>
      <c r="QTQ5" s="812"/>
      <c r="QTR5" s="812"/>
      <c r="QTS5" s="812"/>
      <c r="QTT5" s="812"/>
      <c r="QTU5" s="812"/>
      <c r="QTV5" s="812"/>
      <c r="QTW5" s="812"/>
      <c r="QTX5" s="812"/>
      <c r="QTY5" s="812"/>
      <c r="QTZ5" s="812"/>
      <c r="QUA5" s="812"/>
      <c r="QUB5" s="812"/>
      <c r="QUC5" s="812"/>
      <c r="QUD5" s="812"/>
      <c r="QUE5" s="812"/>
      <c r="QUF5" s="812"/>
      <c r="QUG5" s="812"/>
      <c r="QUH5" s="812"/>
      <c r="QUI5" s="812"/>
      <c r="QUJ5" s="811"/>
      <c r="QUK5" s="812"/>
      <c r="QUL5" s="812"/>
      <c r="QUM5" s="812"/>
      <c r="QUN5" s="812"/>
      <c r="QUO5" s="812"/>
      <c r="QUP5" s="812"/>
      <c r="QUQ5" s="812"/>
      <c r="QUR5" s="812"/>
      <c r="QUS5" s="812"/>
      <c r="QUT5" s="812"/>
      <c r="QUU5" s="812"/>
      <c r="QUV5" s="812"/>
      <c r="QUW5" s="812"/>
      <c r="QUX5" s="812"/>
      <c r="QUY5" s="812"/>
      <c r="QUZ5" s="812"/>
      <c r="QVA5" s="812"/>
      <c r="QVB5" s="812"/>
      <c r="QVC5" s="812"/>
      <c r="QVD5" s="812"/>
      <c r="QVE5" s="812"/>
      <c r="QVF5" s="812"/>
      <c r="QVG5" s="812"/>
      <c r="QVH5" s="812"/>
      <c r="QVI5" s="812"/>
      <c r="QVJ5" s="812"/>
      <c r="QVK5" s="812"/>
      <c r="QVL5" s="812"/>
      <c r="QVM5" s="812"/>
      <c r="QVN5" s="812"/>
      <c r="QVO5" s="811"/>
      <c r="QVP5" s="812"/>
      <c r="QVQ5" s="812"/>
      <c r="QVR5" s="812"/>
      <c r="QVS5" s="812"/>
      <c r="QVT5" s="812"/>
      <c r="QVU5" s="812"/>
      <c r="QVV5" s="812"/>
      <c r="QVW5" s="812"/>
      <c r="QVX5" s="812"/>
      <c r="QVY5" s="812"/>
      <c r="QVZ5" s="812"/>
      <c r="QWA5" s="812"/>
      <c r="QWB5" s="812"/>
      <c r="QWC5" s="812"/>
      <c r="QWD5" s="812"/>
      <c r="QWE5" s="812"/>
      <c r="QWF5" s="812"/>
      <c r="QWG5" s="812"/>
      <c r="QWH5" s="812"/>
      <c r="QWI5" s="812"/>
      <c r="QWJ5" s="812"/>
      <c r="QWK5" s="812"/>
      <c r="QWL5" s="812"/>
      <c r="QWM5" s="812"/>
      <c r="QWN5" s="812"/>
      <c r="QWO5" s="812"/>
      <c r="QWP5" s="812"/>
      <c r="QWQ5" s="812"/>
      <c r="QWR5" s="812"/>
      <c r="QWS5" s="812"/>
      <c r="QWT5" s="811"/>
      <c r="QWU5" s="812"/>
      <c r="QWV5" s="812"/>
      <c r="QWW5" s="812"/>
      <c r="QWX5" s="812"/>
      <c r="QWY5" s="812"/>
      <c r="QWZ5" s="812"/>
      <c r="QXA5" s="812"/>
      <c r="QXB5" s="812"/>
      <c r="QXC5" s="812"/>
      <c r="QXD5" s="812"/>
      <c r="QXE5" s="812"/>
      <c r="QXF5" s="812"/>
      <c r="QXG5" s="812"/>
      <c r="QXH5" s="812"/>
      <c r="QXI5" s="812"/>
      <c r="QXJ5" s="812"/>
      <c r="QXK5" s="812"/>
      <c r="QXL5" s="812"/>
      <c r="QXM5" s="812"/>
      <c r="QXN5" s="812"/>
      <c r="QXO5" s="812"/>
      <c r="QXP5" s="812"/>
      <c r="QXQ5" s="812"/>
      <c r="QXR5" s="812"/>
      <c r="QXS5" s="812"/>
      <c r="QXT5" s="812"/>
      <c r="QXU5" s="812"/>
      <c r="QXV5" s="812"/>
      <c r="QXW5" s="812"/>
      <c r="QXX5" s="812"/>
      <c r="QXY5" s="811"/>
      <c r="QXZ5" s="812"/>
      <c r="QYA5" s="812"/>
      <c r="QYB5" s="812"/>
      <c r="QYC5" s="812"/>
      <c r="QYD5" s="812"/>
      <c r="QYE5" s="812"/>
      <c r="QYF5" s="812"/>
      <c r="QYG5" s="812"/>
      <c r="QYH5" s="812"/>
      <c r="QYI5" s="812"/>
      <c r="QYJ5" s="812"/>
      <c r="QYK5" s="812"/>
      <c r="QYL5" s="812"/>
      <c r="QYM5" s="812"/>
      <c r="QYN5" s="812"/>
      <c r="QYO5" s="812"/>
      <c r="QYP5" s="812"/>
      <c r="QYQ5" s="812"/>
      <c r="QYR5" s="812"/>
      <c r="QYS5" s="812"/>
      <c r="QYT5" s="812"/>
      <c r="QYU5" s="812"/>
      <c r="QYV5" s="812"/>
      <c r="QYW5" s="812"/>
      <c r="QYX5" s="812"/>
      <c r="QYY5" s="812"/>
      <c r="QYZ5" s="812"/>
      <c r="QZA5" s="812"/>
      <c r="QZB5" s="812"/>
      <c r="QZC5" s="812"/>
      <c r="QZD5" s="811"/>
      <c r="QZE5" s="812"/>
      <c r="QZF5" s="812"/>
      <c r="QZG5" s="812"/>
      <c r="QZH5" s="812"/>
      <c r="QZI5" s="812"/>
      <c r="QZJ5" s="812"/>
      <c r="QZK5" s="812"/>
      <c r="QZL5" s="812"/>
      <c r="QZM5" s="812"/>
      <c r="QZN5" s="812"/>
      <c r="QZO5" s="812"/>
      <c r="QZP5" s="812"/>
      <c r="QZQ5" s="812"/>
      <c r="QZR5" s="812"/>
      <c r="QZS5" s="812"/>
      <c r="QZT5" s="812"/>
      <c r="QZU5" s="812"/>
      <c r="QZV5" s="812"/>
      <c r="QZW5" s="812"/>
      <c r="QZX5" s="812"/>
      <c r="QZY5" s="812"/>
      <c r="QZZ5" s="812"/>
      <c r="RAA5" s="812"/>
      <c r="RAB5" s="812"/>
      <c r="RAC5" s="812"/>
      <c r="RAD5" s="812"/>
      <c r="RAE5" s="812"/>
      <c r="RAF5" s="812"/>
      <c r="RAG5" s="812"/>
      <c r="RAH5" s="812"/>
      <c r="RAI5" s="811"/>
      <c r="RAJ5" s="812"/>
      <c r="RAK5" s="812"/>
      <c r="RAL5" s="812"/>
      <c r="RAM5" s="812"/>
      <c r="RAN5" s="812"/>
      <c r="RAO5" s="812"/>
      <c r="RAP5" s="812"/>
      <c r="RAQ5" s="812"/>
      <c r="RAR5" s="812"/>
      <c r="RAS5" s="812"/>
      <c r="RAT5" s="812"/>
      <c r="RAU5" s="812"/>
      <c r="RAV5" s="812"/>
      <c r="RAW5" s="812"/>
      <c r="RAX5" s="812"/>
      <c r="RAY5" s="812"/>
      <c r="RAZ5" s="812"/>
      <c r="RBA5" s="812"/>
      <c r="RBB5" s="812"/>
      <c r="RBC5" s="812"/>
      <c r="RBD5" s="812"/>
      <c r="RBE5" s="812"/>
      <c r="RBF5" s="812"/>
      <c r="RBG5" s="812"/>
      <c r="RBH5" s="812"/>
      <c r="RBI5" s="812"/>
      <c r="RBJ5" s="812"/>
      <c r="RBK5" s="812"/>
      <c r="RBL5" s="812"/>
      <c r="RBM5" s="812"/>
      <c r="RBN5" s="811"/>
      <c r="RBO5" s="812"/>
      <c r="RBP5" s="812"/>
      <c r="RBQ5" s="812"/>
      <c r="RBR5" s="812"/>
      <c r="RBS5" s="812"/>
      <c r="RBT5" s="812"/>
      <c r="RBU5" s="812"/>
      <c r="RBV5" s="812"/>
      <c r="RBW5" s="812"/>
      <c r="RBX5" s="812"/>
      <c r="RBY5" s="812"/>
      <c r="RBZ5" s="812"/>
      <c r="RCA5" s="812"/>
      <c r="RCB5" s="812"/>
      <c r="RCC5" s="812"/>
      <c r="RCD5" s="812"/>
      <c r="RCE5" s="812"/>
      <c r="RCF5" s="812"/>
      <c r="RCG5" s="812"/>
      <c r="RCH5" s="812"/>
      <c r="RCI5" s="812"/>
      <c r="RCJ5" s="812"/>
      <c r="RCK5" s="812"/>
      <c r="RCL5" s="812"/>
      <c r="RCM5" s="812"/>
      <c r="RCN5" s="812"/>
      <c r="RCO5" s="812"/>
      <c r="RCP5" s="812"/>
      <c r="RCQ5" s="812"/>
      <c r="RCR5" s="812"/>
      <c r="RCS5" s="811"/>
      <c r="RCT5" s="812"/>
      <c r="RCU5" s="812"/>
      <c r="RCV5" s="812"/>
      <c r="RCW5" s="812"/>
      <c r="RCX5" s="812"/>
      <c r="RCY5" s="812"/>
      <c r="RCZ5" s="812"/>
      <c r="RDA5" s="812"/>
      <c r="RDB5" s="812"/>
      <c r="RDC5" s="812"/>
      <c r="RDD5" s="812"/>
      <c r="RDE5" s="812"/>
      <c r="RDF5" s="812"/>
      <c r="RDG5" s="812"/>
      <c r="RDH5" s="812"/>
      <c r="RDI5" s="812"/>
      <c r="RDJ5" s="812"/>
      <c r="RDK5" s="812"/>
      <c r="RDL5" s="812"/>
      <c r="RDM5" s="812"/>
      <c r="RDN5" s="812"/>
      <c r="RDO5" s="812"/>
      <c r="RDP5" s="812"/>
      <c r="RDQ5" s="812"/>
      <c r="RDR5" s="812"/>
      <c r="RDS5" s="812"/>
      <c r="RDT5" s="812"/>
      <c r="RDU5" s="812"/>
      <c r="RDV5" s="812"/>
      <c r="RDW5" s="812"/>
      <c r="RDX5" s="811"/>
      <c r="RDY5" s="812"/>
      <c r="RDZ5" s="812"/>
      <c r="REA5" s="812"/>
      <c r="REB5" s="812"/>
      <c r="REC5" s="812"/>
      <c r="RED5" s="812"/>
      <c r="REE5" s="812"/>
      <c r="REF5" s="812"/>
      <c r="REG5" s="812"/>
      <c r="REH5" s="812"/>
      <c r="REI5" s="812"/>
      <c r="REJ5" s="812"/>
      <c r="REK5" s="812"/>
      <c r="REL5" s="812"/>
      <c r="REM5" s="812"/>
      <c r="REN5" s="812"/>
      <c r="REO5" s="812"/>
      <c r="REP5" s="812"/>
      <c r="REQ5" s="812"/>
      <c r="RER5" s="812"/>
      <c r="RES5" s="812"/>
      <c r="RET5" s="812"/>
      <c r="REU5" s="812"/>
      <c r="REV5" s="812"/>
      <c r="REW5" s="812"/>
      <c r="REX5" s="812"/>
      <c r="REY5" s="812"/>
      <c r="REZ5" s="812"/>
      <c r="RFA5" s="812"/>
      <c r="RFB5" s="812"/>
      <c r="RFC5" s="811"/>
      <c r="RFD5" s="812"/>
      <c r="RFE5" s="812"/>
      <c r="RFF5" s="812"/>
      <c r="RFG5" s="812"/>
      <c r="RFH5" s="812"/>
      <c r="RFI5" s="812"/>
      <c r="RFJ5" s="812"/>
      <c r="RFK5" s="812"/>
      <c r="RFL5" s="812"/>
      <c r="RFM5" s="812"/>
      <c r="RFN5" s="812"/>
      <c r="RFO5" s="812"/>
      <c r="RFP5" s="812"/>
      <c r="RFQ5" s="812"/>
      <c r="RFR5" s="812"/>
      <c r="RFS5" s="812"/>
      <c r="RFT5" s="812"/>
      <c r="RFU5" s="812"/>
      <c r="RFV5" s="812"/>
      <c r="RFW5" s="812"/>
      <c r="RFX5" s="812"/>
      <c r="RFY5" s="812"/>
      <c r="RFZ5" s="812"/>
      <c r="RGA5" s="812"/>
      <c r="RGB5" s="812"/>
      <c r="RGC5" s="812"/>
      <c r="RGD5" s="812"/>
      <c r="RGE5" s="812"/>
      <c r="RGF5" s="812"/>
      <c r="RGG5" s="812"/>
      <c r="RGH5" s="811"/>
      <c r="RGI5" s="812"/>
      <c r="RGJ5" s="812"/>
      <c r="RGK5" s="812"/>
      <c r="RGL5" s="812"/>
      <c r="RGM5" s="812"/>
      <c r="RGN5" s="812"/>
      <c r="RGO5" s="812"/>
      <c r="RGP5" s="812"/>
      <c r="RGQ5" s="812"/>
      <c r="RGR5" s="812"/>
      <c r="RGS5" s="812"/>
      <c r="RGT5" s="812"/>
      <c r="RGU5" s="812"/>
      <c r="RGV5" s="812"/>
      <c r="RGW5" s="812"/>
      <c r="RGX5" s="812"/>
      <c r="RGY5" s="812"/>
      <c r="RGZ5" s="812"/>
      <c r="RHA5" s="812"/>
      <c r="RHB5" s="812"/>
      <c r="RHC5" s="812"/>
      <c r="RHD5" s="812"/>
      <c r="RHE5" s="812"/>
      <c r="RHF5" s="812"/>
      <c r="RHG5" s="812"/>
      <c r="RHH5" s="812"/>
      <c r="RHI5" s="812"/>
      <c r="RHJ5" s="812"/>
      <c r="RHK5" s="812"/>
      <c r="RHL5" s="812"/>
      <c r="RHM5" s="811"/>
      <c r="RHN5" s="812"/>
      <c r="RHO5" s="812"/>
      <c r="RHP5" s="812"/>
      <c r="RHQ5" s="812"/>
      <c r="RHR5" s="812"/>
      <c r="RHS5" s="812"/>
      <c r="RHT5" s="812"/>
      <c r="RHU5" s="812"/>
      <c r="RHV5" s="812"/>
      <c r="RHW5" s="812"/>
      <c r="RHX5" s="812"/>
      <c r="RHY5" s="812"/>
      <c r="RHZ5" s="812"/>
      <c r="RIA5" s="812"/>
      <c r="RIB5" s="812"/>
      <c r="RIC5" s="812"/>
      <c r="RID5" s="812"/>
      <c r="RIE5" s="812"/>
      <c r="RIF5" s="812"/>
      <c r="RIG5" s="812"/>
      <c r="RIH5" s="812"/>
      <c r="RII5" s="812"/>
      <c r="RIJ5" s="812"/>
      <c r="RIK5" s="812"/>
      <c r="RIL5" s="812"/>
      <c r="RIM5" s="812"/>
      <c r="RIN5" s="812"/>
      <c r="RIO5" s="812"/>
      <c r="RIP5" s="812"/>
      <c r="RIQ5" s="812"/>
      <c r="RIR5" s="811"/>
      <c r="RIS5" s="812"/>
      <c r="RIT5" s="812"/>
      <c r="RIU5" s="812"/>
      <c r="RIV5" s="812"/>
      <c r="RIW5" s="812"/>
      <c r="RIX5" s="812"/>
      <c r="RIY5" s="812"/>
      <c r="RIZ5" s="812"/>
      <c r="RJA5" s="812"/>
      <c r="RJB5" s="812"/>
      <c r="RJC5" s="812"/>
      <c r="RJD5" s="812"/>
      <c r="RJE5" s="812"/>
      <c r="RJF5" s="812"/>
      <c r="RJG5" s="812"/>
      <c r="RJH5" s="812"/>
      <c r="RJI5" s="812"/>
      <c r="RJJ5" s="812"/>
      <c r="RJK5" s="812"/>
      <c r="RJL5" s="812"/>
      <c r="RJM5" s="812"/>
      <c r="RJN5" s="812"/>
      <c r="RJO5" s="812"/>
      <c r="RJP5" s="812"/>
      <c r="RJQ5" s="812"/>
      <c r="RJR5" s="812"/>
      <c r="RJS5" s="812"/>
      <c r="RJT5" s="812"/>
      <c r="RJU5" s="812"/>
      <c r="RJV5" s="812"/>
      <c r="RJW5" s="811"/>
      <c r="RJX5" s="812"/>
      <c r="RJY5" s="812"/>
      <c r="RJZ5" s="812"/>
      <c r="RKA5" s="812"/>
      <c r="RKB5" s="812"/>
      <c r="RKC5" s="812"/>
      <c r="RKD5" s="812"/>
      <c r="RKE5" s="812"/>
      <c r="RKF5" s="812"/>
      <c r="RKG5" s="812"/>
      <c r="RKH5" s="812"/>
      <c r="RKI5" s="812"/>
      <c r="RKJ5" s="812"/>
      <c r="RKK5" s="812"/>
      <c r="RKL5" s="812"/>
      <c r="RKM5" s="812"/>
      <c r="RKN5" s="812"/>
      <c r="RKO5" s="812"/>
      <c r="RKP5" s="812"/>
      <c r="RKQ5" s="812"/>
      <c r="RKR5" s="812"/>
      <c r="RKS5" s="812"/>
      <c r="RKT5" s="812"/>
      <c r="RKU5" s="812"/>
      <c r="RKV5" s="812"/>
      <c r="RKW5" s="812"/>
      <c r="RKX5" s="812"/>
      <c r="RKY5" s="812"/>
      <c r="RKZ5" s="812"/>
      <c r="RLA5" s="812"/>
      <c r="RLB5" s="811"/>
      <c r="RLC5" s="812"/>
      <c r="RLD5" s="812"/>
      <c r="RLE5" s="812"/>
      <c r="RLF5" s="812"/>
      <c r="RLG5" s="812"/>
      <c r="RLH5" s="812"/>
      <c r="RLI5" s="812"/>
      <c r="RLJ5" s="812"/>
      <c r="RLK5" s="812"/>
      <c r="RLL5" s="812"/>
      <c r="RLM5" s="812"/>
      <c r="RLN5" s="812"/>
      <c r="RLO5" s="812"/>
      <c r="RLP5" s="812"/>
      <c r="RLQ5" s="812"/>
      <c r="RLR5" s="812"/>
      <c r="RLS5" s="812"/>
      <c r="RLT5" s="812"/>
      <c r="RLU5" s="812"/>
      <c r="RLV5" s="812"/>
      <c r="RLW5" s="812"/>
      <c r="RLX5" s="812"/>
      <c r="RLY5" s="812"/>
      <c r="RLZ5" s="812"/>
      <c r="RMA5" s="812"/>
      <c r="RMB5" s="812"/>
      <c r="RMC5" s="812"/>
      <c r="RMD5" s="812"/>
      <c r="RME5" s="812"/>
      <c r="RMF5" s="812"/>
      <c r="RMG5" s="811"/>
      <c r="RMH5" s="812"/>
      <c r="RMI5" s="812"/>
      <c r="RMJ5" s="812"/>
      <c r="RMK5" s="812"/>
      <c r="RML5" s="812"/>
      <c r="RMM5" s="812"/>
      <c r="RMN5" s="812"/>
      <c r="RMO5" s="812"/>
      <c r="RMP5" s="812"/>
      <c r="RMQ5" s="812"/>
      <c r="RMR5" s="812"/>
      <c r="RMS5" s="812"/>
      <c r="RMT5" s="812"/>
      <c r="RMU5" s="812"/>
      <c r="RMV5" s="812"/>
      <c r="RMW5" s="812"/>
      <c r="RMX5" s="812"/>
      <c r="RMY5" s="812"/>
      <c r="RMZ5" s="812"/>
      <c r="RNA5" s="812"/>
      <c r="RNB5" s="812"/>
      <c r="RNC5" s="812"/>
      <c r="RND5" s="812"/>
      <c r="RNE5" s="812"/>
      <c r="RNF5" s="812"/>
      <c r="RNG5" s="812"/>
      <c r="RNH5" s="812"/>
      <c r="RNI5" s="812"/>
      <c r="RNJ5" s="812"/>
      <c r="RNK5" s="812"/>
      <c r="RNL5" s="811"/>
      <c r="RNM5" s="812"/>
      <c r="RNN5" s="812"/>
      <c r="RNO5" s="812"/>
      <c r="RNP5" s="812"/>
      <c r="RNQ5" s="812"/>
      <c r="RNR5" s="812"/>
      <c r="RNS5" s="812"/>
      <c r="RNT5" s="812"/>
      <c r="RNU5" s="812"/>
      <c r="RNV5" s="812"/>
      <c r="RNW5" s="812"/>
      <c r="RNX5" s="812"/>
      <c r="RNY5" s="812"/>
      <c r="RNZ5" s="812"/>
      <c r="ROA5" s="812"/>
      <c r="ROB5" s="812"/>
      <c r="ROC5" s="812"/>
      <c r="ROD5" s="812"/>
      <c r="ROE5" s="812"/>
      <c r="ROF5" s="812"/>
      <c r="ROG5" s="812"/>
      <c r="ROH5" s="812"/>
      <c r="ROI5" s="812"/>
      <c r="ROJ5" s="812"/>
      <c r="ROK5" s="812"/>
      <c r="ROL5" s="812"/>
      <c r="ROM5" s="812"/>
      <c r="RON5" s="812"/>
      <c r="ROO5" s="812"/>
      <c r="ROP5" s="812"/>
      <c r="ROQ5" s="811"/>
      <c r="ROR5" s="812"/>
      <c r="ROS5" s="812"/>
      <c r="ROT5" s="812"/>
      <c r="ROU5" s="812"/>
      <c r="ROV5" s="812"/>
      <c r="ROW5" s="812"/>
      <c r="ROX5" s="812"/>
      <c r="ROY5" s="812"/>
      <c r="ROZ5" s="812"/>
      <c r="RPA5" s="812"/>
      <c r="RPB5" s="812"/>
      <c r="RPC5" s="812"/>
      <c r="RPD5" s="812"/>
      <c r="RPE5" s="812"/>
      <c r="RPF5" s="812"/>
      <c r="RPG5" s="812"/>
      <c r="RPH5" s="812"/>
      <c r="RPI5" s="812"/>
      <c r="RPJ5" s="812"/>
      <c r="RPK5" s="812"/>
      <c r="RPL5" s="812"/>
      <c r="RPM5" s="812"/>
      <c r="RPN5" s="812"/>
      <c r="RPO5" s="812"/>
      <c r="RPP5" s="812"/>
      <c r="RPQ5" s="812"/>
      <c r="RPR5" s="812"/>
      <c r="RPS5" s="812"/>
      <c r="RPT5" s="812"/>
      <c r="RPU5" s="812"/>
      <c r="RPV5" s="811"/>
      <c r="RPW5" s="812"/>
      <c r="RPX5" s="812"/>
      <c r="RPY5" s="812"/>
      <c r="RPZ5" s="812"/>
      <c r="RQA5" s="812"/>
      <c r="RQB5" s="812"/>
      <c r="RQC5" s="812"/>
      <c r="RQD5" s="812"/>
      <c r="RQE5" s="812"/>
      <c r="RQF5" s="812"/>
      <c r="RQG5" s="812"/>
      <c r="RQH5" s="812"/>
      <c r="RQI5" s="812"/>
      <c r="RQJ5" s="812"/>
      <c r="RQK5" s="812"/>
      <c r="RQL5" s="812"/>
      <c r="RQM5" s="812"/>
      <c r="RQN5" s="812"/>
      <c r="RQO5" s="812"/>
      <c r="RQP5" s="812"/>
      <c r="RQQ5" s="812"/>
      <c r="RQR5" s="812"/>
      <c r="RQS5" s="812"/>
      <c r="RQT5" s="812"/>
      <c r="RQU5" s="812"/>
      <c r="RQV5" s="812"/>
      <c r="RQW5" s="812"/>
      <c r="RQX5" s="812"/>
      <c r="RQY5" s="812"/>
      <c r="RQZ5" s="812"/>
      <c r="RRA5" s="811"/>
      <c r="RRB5" s="812"/>
      <c r="RRC5" s="812"/>
      <c r="RRD5" s="812"/>
      <c r="RRE5" s="812"/>
      <c r="RRF5" s="812"/>
      <c r="RRG5" s="812"/>
      <c r="RRH5" s="812"/>
      <c r="RRI5" s="812"/>
      <c r="RRJ5" s="812"/>
      <c r="RRK5" s="812"/>
      <c r="RRL5" s="812"/>
      <c r="RRM5" s="812"/>
      <c r="RRN5" s="812"/>
      <c r="RRO5" s="812"/>
      <c r="RRP5" s="812"/>
      <c r="RRQ5" s="812"/>
      <c r="RRR5" s="812"/>
      <c r="RRS5" s="812"/>
      <c r="RRT5" s="812"/>
      <c r="RRU5" s="812"/>
      <c r="RRV5" s="812"/>
      <c r="RRW5" s="812"/>
      <c r="RRX5" s="812"/>
      <c r="RRY5" s="812"/>
      <c r="RRZ5" s="812"/>
      <c r="RSA5" s="812"/>
      <c r="RSB5" s="812"/>
      <c r="RSC5" s="812"/>
      <c r="RSD5" s="812"/>
      <c r="RSE5" s="812"/>
      <c r="RSF5" s="811"/>
      <c r="RSG5" s="812"/>
      <c r="RSH5" s="812"/>
      <c r="RSI5" s="812"/>
      <c r="RSJ5" s="812"/>
      <c r="RSK5" s="812"/>
      <c r="RSL5" s="812"/>
      <c r="RSM5" s="812"/>
      <c r="RSN5" s="812"/>
      <c r="RSO5" s="812"/>
      <c r="RSP5" s="812"/>
      <c r="RSQ5" s="812"/>
      <c r="RSR5" s="812"/>
      <c r="RSS5" s="812"/>
      <c r="RST5" s="812"/>
      <c r="RSU5" s="812"/>
      <c r="RSV5" s="812"/>
      <c r="RSW5" s="812"/>
      <c r="RSX5" s="812"/>
      <c r="RSY5" s="812"/>
      <c r="RSZ5" s="812"/>
      <c r="RTA5" s="812"/>
      <c r="RTB5" s="812"/>
      <c r="RTC5" s="812"/>
      <c r="RTD5" s="812"/>
      <c r="RTE5" s="812"/>
      <c r="RTF5" s="812"/>
      <c r="RTG5" s="812"/>
      <c r="RTH5" s="812"/>
      <c r="RTI5" s="812"/>
      <c r="RTJ5" s="812"/>
      <c r="RTK5" s="811"/>
      <c r="RTL5" s="812"/>
      <c r="RTM5" s="812"/>
      <c r="RTN5" s="812"/>
      <c r="RTO5" s="812"/>
      <c r="RTP5" s="812"/>
      <c r="RTQ5" s="812"/>
      <c r="RTR5" s="812"/>
      <c r="RTS5" s="812"/>
      <c r="RTT5" s="812"/>
      <c r="RTU5" s="812"/>
      <c r="RTV5" s="812"/>
      <c r="RTW5" s="812"/>
      <c r="RTX5" s="812"/>
      <c r="RTY5" s="812"/>
      <c r="RTZ5" s="812"/>
      <c r="RUA5" s="812"/>
      <c r="RUB5" s="812"/>
      <c r="RUC5" s="812"/>
      <c r="RUD5" s="812"/>
      <c r="RUE5" s="812"/>
      <c r="RUF5" s="812"/>
      <c r="RUG5" s="812"/>
      <c r="RUH5" s="812"/>
      <c r="RUI5" s="812"/>
      <c r="RUJ5" s="812"/>
      <c r="RUK5" s="812"/>
      <c r="RUL5" s="812"/>
      <c r="RUM5" s="812"/>
      <c r="RUN5" s="812"/>
      <c r="RUO5" s="812"/>
      <c r="RUP5" s="811"/>
      <c r="RUQ5" s="812"/>
      <c r="RUR5" s="812"/>
      <c r="RUS5" s="812"/>
      <c r="RUT5" s="812"/>
      <c r="RUU5" s="812"/>
      <c r="RUV5" s="812"/>
      <c r="RUW5" s="812"/>
      <c r="RUX5" s="812"/>
      <c r="RUY5" s="812"/>
      <c r="RUZ5" s="812"/>
      <c r="RVA5" s="812"/>
      <c r="RVB5" s="812"/>
      <c r="RVC5" s="812"/>
      <c r="RVD5" s="812"/>
      <c r="RVE5" s="812"/>
      <c r="RVF5" s="812"/>
      <c r="RVG5" s="812"/>
      <c r="RVH5" s="812"/>
      <c r="RVI5" s="812"/>
      <c r="RVJ5" s="812"/>
      <c r="RVK5" s="812"/>
      <c r="RVL5" s="812"/>
      <c r="RVM5" s="812"/>
      <c r="RVN5" s="812"/>
      <c r="RVO5" s="812"/>
      <c r="RVP5" s="812"/>
      <c r="RVQ5" s="812"/>
      <c r="RVR5" s="812"/>
      <c r="RVS5" s="812"/>
      <c r="RVT5" s="812"/>
      <c r="RVU5" s="811"/>
      <c r="RVV5" s="812"/>
      <c r="RVW5" s="812"/>
      <c r="RVX5" s="812"/>
      <c r="RVY5" s="812"/>
      <c r="RVZ5" s="812"/>
      <c r="RWA5" s="812"/>
      <c r="RWB5" s="812"/>
      <c r="RWC5" s="812"/>
      <c r="RWD5" s="812"/>
      <c r="RWE5" s="812"/>
      <c r="RWF5" s="812"/>
      <c r="RWG5" s="812"/>
      <c r="RWH5" s="812"/>
      <c r="RWI5" s="812"/>
      <c r="RWJ5" s="812"/>
      <c r="RWK5" s="812"/>
      <c r="RWL5" s="812"/>
      <c r="RWM5" s="812"/>
      <c r="RWN5" s="812"/>
      <c r="RWO5" s="812"/>
      <c r="RWP5" s="812"/>
      <c r="RWQ5" s="812"/>
      <c r="RWR5" s="812"/>
      <c r="RWS5" s="812"/>
      <c r="RWT5" s="812"/>
      <c r="RWU5" s="812"/>
      <c r="RWV5" s="812"/>
      <c r="RWW5" s="812"/>
      <c r="RWX5" s="812"/>
      <c r="RWY5" s="812"/>
      <c r="RWZ5" s="811"/>
      <c r="RXA5" s="812"/>
      <c r="RXB5" s="812"/>
      <c r="RXC5" s="812"/>
      <c r="RXD5" s="812"/>
      <c r="RXE5" s="812"/>
      <c r="RXF5" s="812"/>
      <c r="RXG5" s="812"/>
      <c r="RXH5" s="812"/>
      <c r="RXI5" s="812"/>
      <c r="RXJ5" s="812"/>
      <c r="RXK5" s="812"/>
      <c r="RXL5" s="812"/>
      <c r="RXM5" s="812"/>
      <c r="RXN5" s="812"/>
      <c r="RXO5" s="812"/>
      <c r="RXP5" s="812"/>
      <c r="RXQ5" s="812"/>
      <c r="RXR5" s="812"/>
      <c r="RXS5" s="812"/>
      <c r="RXT5" s="812"/>
      <c r="RXU5" s="812"/>
      <c r="RXV5" s="812"/>
      <c r="RXW5" s="812"/>
      <c r="RXX5" s="812"/>
      <c r="RXY5" s="812"/>
      <c r="RXZ5" s="812"/>
      <c r="RYA5" s="812"/>
      <c r="RYB5" s="812"/>
      <c r="RYC5" s="812"/>
      <c r="RYD5" s="812"/>
      <c r="RYE5" s="811"/>
      <c r="RYF5" s="812"/>
      <c r="RYG5" s="812"/>
      <c r="RYH5" s="812"/>
      <c r="RYI5" s="812"/>
      <c r="RYJ5" s="812"/>
      <c r="RYK5" s="812"/>
      <c r="RYL5" s="812"/>
      <c r="RYM5" s="812"/>
      <c r="RYN5" s="812"/>
      <c r="RYO5" s="812"/>
      <c r="RYP5" s="812"/>
      <c r="RYQ5" s="812"/>
      <c r="RYR5" s="812"/>
      <c r="RYS5" s="812"/>
      <c r="RYT5" s="812"/>
      <c r="RYU5" s="812"/>
      <c r="RYV5" s="812"/>
      <c r="RYW5" s="812"/>
      <c r="RYX5" s="812"/>
      <c r="RYY5" s="812"/>
      <c r="RYZ5" s="812"/>
      <c r="RZA5" s="812"/>
      <c r="RZB5" s="812"/>
      <c r="RZC5" s="812"/>
      <c r="RZD5" s="812"/>
      <c r="RZE5" s="812"/>
      <c r="RZF5" s="812"/>
      <c r="RZG5" s="812"/>
      <c r="RZH5" s="812"/>
      <c r="RZI5" s="812"/>
      <c r="RZJ5" s="811"/>
      <c r="RZK5" s="812"/>
      <c r="RZL5" s="812"/>
      <c r="RZM5" s="812"/>
      <c r="RZN5" s="812"/>
      <c r="RZO5" s="812"/>
      <c r="RZP5" s="812"/>
      <c r="RZQ5" s="812"/>
      <c r="RZR5" s="812"/>
      <c r="RZS5" s="812"/>
      <c r="RZT5" s="812"/>
      <c r="RZU5" s="812"/>
      <c r="RZV5" s="812"/>
      <c r="RZW5" s="812"/>
      <c r="RZX5" s="812"/>
      <c r="RZY5" s="812"/>
      <c r="RZZ5" s="812"/>
      <c r="SAA5" s="812"/>
      <c r="SAB5" s="812"/>
      <c r="SAC5" s="812"/>
      <c r="SAD5" s="812"/>
      <c r="SAE5" s="812"/>
      <c r="SAF5" s="812"/>
      <c r="SAG5" s="812"/>
      <c r="SAH5" s="812"/>
      <c r="SAI5" s="812"/>
      <c r="SAJ5" s="812"/>
      <c r="SAK5" s="812"/>
      <c r="SAL5" s="812"/>
      <c r="SAM5" s="812"/>
      <c r="SAN5" s="812"/>
      <c r="SAO5" s="811"/>
      <c r="SAP5" s="812"/>
      <c r="SAQ5" s="812"/>
      <c r="SAR5" s="812"/>
      <c r="SAS5" s="812"/>
      <c r="SAT5" s="812"/>
      <c r="SAU5" s="812"/>
      <c r="SAV5" s="812"/>
      <c r="SAW5" s="812"/>
      <c r="SAX5" s="812"/>
      <c r="SAY5" s="812"/>
      <c r="SAZ5" s="812"/>
      <c r="SBA5" s="812"/>
      <c r="SBB5" s="812"/>
      <c r="SBC5" s="812"/>
      <c r="SBD5" s="812"/>
      <c r="SBE5" s="812"/>
      <c r="SBF5" s="812"/>
      <c r="SBG5" s="812"/>
      <c r="SBH5" s="812"/>
      <c r="SBI5" s="812"/>
      <c r="SBJ5" s="812"/>
      <c r="SBK5" s="812"/>
      <c r="SBL5" s="812"/>
      <c r="SBM5" s="812"/>
      <c r="SBN5" s="812"/>
      <c r="SBO5" s="812"/>
      <c r="SBP5" s="812"/>
      <c r="SBQ5" s="812"/>
      <c r="SBR5" s="812"/>
      <c r="SBS5" s="812"/>
      <c r="SBT5" s="811"/>
      <c r="SBU5" s="812"/>
      <c r="SBV5" s="812"/>
      <c r="SBW5" s="812"/>
      <c r="SBX5" s="812"/>
      <c r="SBY5" s="812"/>
      <c r="SBZ5" s="812"/>
      <c r="SCA5" s="812"/>
      <c r="SCB5" s="812"/>
      <c r="SCC5" s="812"/>
      <c r="SCD5" s="812"/>
      <c r="SCE5" s="812"/>
      <c r="SCF5" s="812"/>
      <c r="SCG5" s="812"/>
      <c r="SCH5" s="812"/>
      <c r="SCI5" s="812"/>
      <c r="SCJ5" s="812"/>
      <c r="SCK5" s="812"/>
      <c r="SCL5" s="812"/>
      <c r="SCM5" s="812"/>
      <c r="SCN5" s="812"/>
      <c r="SCO5" s="812"/>
      <c r="SCP5" s="812"/>
      <c r="SCQ5" s="812"/>
      <c r="SCR5" s="812"/>
      <c r="SCS5" s="812"/>
      <c r="SCT5" s="812"/>
      <c r="SCU5" s="812"/>
      <c r="SCV5" s="812"/>
      <c r="SCW5" s="812"/>
      <c r="SCX5" s="812"/>
      <c r="SCY5" s="811"/>
      <c r="SCZ5" s="812"/>
      <c r="SDA5" s="812"/>
      <c r="SDB5" s="812"/>
      <c r="SDC5" s="812"/>
      <c r="SDD5" s="812"/>
      <c r="SDE5" s="812"/>
      <c r="SDF5" s="812"/>
      <c r="SDG5" s="812"/>
      <c r="SDH5" s="812"/>
      <c r="SDI5" s="812"/>
      <c r="SDJ5" s="812"/>
      <c r="SDK5" s="812"/>
      <c r="SDL5" s="812"/>
      <c r="SDM5" s="812"/>
      <c r="SDN5" s="812"/>
      <c r="SDO5" s="812"/>
      <c r="SDP5" s="812"/>
      <c r="SDQ5" s="812"/>
      <c r="SDR5" s="812"/>
      <c r="SDS5" s="812"/>
      <c r="SDT5" s="812"/>
      <c r="SDU5" s="812"/>
      <c r="SDV5" s="812"/>
      <c r="SDW5" s="812"/>
      <c r="SDX5" s="812"/>
      <c r="SDY5" s="812"/>
      <c r="SDZ5" s="812"/>
      <c r="SEA5" s="812"/>
      <c r="SEB5" s="812"/>
      <c r="SEC5" s="812"/>
      <c r="SED5" s="811"/>
      <c r="SEE5" s="812"/>
      <c r="SEF5" s="812"/>
      <c r="SEG5" s="812"/>
      <c r="SEH5" s="812"/>
      <c r="SEI5" s="812"/>
      <c r="SEJ5" s="812"/>
      <c r="SEK5" s="812"/>
      <c r="SEL5" s="812"/>
      <c r="SEM5" s="812"/>
      <c r="SEN5" s="812"/>
      <c r="SEO5" s="812"/>
      <c r="SEP5" s="812"/>
      <c r="SEQ5" s="812"/>
      <c r="SER5" s="812"/>
      <c r="SES5" s="812"/>
      <c r="SET5" s="812"/>
      <c r="SEU5" s="812"/>
      <c r="SEV5" s="812"/>
      <c r="SEW5" s="812"/>
      <c r="SEX5" s="812"/>
      <c r="SEY5" s="812"/>
      <c r="SEZ5" s="812"/>
      <c r="SFA5" s="812"/>
      <c r="SFB5" s="812"/>
      <c r="SFC5" s="812"/>
      <c r="SFD5" s="812"/>
      <c r="SFE5" s="812"/>
      <c r="SFF5" s="812"/>
      <c r="SFG5" s="812"/>
      <c r="SFH5" s="812"/>
      <c r="SFI5" s="811"/>
      <c r="SFJ5" s="812"/>
      <c r="SFK5" s="812"/>
      <c r="SFL5" s="812"/>
      <c r="SFM5" s="812"/>
      <c r="SFN5" s="812"/>
      <c r="SFO5" s="812"/>
      <c r="SFP5" s="812"/>
      <c r="SFQ5" s="812"/>
      <c r="SFR5" s="812"/>
      <c r="SFS5" s="812"/>
      <c r="SFT5" s="812"/>
      <c r="SFU5" s="812"/>
      <c r="SFV5" s="812"/>
      <c r="SFW5" s="812"/>
      <c r="SFX5" s="812"/>
      <c r="SFY5" s="812"/>
      <c r="SFZ5" s="812"/>
      <c r="SGA5" s="812"/>
      <c r="SGB5" s="812"/>
      <c r="SGC5" s="812"/>
      <c r="SGD5" s="812"/>
      <c r="SGE5" s="812"/>
      <c r="SGF5" s="812"/>
      <c r="SGG5" s="812"/>
      <c r="SGH5" s="812"/>
      <c r="SGI5" s="812"/>
      <c r="SGJ5" s="812"/>
      <c r="SGK5" s="812"/>
      <c r="SGL5" s="812"/>
      <c r="SGM5" s="812"/>
      <c r="SGN5" s="811"/>
      <c r="SGO5" s="812"/>
      <c r="SGP5" s="812"/>
      <c r="SGQ5" s="812"/>
      <c r="SGR5" s="812"/>
      <c r="SGS5" s="812"/>
      <c r="SGT5" s="812"/>
      <c r="SGU5" s="812"/>
      <c r="SGV5" s="812"/>
      <c r="SGW5" s="812"/>
      <c r="SGX5" s="812"/>
      <c r="SGY5" s="812"/>
      <c r="SGZ5" s="812"/>
      <c r="SHA5" s="812"/>
      <c r="SHB5" s="812"/>
      <c r="SHC5" s="812"/>
      <c r="SHD5" s="812"/>
      <c r="SHE5" s="812"/>
      <c r="SHF5" s="812"/>
      <c r="SHG5" s="812"/>
      <c r="SHH5" s="812"/>
      <c r="SHI5" s="812"/>
      <c r="SHJ5" s="812"/>
      <c r="SHK5" s="812"/>
      <c r="SHL5" s="812"/>
      <c r="SHM5" s="812"/>
      <c r="SHN5" s="812"/>
      <c r="SHO5" s="812"/>
      <c r="SHP5" s="812"/>
      <c r="SHQ5" s="812"/>
      <c r="SHR5" s="812"/>
      <c r="SHS5" s="811"/>
      <c r="SHT5" s="812"/>
      <c r="SHU5" s="812"/>
      <c r="SHV5" s="812"/>
      <c r="SHW5" s="812"/>
      <c r="SHX5" s="812"/>
      <c r="SHY5" s="812"/>
      <c r="SHZ5" s="812"/>
      <c r="SIA5" s="812"/>
      <c r="SIB5" s="812"/>
      <c r="SIC5" s="812"/>
      <c r="SID5" s="812"/>
      <c r="SIE5" s="812"/>
      <c r="SIF5" s="812"/>
      <c r="SIG5" s="812"/>
      <c r="SIH5" s="812"/>
      <c r="SII5" s="812"/>
      <c r="SIJ5" s="812"/>
      <c r="SIK5" s="812"/>
      <c r="SIL5" s="812"/>
      <c r="SIM5" s="812"/>
      <c r="SIN5" s="812"/>
      <c r="SIO5" s="812"/>
      <c r="SIP5" s="812"/>
      <c r="SIQ5" s="812"/>
      <c r="SIR5" s="812"/>
      <c r="SIS5" s="812"/>
      <c r="SIT5" s="812"/>
      <c r="SIU5" s="812"/>
      <c r="SIV5" s="812"/>
      <c r="SIW5" s="812"/>
      <c r="SIX5" s="811"/>
      <c r="SIY5" s="812"/>
      <c r="SIZ5" s="812"/>
      <c r="SJA5" s="812"/>
      <c r="SJB5" s="812"/>
      <c r="SJC5" s="812"/>
      <c r="SJD5" s="812"/>
      <c r="SJE5" s="812"/>
      <c r="SJF5" s="812"/>
      <c r="SJG5" s="812"/>
      <c r="SJH5" s="812"/>
      <c r="SJI5" s="812"/>
      <c r="SJJ5" s="812"/>
      <c r="SJK5" s="812"/>
      <c r="SJL5" s="812"/>
      <c r="SJM5" s="812"/>
      <c r="SJN5" s="812"/>
      <c r="SJO5" s="812"/>
      <c r="SJP5" s="812"/>
      <c r="SJQ5" s="812"/>
      <c r="SJR5" s="812"/>
      <c r="SJS5" s="812"/>
      <c r="SJT5" s="812"/>
      <c r="SJU5" s="812"/>
      <c r="SJV5" s="812"/>
      <c r="SJW5" s="812"/>
      <c r="SJX5" s="812"/>
      <c r="SJY5" s="812"/>
      <c r="SJZ5" s="812"/>
      <c r="SKA5" s="812"/>
      <c r="SKB5" s="812"/>
      <c r="SKC5" s="811"/>
      <c r="SKD5" s="812"/>
      <c r="SKE5" s="812"/>
      <c r="SKF5" s="812"/>
      <c r="SKG5" s="812"/>
      <c r="SKH5" s="812"/>
      <c r="SKI5" s="812"/>
      <c r="SKJ5" s="812"/>
      <c r="SKK5" s="812"/>
      <c r="SKL5" s="812"/>
      <c r="SKM5" s="812"/>
      <c r="SKN5" s="812"/>
      <c r="SKO5" s="812"/>
      <c r="SKP5" s="812"/>
      <c r="SKQ5" s="812"/>
      <c r="SKR5" s="812"/>
      <c r="SKS5" s="812"/>
      <c r="SKT5" s="812"/>
      <c r="SKU5" s="812"/>
      <c r="SKV5" s="812"/>
      <c r="SKW5" s="812"/>
      <c r="SKX5" s="812"/>
      <c r="SKY5" s="812"/>
      <c r="SKZ5" s="812"/>
      <c r="SLA5" s="812"/>
      <c r="SLB5" s="812"/>
      <c r="SLC5" s="812"/>
      <c r="SLD5" s="812"/>
      <c r="SLE5" s="812"/>
      <c r="SLF5" s="812"/>
      <c r="SLG5" s="812"/>
      <c r="SLH5" s="811"/>
      <c r="SLI5" s="812"/>
      <c r="SLJ5" s="812"/>
      <c r="SLK5" s="812"/>
      <c r="SLL5" s="812"/>
      <c r="SLM5" s="812"/>
      <c r="SLN5" s="812"/>
      <c r="SLO5" s="812"/>
      <c r="SLP5" s="812"/>
      <c r="SLQ5" s="812"/>
      <c r="SLR5" s="812"/>
      <c r="SLS5" s="812"/>
      <c r="SLT5" s="812"/>
      <c r="SLU5" s="812"/>
      <c r="SLV5" s="812"/>
      <c r="SLW5" s="812"/>
      <c r="SLX5" s="812"/>
      <c r="SLY5" s="812"/>
      <c r="SLZ5" s="812"/>
      <c r="SMA5" s="812"/>
      <c r="SMB5" s="812"/>
      <c r="SMC5" s="812"/>
      <c r="SMD5" s="812"/>
      <c r="SME5" s="812"/>
      <c r="SMF5" s="812"/>
      <c r="SMG5" s="812"/>
      <c r="SMH5" s="812"/>
      <c r="SMI5" s="812"/>
      <c r="SMJ5" s="812"/>
      <c r="SMK5" s="812"/>
      <c r="SML5" s="812"/>
      <c r="SMM5" s="811"/>
      <c r="SMN5" s="812"/>
      <c r="SMO5" s="812"/>
      <c r="SMP5" s="812"/>
      <c r="SMQ5" s="812"/>
      <c r="SMR5" s="812"/>
      <c r="SMS5" s="812"/>
      <c r="SMT5" s="812"/>
      <c r="SMU5" s="812"/>
      <c r="SMV5" s="812"/>
      <c r="SMW5" s="812"/>
      <c r="SMX5" s="812"/>
      <c r="SMY5" s="812"/>
      <c r="SMZ5" s="812"/>
      <c r="SNA5" s="812"/>
      <c r="SNB5" s="812"/>
      <c r="SNC5" s="812"/>
      <c r="SND5" s="812"/>
      <c r="SNE5" s="812"/>
      <c r="SNF5" s="812"/>
      <c r="SNG5" s="812"/>
      <c r="SNH5" s="812"/>
      <c r="SNI5" s="812"/>
      <c r="SNJ5" s="812"/>
      <c r="SNK5" s="812"/>
      <c r="SNL5" s="812"/>
      <c r="SNM5" s="812"/>
      <c r="SNN5" s="812"/>
      <c r="SNO5" s="812"/>
      <c r="SNP5" s="812"/>
      <c r="SNQ5" s="812"/>
      <c r="SNR5" s="811"/>
      <c r="SNS5" s="812"/>
      <c r="SNT5" s="812"/>
      <c r="SNU5" s="812"/>
      <c r="SNV5" s="812"/>
      <c r="SNW5" s="812"/>
      <c r="SNX5" s="812"/>
      <c r="SNY5" s="812"/>
      <c r="SNZ5" s="812"/>
      <c r="SOA5" s="812"/>
      <c r="SOB5" s="812"/>
      <c r="SOC5" s="812"/>
      <c r="SOD5" s="812"/>
      <c r="SOE5" s="812"/>
      <c r="SOF5" s="812"/>
      <c r="SOG5" s="812"/>
      <c r="SOH5" s="812"/>
      <c r="SOI5" s="812"/>
      <c r="SOJ5" s="812"/>
      <c r="SOK5" s="812"/>
      <c r="SOL5" s="812"/>
      <c r="SOM5" s="812"/>
      <c r="SON5" s="812"/>
      <c r="SOO5" s="812"/>
      <c r="SOP5" s="812"/>
      <c r="SOQ5" s="812"/>
      <c r="SOR5" s="812"/>
      <c r="SOS5" s="812"/>
      <c r="SOT5" s="812"/>
      <c r="SOU5" s="812"/>
      <c r="SOV5" s="812"/>
      <c r="SOW5" s="811"/>
      <c r="SOX5" s="812"/>
      <c r="SOY5" s="812"/>
      <c r="SOZ5" s="812"/>
      <c r="SPA5" s="812"/>
      <c r="SPB5" s="812"/>
      <c r="SPC5" s="812"/>
      <c r="SPD5" s="812"/>
      <c r="SPE5" s="812"/>
      <c r="SPF5" s="812"/>
      <c r="SPG5" s="812"/>
      <c r="SPH5" s="812"/>
      <c r="SPI5" s="812"/>
      <c r="SPJ5" s="812"/>
      <c r="SPK5" s="812"/>
      <c r="SPL5" s="812"/>
      <c r="SPM5" s="812"/>
      <c r="SPN5" s="812"/>
      <c r="SPO5" s="812"/>
      <c r="SPP5" s="812"/>
      <c r="SPQ5" s="812"/>
      <c r="SPR5" s="812"/>
      <c r="SPS5" s="812"/>
      <c r="SPT5" s="812"/>
      <c r="SPU5" s="812"/>
      <c r="SPV5" s="812"/>
      <c r="SPW5" s="812"/>
      <c r="SPX5" s="812"/>
      <c r="SPY5" s="812"/>
      <c r="SPZ5" s="812"/>
      <c r="SQA5" s="812"/>
      <c r="SQB5" s="811"/>
      <c r="SQC5" s="812"/>
      <c r="SQD5" s="812"/>
      <c r="SQE5" s="812"/>
      <c r="SQF5" s="812"/>
      <c r="SQG5" s="812"/>
      <c r="SQH5" s="812"/>
      <c r="SQI5" s="812"/>
      <c r="SQJ5" s="812"/>
      <c r="SQK5" s="812"/>
      <c r="SQL5" s="812"/>
      <c r="SQM5" s="812"/>
      <c r="SQN5" s="812"/>
      <c r="SQO5" s="812"/>
      <c r="SQP5" s="812"/>
      <c r="SQQ5" s="812"/>
      <c r="SQR5" s="812"/>
      <c r="SQS5" s="812"/>
      <c r="SQT5" s="812"/>
      <c r="SQU5" s="812"/>
      <c r="SQV5" s="812"/>
      <c r="SQW5" s="812"/>
      <c r="SQX5" s="812"/>
      <c r="SQY5" s="812"/>
      <c r="SQZ5" s="812"/>
      <c r="SRA5" s="812"/>
      <c r="SRB5" s="812"/>
      <c r="SRC5" s="812"/>
      <c r="SRD5" s="812"/>
      <c r="SRE5" s="812"/>
      <c r="SRF5" s="812"/>
      <c r="SRG5" s="811"/>
      <c r="SRH5" s="812"/>
      <c r="SRI5" s="812"/>
      <c r="SRJ5" s="812"/>
      <c r="SRK5" s="812"/>
      <c r="SRL5" s="812"/>
      <c r="SRM5" s="812"/>
      <c r="SRN5" s="812"/>
      <c r="SRO5" s="812"/>
      <c r="SRP5" s="812"/>
      <c r="SRQ5" s="812"/>
      <c r="SRR5" s="812"/>
      <c r="SRS5" s="812"/>
      <c r="SRT5" s="812"/>
      <c r="SRU5" s="812"/>
      <c r="SRV5" s="812"/>
      <c r="SRW5" s="812"/>
      <c r="SRX5" s="812"/>
      <c r="SRY5" s="812"/>
      <c r="SRZ5" s="812"/>
      <c r="SSA5" s="812"/>
      <c r="SSB5" s="812"/>
      <c r="SSC5" s="812"/>
      <c r="SSD5" s="812"/>
      <c r="SSE5" s="812"/>
      <c r="SSF5" s="812"/>
      <c r="SSG5" s="812"/>
      <c r="SSH5" s="812"/>
      <c r="SSI5" s="812"/>
      <c r="SSJ5" s="812"/>
      <c r="SSK5" s="812"/>
      <c r="SSL5" s="811"/>
      <c r="SSM5" s="812"/>
      <c r="SSN5" s="812"/>
      <c r="SSO5" s="812"/>
      <c r="SSP5" s="812"/>
      <c r="SSQ5" s="812"/>
      <c r="SSR5" s="812"/>
      <c r="SSS5" s="812"/>
      <c r="SST5" s="812"/>
      <c r="SSU5" s="812"/>
      <c r="SSV5" s="812"/>
      <c r="SSW5" s="812"/>
      <c r="SSX5" s="812"/>
      <c r="SSY5" s="812"/>
      <c r="SSZ5" s="812"/>
      <c r="STA5" s="812"/>
      <c r="STB5" s="812"/>
      <c r="STC5" s="812"/>
      <c r="STD5" s="812"/>
      <c r="STE5" s="812"/>
      <c r="STF5" s="812"/>
      <c r="STG5" s="812"/>
      <c r="STH5" s="812"/>
      <c r="STI5" s="812"/>
      <c r="STJ5" s="812"/>
      <c r="STK5" s="812"/>
      <c r="STL5" s="812"/>
      <c r="STM5" s="812"/>
      <c r="STN5" s="812"/>
      <c r="STO5" s="812"/>
      <c r="STP5" s="812"/>
      <c r="STQ5" s="811"/>
      <c r="STR5" s="812"/>
      <c r="STS5" s="812"/>
      <c r="STT5" s="812"/>
      <c r="STU5" s="812"/>
      <c r="STV5" s="812"/>
      <c r="STW5" s="812"/>
      <c r="STX5" s="812"/>
      <c r="STY5" s="812"/>
      <c r="STZ5" s="812"/>
      <c r="SUA5" s="812"/>
      <c r="SUB5" s="812"/>
      <c r="SUC5" s="812"/>
      <c r="SUD5" s="812"/>
      <c r="SUE5" s="812"/>
      <c r="SUF5" s="812"/>
      <c r="SUG5" s="812"/>
      <c r="SUH5" s="812"/>
      <c r="SUI5" s="812"/>
      <c r="SUJ5" s="812"/>
      <c r="SUK5" s="812"/>
      <c r="SUL5" s="812"/>
      <c r="SUM5" s="812"/>
      <c r="SUN5" s="812"/>
      <c r="SUO5" s="812"/>
      <c r="SUP5" s="812"/>
      <c r="SUQ5" s="812"/>
      <c r="SUR5" s="812"/>
      <c r="SUS5" s="812"/>
      <c r="SUT5" s="812"/>
      <c r="SUU5" s="812"/>
      <c r="SUV5" s="811"/>
      <c r="SUW5" s="812"/>
      <c r="SUX5" s="812"/>
      <c r="SUY5" s="812"/>
      <c r="SUZ5" s="812"/>
      <c r="SVA5" s="812"/>
      <c r="SVB5" s="812"/>
      <c r="SVC5" s="812"/>
      <c r="SVD5" s="812"/>
      <c r="SVE5" s="812"/>
      <c r="SVF5" s="812"/>
      <c r="SVG5" s="812"/>
      <c r="SVH5" s="812"/>
      <c r="SVI5" s="812"/>
      <c r="SVJ5" s="812"/>
      <c r="SVK5" s="812"/>
      <c r="SVL5" s="812"/>
      <c r="SVM5" s="812"/>
      <c r="SVN5" s="812"/>
      <c r="SVO5" s="812"/>
      <c r="SVP5" s="812"/>
      <c r="SVQ5" s="812"/>
      <c r="SVR5" s="812"/>
      <c r="SVS5" s="812"/>
      <c r="SVT5" s="812"/>
      <c r="SVU5" s="812"/>
      <c r="SVV5" s="812"/>
      <c r="SVW5" s="812"/>
      <c r="SVX5" s="812"/>
      <c r="SVY5" s="812"/>
      <c r="SVZ5" s="812"/>
      <c r="SWA5" s="811"/>
      <c r="SWB5" s="812"/>
      <c r="SWC5" s="812"/>
      <c r="SWD5" s="812"/>
      <c r="SWE5" s="812"/>
      <c r="SWF5" s="812"/>
      <c r="SWG5" s="812"/>
      <c r="SWH5" s="812"/>
      <c r="SWI5" s="812"/>
      <c r="SWJ5" s="812"/>
      <c r="SWK5" s="812"/>
      <c r="SWL5" s="812"/>
      <c r="SWM5" s="812"/>
      <c r="SWN5" s="812"/>
      <c r="SWO5" s="812"/>
      <c r="SWP5" s="812"/>
      <c r="SWQ5" s="812"/>
      <c r="SWR5" s="812"/>
      <c r="SWS5" s="812"/>
      <c r="SWT5" s="812"/>
      <c r="SWU5" s="812"/>
      <c r="SWV5" s="812"/>
      <c r="SWW5" s="812"/>
      <c r="SWX5" s="812"/>
      <c r="SWY5" s="812"/>
      <c r="SWZ5" s="812"/>
      <c r="SXA5" s="812"/>
      <c r="SXB5" s="812"/>
      <c r="SXC5" s="812"/>
      <c r="SXD5" s="812"/>
      <c r="SXE5" s="812"/>
      <c r="SXF5" s="811"/>
      <c r="SXG5" s="812"/>
      <c r="SXH5" s="812"/>
      <c r="SXI5" s="812"/>
      <c r="SXJ5" s="812"/>
      <c r="SXK5" s="812"/>
      <c r="SXL5" s="812"/>
      <c r="SXM5" s="812"/>
      <c r="SXN5" s="812"/>
      <c r="SXO5" s="812"/>
      <c r="SXP5" s="812"/>
      <c r="SXQ5" s="812"/>
      <c r="SXR5" s="812"/>
      <c r="SXS5" s="812"/>
      <c r="SXT5" s="812"/>
      <c r="SXU5" s="812"/>
      <c r="SXV5" s="812"/>
      <c r="SXW5" s="812"/>
      <c r="SXX5" s="812"/>
      <c r="SXY5" s="812"/>
      <c r="SXZ5" s="812"/>
      <c r="SYA5" s="812"/>
      <c r="SYB5" s="812"/>
      <c r="SYC5" s="812"/>
      <c r="SYD5" s="812"/>
      <c r="SYE5" s="812"/>
      <c r="SYF5" s="812"/>
      <c r="SYG5" s="812"/>
      <c r="SYH5" s="812"/>
      <c r="SYI5" s="812"/>
      <c r="SYJ5" s="812"/>
      <c r="SYK5" s="811"/>
      <c r="SYL5" s="812"/>
      <c r="SYM5" s="812"/>
      <c r="SYN5" s="812"/>
      <c r="SYO5" s="812"/>
      <c r="SYP5" s="812"/>
      <c r="SYQ5" s="812"/>
      <c r="SYR5" s="812"/>
      <c r="SYS5" s="812"/>
      <c r="SYT5" s="812"/>
      <c r="SYU5" s="812"/>
      <c r="SYV5" s="812"/>
      <c r="SYW5" s="812"/>
      <c r="SYX5" s="812"/>
      <c r="SYY5" s="812"/>
      <c r="SYZ5" s="812"/>
      <c r="SZA5" s="812"/>
      <c r="SZB5" s="812"/>
      <c r="SZC5" s="812"/>
      <c r="SZD5" s="812"/>
      <c r="SZE5" s="812"/>
      <c r="SZF5" s="812"/>
      <c r="SZG5" s="812"/>
      <c r="SZH5" s="812"/>
      <c r="SZI5" s="812"/>
      <c r="SZJ5" s="812"/>
      <c r="SZK5" s="812"/>
      <c r="SZL5" s="812"/>
      <c r="SZM5" s="812"/>
      <c r="SZN5" s="812"/>
      <c r="SZO5" s="812"/>
      <c r="SZP5" s="811"/>
      <c r="SZQ5" s="812"/>
      <c r="SZR5" s="812"/>
      <c r="SZS5" s="812"/>
      <c r="SZT5" s="812"/>
      <c r="SZU5" s="812"/>
      <c r="SZV5" s="812"/>
      <c r="SZW5" s="812"/>
      <c r="SZX5" s="812"/>
      <c r="SZY5" s="812"/>
      <c r="SZZ5" s="812"/>
      <c r="TAA5" s="812"/>
      <c r="TAB5" s="812"/>
      <c r="TAC5" s="812"/>
      <c r="TAD5" s="812"/>
      <c r="TAE5" s="812"/>
      <c r="TAF5" s="812"/>
      <c r="TAG5" s="812"/>
      <c r="TAH5" s="812"/>
      <c r="TAI5" s="812"/>
      <c r="TAJ5" s="812"/>
      <c r="TAK5" s="812"/>
      <c r="TAL5" s="812"/>
      <c r="TAM5" s="812"/>
      <c r="TAN5" s="812"/>
      <c r="TAO5" s="812"/>
      <c r="TAP5" s="812"/>
      <c r="TAQ5" s="812"/>
      <c r="TAR5" s="812"/>
      <c r="TAS5" s="812"/>
      <c r="TAT5" s="812"/>
      <c r="TAU5" s="811"/>
      <c r="TAV5" s="812"/>
      <c r="TAW5" s="812"/>
      <c r="TAX5" s="812"/>
      <c r="TAY5" s="812"/>
      <c r="TAZ5" s="812"/>
      <c r="TBA5" s="812"/>
      <c r="TBB5" s="812"/>
      <c r="TBC5" s="812"/>
      <c r="TBD5" s="812"/>
      <c r="TBE5" s="812"/>
      <c r="TBF5" s="812"/>
      <c r="TBG5" s="812"/>
      <c r="TBH5" s="812"/>
      <c r="TBI5" s="812"/>
      <c r="TBJ5" s="812"/>
      <c r="TBK5" s="812"/>
      <c r="TBL5" s="812"/>
      <c r="TBM5" s="812"/>
      <c r="TBN5" s="812"/>
      <c r="TBO5" s="812"/>
      <c r="TBP5" s="812"/>
      <c r="TBQ5" s="812"/>
      <c r="TBR5" s="812"/>
      <c r="TBS5" s="812"/>
      <c r="TBT5" s="812"/>
      <c r="TBU5" s="812"/>
      <c r="TBV5" s="812"/>
      <c r="TBW5" s="812"/>
      <c r="TBX5" s="812"/>
      <c r="TBY5" s="812"/>
      <c r="TBZ5" s="811"/>
      <c r="TCA5" s="812"/>
      <c r="TCB5" s="812"/>
      <c r="TCC5" s="812"/>
      <c r="TCD5" s="812"/>
      <c r="TCE5" s="812"/>
      <c r="TCF5" s="812"/>
      <c r="TCG5" s="812"/>
      <c r="TCH5" s="812"/>
      <c r="TCI5" s="812"/>
      <c r="TCJ5" s="812"/>
      <c r="TCK5" s="812"/>
      <c r="TCL5" s="812"/>
      <c r="TCM5" s="812"/>
      <c r="TCN5" s="812"/>
      <c r="TCO5" s="812"/>
      <c r="TCP5" s="812"/>
      <c r="TCQ5" s="812"/>
      <c r="TCR5" s="812"/>
      <c r="TCS5" s="812"/>
      <c r="TCT5" s="812"/>
      <c r="TCU5" s="812"/>
      <c r="TCV5" s="812"/>
      <c r="TCW5" s="812"/>
      <c r="TCX5" s="812"/>
      <c r="TCY5" s="812"/>
      <c r="TCZ5" s="812"/>
      <c r="TDA5" s="812"/>
      <c r="TDB5" s="812"/>
      <c r="TDC5" s="812"/>
      <c r="TDD5" s="812"/>
      <c r="TDE5" s="811"/>
      <c r="TDF5" s="812"/>
      <c r="TDG5" s="812"/>
      <c r="TDH5" s="812"/>
      <c r="TDI5" s="812"/>
      <c r="TDJ5" s="812"/>
      <c r="TDK5" s="812"/>
      <c r="TDL5" s="812"/>
      <c r="TDM5" s="812"/>
      <c r="TDN5" s="812"/>
      <c r="TDO5" s="812"/>
      <c r="TDP5" s="812"/>
      <c r="TDQ5" s="812"/>
      <c r="TDR5" s="812"/>
      <c r="TDS5" s="812"/>
      <c r="TDT5" s="812"/>
      <c r="TDU5" s="812"/>
      <c r="TDV5" s="812"/>
      <c r="TDW5" s="812"/>
      <c r="TDX5" s="812"/>
      <c r="TDY5" s="812"/>
      <c r="TDZ5" s="812"/>
      <c r="TEA5" s="812"/>
      <c r="TEB5" s="812"/>
      <c r="TEC5" s="812"/>
      <c r="TED5" s="812"/>
      <c r="TEE5" s="812"/>
      <c r="TEF5" s="812"/>
      <c r="TEG5" s="812"/>
      <c r="TEH5" s="812"/>
      <c r="TEI5" s="812"/>
      <c r="TEJ5" s="811"/>
      <c r="TEK5" s="812"/>
      <c r="TEL5" s="812"/>
      <c r="TEM5" s="812"/>
      <c r="TEN5" s="812"/>
      <c r="TEO5" s="812"/>
      <c r="TEP5" s="812"/>
      <c r="TEQ5" s="812"/>
      <c r="TER5" s="812"/>
      <c r="TES5" s="812"/>
      <c r="TET5" s="812"/>
      <c r="TEU5" s="812"/>
      <c r="TEV5" s="812"/>
      <c r="TEW5" s="812"/>
      <c r="TEX5" s="812"/>
      <c r="TEY5" s="812"/>
      <c r="TEZ5" s="812"/>
      <c r="TFA5" s="812"/>
      <c r="TFB5" s="812"/>
      <c r="TFC5" s="812"/>
      <c r="TFD5" s="812"/>
      <c r="TFE5" s="812"/>
      <c r="TFF5" s="812"/>
      <c r="TFG5" s="812"/>
      <c r="TFH5" s="812"/>
      <c r="TFI5" s="812"/>
      <c r="TFJ5" s="812"/>
      <c r="TFK5" s="812"/>
      <c r="TFL5" s="812"/>
      <c r="TFM5" s="812"/>
      <c r="TFN5" s="812"/>
      <c r="TFO5" s="811"/>
      <c r="TFP5" s="812"/>
      <c r="TFQ5" s="812"/>
      <c r="TFR5" s="812"/>
      <c r="TFS5" s="812"/>
      <c r="TFT5" s="812"/>
      <c r="TFU5" s="812"/>
      <c r="TFV5" s="812"/>
      <c r="TFW5" s="812"/>
      <c r="TFX5" s="812"/>
      <c r="TFY5" s="812"/>
      <c r="TFZ5" s="812"/>
      <c r="TGA5" s="812"/>
      <c r="TGB5" s="812"/>
      <c r="TGC5" s="812"/>
      <c r="TGD5" s="812"/>
      <c r="TGE5" s="812"/>
      <c r="TGF5" s="812"/>
      <c r="TGG5" s="812"/>
      <c r="TGH5" s="812"/>
      <c r="TGI5" s="812"/>
      <c r="TGJ5" s="812"/>
      <c r="TGK5" s="812"/>
      <c r="TGL5" s="812"/>
      <c r="TGM5" s="812"/>
      <c r="TGN5" s="812"/>
      <c r="TGO5" s="812"/>
      <c r="TGP5" s="812"/>
      <c r="TGQ5" s="812"/>
      <c r="TGR5" s="812"/>
      <c r="TGS5" s="812"/>
      <c r="TGT5" s="811"/>
      <c r="TGU5" s="812"/>
      <c r="TGV5" s="812"/>
      <c r="TGW5" s="812"/>
      <c r="TGX5" s="812"/>
      <c r="TGY5" s="812"/>
      <c r="TGZ5" s="812"/>
      <c r="THA5" s="812"/>
      <c r="THB5" s="812"/>
      <c r="THC5" s="812"/>
      <c r="THD5" s="812"/>
      <c r="THE5" s="812"/>
      <c r="THF5" s="812"/>
      <c r="THG5" s="812"/>
      <c r="THH5" s="812"/>
      <c r="THI5" s="812"/>
      <c r="THJ5" s="812"/>
      <c r="THK5" s="812"/>
      <c r="THL5" s="812"/>
      <c r="THM5" s="812"/>
      <c r="THN5" s="812"/>
      <c r="THO5" s="812"/>
      <c r="THP5" s="812"/>
      <c r="THQ5" s="812"/>
      <c r="THR5" s="812"/>
      <c r="THS5" s="812"/>
      <c r="THT5" s="812"/>
      <c r="THU5" s="812"/>
      <c r="THV5" s="812"/>
      <c r="THW5" s="812"/>
      <c r="THX5" s="812"/>
      <c r="THY5" s="811"/>
      <c r="THZ5" s="812"/>
      <c r="TIA5" s="812"/>
      <c r="TIB5" s="812"/>
      <c r="TIC5" s="812"/>
      <c r="TID5" s="812"/>
      <c r="TIE5" s="812"/>
      <c r="TIF5" s="812"/>
      <c r="TIG5" s="812"/>
      <c r="TIH5" s="812"/>
      <c r="TII5" s="812"/>
      <c r="TIJ5" s="812"/>
      <c r="TIK5" s="812"/>
      <c r="TIL5" s="812"/>
      <c r="TIM5" s="812"/>
      <c r="TIN5" s="812"/>
      <c r="TIO5" s="812"/>
      <c r="TIP5" s="812"/>
      <c r="TIQ5" s="812"/>
      <c r="TIR5" s="812"/>
      <c r="TIS5" s="812"/>
      <c r="TIT5" s="812"/>
      <c r="TIU5" s="812"/>
      <c r="TIV5" s="812"/>
      <c r="TIW5" s="812"/>
      <c r="TIX5" s="812"/>
      <c r="TIY5" s="812"/>
      <c r="TIZ5" s="812"/>
      <c r="TJA5" s="812"/>
      <c r="TJB5" s="812"/>
      <c r="TJC5" s="812"/>
      <c r="TJD5" s="811"/>
      <c r="TJE5" s="812"/>
      <c r="TJF5" s="812"/>
      <c r="TJG5" s="812"/>
      <c r="TJH5" s="812"/>
      <c r="TJI5" s="812"/>
      <c r="TJJ5" s="812"/>
      <c r="TJK5" s="812"/>
      <c r="TJL5" s="812"/>
      <c r="TJM5" s="812"/>
      <c r="TJN5" s="812"/>
      <c r="TJO5" s="812"/>
      <c r="TJP5" s="812"/>
      <c r="TJQ5" s="812"/>
      <c r="TJR5" s="812"/>
      <c r="TJS5" s="812"/>
      <c r="TJT5" s="812"/>
      <c r="TJU5" s="812"/>
      <c r="TJV5" s="812"/>
      <c r="TJW5" s="812"/>
      <c r="TJX5" s="812"/>
      <c r="TJY5" s="812"/>
      <c r="TJZ5" s="812"/>
      <c r="TKA5" s="812"/>
      <c r="TKB5" s="812"/>
      <c r="TKC5" s="812"/>
      <c r="TKD5" s="812"/>
      <c r="TKE5" s="812"/>
      <c r="TKF5" s="812"/>
      <c r="TKG5" s="812"/>
      <c r="TKH5" s="812"/>
      <c r="TKI5" s="811"/>
      <c r="TKJ5" s="812"/>
      <c r="TKK5" s="812"/>
      <c r="TKL5" s="812"/>
      <c r="TKM5" s="812"/>
      <c r="TKN5" s="812"/>
      <c r="TKO5" s="812"/>
      <c r="TKP5" s="812"/>
      <c r="TKQ5" s="812"/>
      <c r="TKR5" s="812"/>
      <c r="TKS5" s="812"/>
      <c r="TKT5" s="812"/>
      <c r="TKU5" s="812"/>
      <c r="TKV5" s="812"/>
      <c r="TKW5" s="812"/>
      <c r="TKX5" s="812"/>
      <c r="TKY5" s="812"/>
      <c r="TKZ5" s="812"/>
      <c r="TLA5" s="812"/>
      <c r="TLB5" s="812"/>
      <c r="TLC5" s="812"/>
      <c r="TLD5" s="812"/>
      <c r="TLE5" s="812"/>
      <c r="TLF5" s="812"/>
      <c r="TLG5" s="812"/>
      <c r="TLH5" s="812"/>
      <c r="TLI5" s="812"/>
      <c r="TLJ5" s="812"/>
      <c r="TLK5" s="812"/>
      <c r="TLL5" s="812"/>
      <c r="TLM5" s="812"/>
      <c r="TLN5" s="811"/>
      <c r="TLO5" s="812"/>
      <c r="TLP5" s="812"/>
      <c r="TLQ5" s="812"/>
      <c r="TLR5" s="812"/>
      <c r="TLS5" s="812"/>
      <c r="TLT5" s="812"/>
      <c r="TLU5" s="812"/>
      <c r="TLV5" s="812"/>
      <c r="TLW5" s="812"/>
      <c r="TLX5" s="812"/>
      <c r="TLY5" s="812"/>
      <c r="TLZ5" s="812"/>
      <c r="TMA5" s="812"/>
      <c r="TMB5" s="812"/>
      <c r="TMC5" s="812"/>
      <c r="TMD5" s="812"/>
      <c r="TME5" s="812"/>
      <c r="TMF5" s="812"/>
      <c r="TMG5" s="812"/>
      <c r="TMH5" s="812"/>
      <c r="TMI5" s="812"/>
      <c r="TMJ5" s="812"/>
      <c r="TMK5" s="812"/>
      <c r="TML5" s="812"/>
      <c r="TMM5" s="812"/>
      <c r="TMN5" s="812"/>
      <c r="TMO5" s="812"/>
      <c r="TMP5" s="812"/>
      <c r="TMQ5" s="812"/>
      <c r="TMR5" s="812"/>
      <c r="TMS5" s="811"/>
      <c r="TMT5" s="812"/>
      <c r="TMU5" s="812"/>
      <c r="TMV5" s="812"/>
      <c r="TMW5" s="812"/>
      <c r="TMX5" s="812"/>
      <c r="TMY5" s="812"/>
      <c r="TMZ5" s="812"/>
      <c r="TNA5" s="812"/>
      <c r="TNB5" s="812"/>
      <c r="TNC5" s="812"/>
      <c r="TND5" s="812"/>
      <c r="TNE5" s="812"/>
      <c r="TNF5" s="812"/>
      <c r="TNG5" s="812"/>
      <c r="TNH5" s="812"/>
      <c r="TNI5" s="812"/>
      <c r="TNJ5" s="812"/>
      <c r="TNK5" s="812"/>
      <c r="TNL5" s="812"/>
      <c r="TNM5" s="812"/>
      <c r="TNN5" s="812"/>
      <c r="TNO5" s="812"/>
      <c r="TNP5" s="812"/>
      <c r="TNQ5" s="812"/>
      <c r="TNR5" s="812"/>
      <c r="TNS5" s="812"/>
      <c r="TNT5" s="812"/>
      <c r="TNU5" s="812"/>
      <c r="TNV5" s="812"/>
      <c r="TNW5" s="812"/>
      <c r="TNX5" s="811"/>
      <c r="TNY5" s="812"/>
      <c r="TNZ5" s="812"/>
      <c r="TOA5" s="812"/>
      <c r="TOB5" s="812"/>
      <c r="TOC5" s="812"/>
      <c r="TOD5" s="812"/>
      <c r="TOE5" s="812"/>
      <c r="TOF5" s="812"/>
      <c r="TOG5" s="812"/>
      <c r="TOH5" s="812"/>
      <c r="TOI5" s="812"/>
      <c r="TOJ5" s="812"/>
      <c r="TOK5" s="812"/>
      <c r="TOL5" s="812"/>
      <c r="TOM5" s="812"/>
      <c r="TON5" s="812"/>
      <c r="TOO5" s="812"/>
      <c r="TOP5" s="812"/>
      <c r="TOQ5" s="812"/>
      <c r="TOR5" s="812"/>
      <c r="TOS5" s="812"/>
      <c r="TOT5" s="812"/>
      <c r="TOU5" s="812"/>
      <c r="TOV5" s="812"/>
      <c r="TOW5" s="812"/>
      <c r="TOX5" s="812"/>
      <c r="TOY5" s="812"/>
      <c r="TOZ5" s="812"/>
      <c r="TPA5" s="812"/>
      <c r="TPB5" s="812"/>
      <c r="TPC5" s="811"/>
      <c r="TPD5" s="812"/>
      <c r="TPE5" s="812"/>
      <c r="TPF5" s="812"/>
      <c r="TPG5" s="812"/>
      <c r="TPH5" s="812"/>
      <c r="TPI5" s="812"/>
      <c r="TPJ5" s="812"/>
      <c r="TPK5" s="812"/>
      <c r="TPL5" s="812"/>
      <c r="TPM5" s="812"/>
      <c r="TPN5" s="812"/>
      <c r="TPO5" s="812"/>
      <c r="TPP5" s="812"/>
      <c r="TPQ5" s="812"/>
      <c r="TPR5" s="812"/>
      <c r="TPS5" s="812"/>
      <c r="TPT5" s="812"/>
      <c r="TPU5" s="812"/>
      <c r="TPV5" s="812"/>
      <c r="TPW5" s="812"/>
      <c r="TPX5" s="812"/>
      <c r="TPY5" s="812"/>
      <c r="TPZ5" s="812"/>
      <c r="TQA5" s="812"/>
      <c r="TQB5" s="812"/>
      <c r="TQC5" s="812"/>
      <c r="TQD5" s="812"/>
      <c r="TQE5" s="812"/>
      <c r="TQF5" s="812"/>
      <c r="TQG5" s="812"/>
      <c r="TQH5" s="811"/>
      <c r="TQI5" s="812"/>
      <c r="TQJ5" s="812"/>
      <c r="TQK5" s="812"/>
      <c r="TQL5" s="812"/>
      <c r="TQM5" s="812"/>
      <c r="TQN5" s="812"/>
      <c r="TQO5" s="812"/>
      <c r="TQP5" s="812"/>
      <c r="TQQ5" s="812"/>
      <c r="TQR5" s="812"/>
      <c r="TQS5" s="812"/>
      <c r="TQT5" s="812"/>
      <c r="TQU5" s="812"/>
      <c r="TQV5" s="812"/>
      <c r="TQW5" s="812"/>
      <c r="TQX5" s="812"/>
      <c r="TQY5" s="812"/>
      <c r="TQZ5" s="812"/>
      <c r="TRA5" s="812"/>
      <c r="TRB5" s="812"/>
      <c r="TRC5" s="812"/>
      <c r="TRD5" s="812"/>
      <c r="TRE5" s="812"/>
      <c r="TRF5" s="812"/>
      <c r="TRG5" s="812"/>
      <c r="TRH5" s="812"/>
      <c r="TRI5" s="812"/>
      <c r="TRJ5" s="812"/>
      <c r="TRK5" s="812"/>
      <c r="TRL5" s="812"/>
      <c r="TRM5" s="811"/>
      <c r="TRN5" s="812"/>
      <c r="TRO5" s="812"/>
      <c r="TRP5" s="812"/>
      <c r="TRQ5" s="812"/>
      <c r="TRR5" s="812"/>
      <c r="TRS5" s="812"/>
      <c r="TRT5" s="812"/>
      <c r="TRU5" s="812"/>
      <c r="TRV5" s="812"/>
      <c r="TRW5" s="812"/>
      <c r="TRX5" s="812"/>
      <c r="TRY5" s="812"/>
      <c r="TRZ5" s="812"/>
      <c r="TSA5" s="812"/>
      <c r="TSB5" s="812"/>
      <c r="TSC5" s="812"/>
      <c r="TSD5" s="812"/>
      <c r="TSE5" s="812"/>
      <c r="TSF5" s="812"/>
      <c r="TSG5" s="812"/>
      <c r="TSH5" s="812"/>
      <c r="TSI5" s="812"/>
      <c r="TSJ5" s="812"/>
      <c r="TSK5" s="812"/>
      <c r="TSL5" s="812"/>
      <c r="TSM5" s="812"/>
      <c r="TSN5" s="812"/>
      <c r="TSO5" s="812"/>
      <c r="TSP5" s="812"/>
      <c r="TSQ5" s="812"/>
      <c r="TSR5" s="811"/>
      <c r="TSS5" s="812"/>
      <c r="TST5" s="812"/>
      <c r="TSU5" s="812"/>
      <c r="TSV5" s="812"/>
      <c r="TSW5" s="812"/>
      <c r="TSX5" s="812"/>
      <c r="TSY5" s="812"/>
      <c r="TSZ5" s="812"/>
      <c r="TTA5" s="812"/>
      <c r="TTB5" s="812"/>
      <c r="TTC5" s="812"/>
      <c r="TTD5" s="812"/>
      <c r="TTE5" s="812"/>
      <c r="TTF5" s="812"/>
      <c r="TTG5" s="812"/>
      <c r="TTH5" s="812"/>
      <c r="TTI5" s="812"/>
      <c r="TTJ5" s="812"/>
      <c r="TTK5" s="812"/>
      <c r="TTL5" s="812"/>
      <c r="TTM5" s="812"/>
      <c r="TTN5" s="812"/>
      <c r="TTO5" s="812"/>
      <c r="TTP5" s="812"/>
      <c r="TTQ5" s="812"/>
      <c r="TTR5" s="812"/>
      <c r="TTS5" s="812"/>
      <c r="TTT5" s="812"/>
      <c r="TTU5" s="812"/>
      <c r="TTV5" s="812"/>
      <c r="TTW5" s="811"/>
      <c r="TTX5" s="812"/>
      <c r="TTY5" s="812"/>
      <c r="TTZ5" s="812"/>
      <c r="TUA5" s="812"/>
      <c r="TUB5" s="812"/>
      <c r="TUC5" s="812"/>
      <c r="TUD5" s="812"/>
      <c r="TUE5" s="812"/>
      <c r="TUF5" s="812"/>
      <c r="TUG5" s="812"/>
      <c r="TUH5" s="812"/>
      <c r="TUI5" s="812"/>
      <c r="TUJ5" s="812"/>
      <c r="TUK5" s="812"/>
      <c r="TUL5" s="812"/>
      <c r="TUM5" s="812"/>
      <c r="TUN5" s="812"/>
      <c r="TUO5" s="812"/>
      <c r="TUP5" s="812"/>
      <c r="TUQ5" s="812"/>
      <c r="TUR5" s="812"/>
      <c r="TUS5" s="812"/>
      <c r="TUT5" s="812"/>
      <c r="TUU5" s="812"/>
      <c r="TUV5" s="812"/>
      <c r="TUW5" s="812"/>
      <c r="TUX5" s="812"/>
      <c r="TUY5" s="812"/>
      <c r="TUZ5" s="812"/>
      <c r="TVA5" s="812"/>
      <c r="TVB5" s="811"/>
      <c r="TVC5" s="812"/>
      <c r="TVD5" s="812"/>
      <c r="TVE5" s="812"/>
      <c r="TVF5" s="812"/>
      <c r="TVG5" s="812"/>
      <c r="TVH5" s="812"/>
      <c r="TVI5" s="812"/>
      <c r="TVJ5" s="812"/>
      <c r="TVK5" s="812"/>
      <c r="TVL5" s="812"/>
      <c r="TVM5" s="812"/>
      <c r="TVN5" s="812"/>
      <c r="TVO5" s="812"/>
      <c r="TVP5" s="812"/>
      <c r="TVQ5" s="812"/>
      <c r="TVR5" s="812"/>
      <c r="TVS5" s="812"/>
      <c r="TVT5" s="812"/>
      <c r="TVU5" s="812"/>
      <c r="TVV5" s="812"/>
      <c r="TVW5" s="812"/>
      <c r="TVX5" s="812"/>
      <c r="TVY5" s="812"/>
      <c r="TVZ5" s="812"/>
      <c r="TWA5" s="812"/>
      <c r="TWB5" s="812"/>
      <c r="TWC5" s="812"/>
      <c r="TWD5" s="812"/>
      <c r="TWE5" s="812"/>
      <c r="TWF5" s="812"/>
      <c r="TWG5" s="811"/>
      <c r="TWH5" s="812"/>
      <c r="TWI5" s="812"/>
      <c r="TWJ5" s="812"/>
      <c r="TWK5" s="812"/>
      <c r="TWL5" s="812"/>
      <c r="TWM5" s="812"/>
      <c r="TWN5" s="812"/>
      <c r="TWO5" s="812"/>
      <c r="TWP5" s="812"/>
      <c r="TWQ5" s="812"/>
      <c r="TWR5" s="812"/>
      <c r="TWS5" s="812"/>
      <c r="TWT5" s="812"/>
      <c r="TWU5" s="812"/>
      <c r="TWV5" s="812"/>
      <c r="TWW5" s="812"/>
      <c r="TWX5" s="812"/>
      <c r="TWY5" s="812"/>
      <c r="TWZ5" s="812"/>
      <c r="TXA5" s="812"/>
      <c r="TXB5" s="812"/>
      <c r="TXC5" s="812"/>
      <c r="TXD5" s="812"/>
      <c r="TXE5" s="812"/>
      <c r="TXF5" s="812"/>
      <c r="TXG5" s="812"/>
      <c r="TXH5" s="812"/>
      <c r="TXI5" s="812"/>
      <c r="TXJ5" s="812"/>
      <c r="TXK5" s="812"/>
      <c r="TXL5" s="811"/>
      <c r="TXM5" s="812"/>
      <c r="TXN5" s="812"/>
      <c r="TXO5" s="812"/>
      <c r="TXP5" s="812"/>
      <c r="TXQ5" s="812"/>
      <c r="TXR5" s="812"/>
      <c r="TXS5" s="812"/>
      <c r="TXT5" s="812"/>
      <c r="TXU5" s="812"/>
      <c r="TXV5" s="812"/>
      <c r="TXW5" s="812"/>
      <c r="TXX5" s="812"/>
      <c r="TXY5" s="812"/>
      <c r="TXZ5" s="812"/>
      <c r="TYA5" s="812"/>
      <c r="TYB5" s="812"/>
      <c r="TYC5" s="812"/>
      <c r="TYD5" s="812"/>
      <c r="TYE5" s="812"/>
      <c r="TYF5" s="812"/>
      <c r="TYG5" s="812"/>
      <c r="TYH5" s="812"/>
      <c r="TYI5" s="812"/>
      <c r="TYJ5" s="812"/>
      <c r="TYK5" s="812"/>
      <c r="TYL5" s="812"/>
      <c r="TYM5" s="812"/>
      <c r="TYN5" s="812"/>
      <c r="TYO5" s="812"/>
      <c r="TYP5" s="812"/>
      <c r="TYQ5" s="811"/>
      <c r="TYR5" s="812"/>
      <c r="TYS5" s="812"/>
      <c r="TYT5" s="812"/>
      <c r="TYU5" s="812"/>
      <c r="TYV5" s="812"/>
      <c r="TYW5" s="812"/>
      <c r="TYX5" s="812"/>
      <c r="TYY5" s="812"/>
      <c r="TYZ5" s="812"/>
      <c r="TZA5" s="812"/>
      <c r="TZB5" s="812"/>
      <c r="TZC5" s="812"/>
      <c r="TZD5" s="812"/>
      <c r="TZE5" s="812"/>
      <c r="TZF5" s="812"/>
      <c r="TZG5" s="812"/>
      <c r="TZH5" s="812"/>
      <c r="TZI5" s="812"/>
      <c r="TZJ5" s="812"/>
      <c r="TZK5" s="812"/>
      <c r="TZL5" s="812"/>
      <c r="TZM5" s="812"/>
      <c r="TZN5" s="812"/>
      <c r="TZO5" s="812"/>
      <c r="TZP5" s="812"/>
      <c r="TZQ5" s="812"/>
      <c r="TZR5" s="812"/>
      <c r="TZS5" s="812"/>
      <c r="TZT5" s="812"/>
      <c r="TZU5" s="812"/>
      <c r="TZV5" s="811"/>
      <c r="TZW5" s="812"/>
      <c r="TZX5" s="812"/>
      <c r="TZY5" s="812"/>
      <c r="TZZ5" s="812"/>
      <c r="UAA5" s="812"/>
      <c r="UAB5" s="812"/>
      <c r="UAC5" s="812"/>
      <c r="UAD5" s="812"/>
      <c r="UAE5" s="812"/>
      <c r="UAF5" s="812"/>
      <c r="UAG5" s="812"/>
      <c r="UAH5" s="812"/>
      <c r="UAI5" s="812"/>
      <c r="UAJ5" s="812"/>
      <c r="UAK5" s="812"/>
      <c r="UAL5" s="812"/>
      <c r="UAM5" s="812"/>
      <c r="UAN5" s="812"/>
      <c r="UAO5" s="812"/>
      <c r="UAP5" s="812"/>
      <c r="UAQ5" s="812"/>
      <c r="UAR5" s="812"/>
      <c r="UAS5" s="812"/>
      <c r="UAT5" s="812"/>
      <c r="UAU5" s="812"/>
      <c r="UAV5" s="812"/>
      <c r="UAW5" s="812"/>
      <c r="UAX5" s="812"/>
      <c r="UAY5" s="812"/>
      <c r="UAZ5" s="812"/>
      <c r="UBA5" s="811"/>
      <c r="UBB5" s="812"/>
      <c r="UBC5" s="812"/>
      <c r="UBD5" s="812"/>
      <c r="UBE5" s="812"/>
      <c r="UBF5" s="812"/>
      <c r="UBG5" s="812"/>
      <c r="UBH5" s="812"/>
      <c r="UBI5" s="812"/>
      <c r="UBJ5" s="812"/>
      <c r="UBK5" s="812"/>
      <c r="UBL5" s="812"/>
      <c r="UBM5" s="812"/>
      <c r="UBN5" s="812"/>
      <c r="UBO5" s="812"/>
      <c r="UBP5" s="812"/>
      <c r="UBQ5" s="812"/>
      <c r="UBR5" s="812"/>
      <c r="UBS5" s="812"/>
      <c r="UBT5" s="812"/>
      <c r="UBU5" s="812"/>
      <c r="UBV5" s="812"/>
      <c r="UBW5" s="812"/>
      <c r="UBX5" s="812"/>
      <c r="UBY5" s="812"/>
      <c r="UBZ5" s="812"/>
      <c r="UCA5" s="812"/>
      <c r="UCB5" s="812"/>
      <c r="UCC5" s="812"/>
      <c r="UCD5" s="812"/>
      <c r="UCE5" s="812"/>
      <c r="UCF5" s="811"/>
      <c r="UCG5" s="812"/>
      <c r="UCH5" s="812"/>
      <c r="UCI5" s="812"/>
      <c r="UCJ5" s="812"/>
      <c r="UCK5" s="812"/>
      <c r="UCL5" s="812"/>
      <c r="UCM5" s="812"/>
      <c r="UCN5" s="812"/>
      <c r="UCO5" s="812"/>
      <c r="UCP5" s="812"/>
      <c r="UCQ5" s="812"/>
      <c r="UCR5" s="812"/>
      <c r="UCS5" s="812"/>
      <c r="UCT5" s="812"/>
      <c r="UCU5" s="812"/>
      <c r="UCV5" s="812"/>
      <c r="UCW5" s="812"/>
      <c r="UCX5" s="812"/>
      <c r="UCY5" s="812"/>
      <c r="UCZ5" s="812"/>
      <c r="UDA5" s="812"/>
      <c r="UDB5" s="812"/>
      <c r="UDC5" s="812"/>
      <c r="UDD5" s="812"/>
      <c r="UDE5" s="812"/>
      <c r="UDF5" s="812"/>
      <c r="UDG5" s="812"/>
      <c r="UDH5" s="812"/>
      <c r="UDI5" s="812"/>
      <c r="UDJ5" s="812"/>
      <c r="UDK5" s="811"/>
      <c r="UDL5" s="812"/>
      <c r="UDM5" s="812"/>
      <c r="UDN5" s="812"/>
      <c r="UDO5" s="812"/>
      <c r="UDP5" s="812"/>
      <c r="UDQ5" s="812"/>
      <c r="UDR5" s="812"/>
      <c r="UDS5" s="812"/>
      <c r="UDT5" s="812"/>
      <c r="UDU5" s="812"/>
      <c r="UDV5" s="812"/>
      <c r="UDW5" s="812"/>
      <c r="UDX5" s="812"/>
      <c r="UDY5" s="812"/>
      <c r="UDZ5" s="812"/>
      <c r="UEA5" s="812"/>
      <c r="UEB5" s="812"/>
      <c r="UEC5" s="812"/>
      <c r="UED5" s="812"/>
      <c r="UEE5" s="812"/>
      <c r="UEF5" s="812"/>
      <c r="UEG5" s="812"/>
      <c r="UEH5" s="812"/>
      <c r="UEI5" s="812"/>
      <c r="UEJ5" s="812"/>
      <c r="UEK5" s="812"/>
      <c r="UEL5" s="812"/>
      <c r="UEM5" s="812"/>
      <c r="UEN5" s="812"/>
      <c r="UEO5" s="812"/>
      <c r="UEP5" s="811"/>
      <c r="UEQ5" s="812"/>
      <c r="UER5" s="812"/>
      <c r="UES5" s="812"/>
      <c r="UET5" s="812"/>
      <c r="UEU5" s="812"/>
      <c r="UEV5" s="812"/>
      <c r="UEW5" s="812"/>
      <c r="UEX5" s="812"/>
      <c r="UEY5" s="812"/>
      <c r="UEZ5" s="812"/>
      <c r="UFA5" s="812"/>
      <c r="UFB5" s="812"/>
      <c r="UFC5" s="812"/>
      <c r="UFD5" s="812"/>
      <c r="UFE5" s="812"/>
      <c r="UFF5" s="812"/>
      <c r="UFG5" s="812"/>
      <c r="UFH5" s="812"/>
      <c r="UFI5" s="812"/>
      <c r="UFJ5" s="812"/>
      <c r="UFK5" s="812"/>
      <c r="UFL5" s="812"/>
      <c r="UFM5" s="812"/>
      <c r="UFN5" s="812"/>
      <c r="UFO5" s="812"/>
      <c r="UFP5" s="812"/>
      <c r="UFQ5" s="812"/>
      <c r="UFR5" s="812"/>
      <c r="UFS5" s="812"/>
      <c r="UFT5" s="812"/>
      <c r="UFU5" s="811"/>
      <c r="UFV5" s="812"/>
      <c r="UFW5" s="812"/>
      <c r="UFX5" s="812"/>
      <c r="UFY5" s="812"/>
      <c r="UFZ5" s="812"/>
      <c r="UGA5" s="812"/>
      <c r="UGB5" s="812"/>
      <c r="UGC5" s="812"/>
      <c r="UGD5" s="812"/>
      <c r="UGE5" s="812"/>
      <c r="UGF5" s="812"/>
      <c r="UGG5" s="812"/>
      <c r="UGH5" s="812"/>
      <c r="UGI5" s="812"/>
      <c r="UGJ5" s="812"/>
      <c r="UGK5" s="812"/>
      <c r="UGL5" s="812"/>
      <c r="UGM5" s="812"/>
      <c r="UGN5" s="812"/>
      <c r="UGO5" s="812"/>
      <c r="UGP5" s="812"/>
      <c r="UGQ5" s="812"/>
      <c r="UGR5" s="812"/>
      <c r="UGS5" s="812"/>
      <c r="UGT5" s="812"/>
      <c r="UGU5" s="812"/>
      <c r="UGV5" s="812"/>
      <c r="UGW5" s="812"/>
      <c r="UGX5" s="812"/>
      <c r="UGY5" s="812"/>
      <c r="UGZ5" s="811"/>
      <c r="UHA5" s="812"/>
      <c r="UHB5" s="812"/>
      <c r="UHC5" s="812"/>
      <c r="UHD5" s="812"/>
      <c r="UHE5" s="812"/>
      <c r="UHF5" s="812"/>
      <c r="UHG5" s="812"/>
      <c r="UHH5" s="812"/>
      <c r="UHI5" s="812"/>
      <c r="UHJ5" s="812"/>
      <c r="UHK5" s="812"/>
      <c r="UHL5" s="812"/>
      <c r="UHM5" s="812"/>
      <c r="UHN5" s="812"/>
      <c r="UHO5" s="812"/>
      <c r="UHP5" s="812"/>
      <c r="UHQ5" s="812"/>
      <c r="UHR5" s="812"/>
      <c r="UHS5" s="812"/>
      <c r="UHT5" s="812"/>
      <c r="UHU5" s="812"/>
      <c r="UHV5" s="812"/>
      <c r="UHW5" s="812"/>
      <c r="UHX5" s="812"/>
      <c r="UHY5" s="812"/>
      <c r="UHZ5" s="812"/>
      <c r="UIA5" s="812"/>
      <c r="UIB5" s="812"/>
      <c r="UIC5" s="812"/>
      <c r="UID5" s="812"/>
      <c r="UIE5" s="811"/>
      <c r="UIF5" s="812"/>
      <c r="UIG5" s="812"/>
      <c r="UIH5" s="812"/>
      <c r="UII5" s="812"/>
      <c r="UIJ5" s="812"/>
      <c r="UIK5" s="812"/>
      <c r="UIL5" s="812"/>
      <c r="UIM5" s="812"/>
      <c r="UIN5" s="812"/>
      <c r="UIO5" s="812"/>
      <c r="UIP5" s="812"/>
      <c r="UIQ5" s="812"/>
      <c r="UIR5" s="812"/>
      <c r="UIS5" s="812"/>
      <c r="UIT5" s="812"/>
      <c r="UIU5" s="812"/>
      <c r="UIV5" s="812"/>
      <c r="UIW5" s="812"/>
      <c r="UIX5" s="812"/>
      <c r="UIY5" s="812"/>
      <c r="UIZ5" s="812"/>
      <c r="UJA5" s="812"/>
      <c r="UJB5" s="812"/>
      <c r="UJC5" s="812"/>
      <c r="UJD5" s="812"/>
      <c r="UJE5" s="812"/>
      <c r="UJF5" s="812"/>
      <c r="UJG5" s="812"/>
      <c r="UJH5" s="812"/>
      <c r="UJI5" s="812"/>
      <c r="UJJ5" s="811"/>
      <c r="UJK5" s="812"/>
      <c r="UJL5" s="812"/>
      <c r="UJM5" s="812"/>
      <c r="UJN5" s="812"/>
      <c r="UJO5" s="812"/>
      <c r="UJP5" s="812"/>
      <c r="UJQ5" s="812"/>
      <c r="UJR5" s="812"/>
      <c r="UJS5" s="812"/>
      <c r="UJT5" s="812"/>
      <c r="UJU5" s="812"/>
      <c r="UJV5" s="812"/>
      <c r="UJW5" s="812"/>
      <c r="UJX5" s="812"/>
      <c r="UJY5" s="812"/>
      <c r="UJZ5" s="812"/>
      <c r="UKA5" s="812"/>
      <c r="UKB5" s="812"/>
      <c r="UKC5" s="812"/>
      <c r="UKD5" s="812"/>
      <c r="UKE5" s="812"/>
      <c r="UKF5" s="812"/>
      <c r="UKG5" s="812"/>
      <c r="UKH5" s="812"/>
      <c r="UKI5" s="812"/>
      <c r="UKJ5" s="812"/>
      <c r="UKK5" s="812"/>
      <c r="UKL5" s="812"/>
      <c r="UKM5" s="812"/>
      <c r="UKN5" s="812"/>
      <c r="UKO5" s="811"/>
      <c r="UKP5" s="812"/>
      <c r="UKQ5" s="812"/>
      <c r="UKR5" s="812"/>
      <c r="UKS5" s="812"/>
      <c r="UKT5" s="812"/>
      <c r="UKU5" s="812"/>
      <c r="UKV5" s="812"/>
      <c r="UKW5" s="812"/>
      <c r="UKX5" s="812"/>
      <c r="UKY5" s="812"/>
      <c r="UKZ5" s="812"/>
      <c r="ULA5" s="812"/>
      <c r="ULB5" s="812"/>
      <c r="ULC5" s="812"/>
      <c r="ULD5" s="812"/>
      <c r="ULE5" s="812"/>
      <c r="ULF5" s="812"/>
      <c r="ULG5" s="812"/>
      <c r="ULH5" s="812"/>
      <c r="ULI5" s="812"/>
      <c r="ULJ5" s="812"/>
      <c r="ULK5" s="812"/>
      <c r="ULL5" s="812"/>
      <c r="ULM5" s="812"/>
      <c r="ULN5" s="812"/>
      <c r="ULO5" s="812"/>
      <c r="ULP5" s="812"/>
      <c r="ULQ5" s="812"/>
      <c r="ULR5" s="812"/>
      <c r="ULS5" s="812"/>
      <c r="ULT5" s="811"/>
      <c r="ULU5" s="812"/>
      <c r="ULV5" s="812"/>
      <c r="ULW5" s="812"/>
      <c r="ULX5" s="812"/>
      <c r="ULY5" s="812"/>
      <c r="ULZ5" s="812"/>
      <c r="UMA5" s="812"/>
      <c r="UMB5" s="812"/>
      <c r="UMC5" s="812"/>
      <c r="UMD5" s="812"/>
      <c r="UME5" s="812"/>
      <c r="UMF5" s="812"/>
      <c r="UMG5" s="812"/>
      <c r="UMH5" s="812"/>
      <c r="UMI5" s="812"/>
      <c r="UMJ5" s="812"/>
      <c r="UMK5" s="812"/>
      <c r="UML5" s="812"/>
      <c r="UMM5" s="812"/>
      <c r="UMN5" s="812"/>
      <c r="UMO5" s="812"/>
      <c r="UMP5" s="812"/>
      <c r="UMQ5" s="812"/>
      <c r="UMR5" s="812"/>
      <c r="UMS5" s="812"/>
      <c r="UMT5" s="812"/>
      <c r="UMU5" s="812"/>
      <c r="UMV5" s="812"/>
      <c r="UMW5" s="812"/>
      <c r="UMX5" s="812"/>
      <c r="UMY5" s="811"/>
      <c r="UMZ5" s="812"/>
      <c r="UNA5" s="812"/>
      <c r="UNB5" s="812"/>
      <c r="UNC5" s="812"/>
      <c r="UND5" s="812"/>
      <c r="UNE5" s="812"/>
      <c r="UNF5" s="812"/>
      <c r="UNG5" s="812"/>
      <c r="UNH5" s="812"/>
      <c r="UNI5" s="812"/>
      <c r="UNJ5" s="812"/>
      <c r="UNK5" s="812"/>
      <c r="UNL5" s="812"/>
      <c r="UNM5" s="812"/>
      <c r="UNN5" s="812"/>
      <c r="UNO5" s="812"/>
      <c r="UNP5" s="812"/>
      <c r="UNQ5" s="812"/>
      <c r="UNR5" s="812"/>
      <c r="UNS5" s="812"/>
      <c r="UNT5" s="812"/>
      <c r="UNU5" s="812"/>
      <c r="UNV5" s="812"/>
      <c r="UNW5" s="812"/>
      <c r="UNX5" s="812"/>
      <c r="UNY5" s="812"/>
      <c r="UNZ5" s="812"/>
      <c r="UOA5" s="812"/>
      <c r="UOB5" s="812"/>
      <c r="UOC5" s="812"/>
      <c r="UOD5" s="811"/>
      <c r="UOE5" s="812"/>
      <c r="UOF5" s="812"/>
      <c r="UOG5" s="812"/>
      <c r="UOH5" s="812"/>
      <c r="UOI5" s="812"/>
      <c r="UOJ5" s="812"/>
      <c r="UOK5" s="812"/>
      <c r="UOL5" s="812"/>
      <c r="UOM5" s="812"/>
      <c r="UON5" s="812"/>
      <c r="UOO5" s="812"/>
      <c r="UOP5" s="812"/>
      <c r="UOQ5" s="812"/>
      <c r="UOR5" s="812"/>
      <c r="UOS5" s="812"/>
      <c r="UOT5" s="812"/>
      <c r="UOU5" s="812"/>
      <c r="UOV5" s="812"/>
      <c r="UOW5" s="812"/>
      <c r="UOX5" s="812"/>
      <c r="UOY5" s="812"/>
      <c r="UOZ5" s="812"/>
      <c r="UPA5" s="812"/>
      <c r="UPB5" s="812"/>
      <c r="UPC5" s="812"/>
      <c r="UPD5" s="812"/>
      <c r="UPE5" s="812"/>
      <c r="UPF5" s="812"/>
      <c r="UPG5" s="812"/>
      <c r="UPH5" s="812"/>
      <c r="UPI5" s="811"/>
      <c r="UPJ5" s="812"/>
      <c r="UPK5" s="812"/>
      <c r="UPL5" s="812"/>
      <c r="UPM5" s="812"/>
      <c r="UPN5" s="812"/>
      <c r="UPO5" s="812"/>
      <c r="UPP5" s="812"/>
      <c r="UPQ5" s="812"/>
      <c r="UPR5" s="812"/>
      <c r="UPS5" s="812"/>
      <c r="UPT5" s="812"/>
      <c r="UPU5" s="812"/>
      <c r="UPV5" s="812"/>
      <c r="UPW5" s="812"/>
      <c r="UPX5" s="812"/>
      <c r="UPY5" s="812"/>
      <c r="UPZ5" s="812"/>
      <c r="UQA5" s="812"/>
      <c r="UQB5" s="812"/>
      <c r="UQC5" s="812"/>
      <c r="UQD5" s="812"/>
      <c r="UQE5" s="812"/>
      <c r="UQF5" s="812"/>
      <c r="UQG5" s="812"/>
      <c r="UQH5" s="812"/>
      <c r="UQI5" s="812"/>
      <c r="UQJ5" s="812"/>
      <c r="UQK5" s="812"/>
      <c r="UQL5" s="812"/>
      <c r="UQM5" s="812"/>
      <c r="UQN5" s="811"/>
      <c r="UQO5" s="812"/>
      <c r="UQP5" s="812"/>
      <c r="UQQ5" s="812"/>
      <c r="UQR5" s="812"/>
      <c r="UQS5" s="812"/>
      <c r="UQT5" s="812"/>
      <c r="UQU5" s="812"/>
      <c r="UQV5" s="812"/>
      <c r="UQW5" s="812"/>
      <c r="UQX5" s="812"/>
      <c r="UQY5" s="812"/>
      <c r="UQZ5" s="812"/>
      <c r="URA5" s="812"/>
      <c r="URB5" s="812"/>
      <c r="URC5" s="812"/>
      <c r="URD5" s="812"/>
      <c r="URE5" s="812"/>
      <c r="URF5" s="812"/>
      <c r="URG5" s="812"/>
      <c r="URH5" s="812"/>
      <c r="URI5" s="812"/>
      <c r="URJ5" s="812"/>
      <c r="URK5" s="812"/>
      <c r="URL5" s="812"/>
      <c r="URM5" s="812"/>
      <c r="URN5" s="812"/>
      <c r="URO5" s="812"/>
      <c r="URP5" s="812"/>
      <c r="URQ5" s="812"/>
      <c r="URR5" s="812"/>
      <c r="URS5" s="811"/>
      <c r="URT5" s="812"/>
      <c r="URU5" s="812"/>
      <c r="URV5" s="812"/>
      <c r="URW5" s="812"/>
      <c r="URX5" s="812"/>
      <c r="URY5" s="812"/>
      <c r="URZ5" s="812"/>
      <c r="USA5" s="812"/>
      <c r="USB5" s="812"/>
      <c r="USC5" s="812"/>
      <c r="USD5" s="812"/>
      <c r="USE5" s="812"/>
      <c r="USF5" s="812"/>
      <c r="USG5" s="812"/>
      <c r="USH5" s="812"/>
      <c r="USI5" s="812"/>
      <c r="USJ5" s="812"/>
      <c r="USK5" s="812"/>
      <c r="USL5" s="812"/>
      <c r="USM5" s="812"/>
      <c r="USN5" s="812"/>
      <c r="USO5" s="812"/>
      <c r="USP5" s="812"/>
      <c r="USQ5" s="812"/>
      <c r="USR5" s="812"/>
      <c r="USS5" s="812"/>
      <c r="UST5" s="812"/>
      <c r="USU5" s="812"/>
      <c r="USV5" s="812"/>
      <c r="USW5" s="812"/>
      <c r="USX5" s="811"/>
      <c r="USY5" s="812"/>
      <c r="USZ5" s="812"/>
      <c r="UTA5" s="812"/>
      <c r="UTB5" s="812"/>
      <c r="UTC5" s="812"/>
      <c r="UTD5" s="812"/>
      <c r="UTE5" s="812"/>
      <c r="UTF5" s="812"/>
      <c r="UTG5" s="812"/>
      <c r="UTH5" s="812"/>
      <c r="UTI5" s="812"/>
      <c r="UTJ5" s="812"/>
      <c r="UTK5" s="812"/>
      <c r="UTL5" s="812"/>
      <c r="UTM5" s="812"/>
      <c r="UTN5" s="812"/>
      <c r="UTO5" s="812"/>
      <c r="UTP5" s="812"/>
      <c r="UTQ5" s="812"/>
      <c r="UTR5" s="812"/>
      <c r="UTS5" s="812"/>
      <c r="UTT5" s="812"/>
      <c r="UTU5" s="812"/>
      <c r="UTV5" s="812"/>
      <c r="UTW5" s="812"/>
      <c r="UTX5" s="812"/>
      <c r="UTY5" s="812"/>
      <c r="UTZ5" s="812"/>
      <c r="UUA5" s="812"/>
      <c r="UUB5" s="812"/>
      <c r="UUC5" s="811"/>
      <c r="UUD5" s="812"/>
      <c r="UUE5" s="812"/>
      <c r="UUF5" s="812"/>
      <c r="UUG5" s="812"/>
      <c r="UUH5" s="812"/>
      <c r="UUI5" s="812"/>
      <c r="UUJ5" s="812"/>
      <c r="UUK5" s="812"/>
      <c r="UUL5" s="812"/>
      <c r="UUM5" s="812"/>
      <c r="UUN5" s="812"/>
      <c r="UUO5" s="812"/>
      <c r="UUP5" s="812"/>
      <c r="UUQ5" s="812"/>
      <c r="UUR5" s="812"/>
      <c r="UUS5" s="812"/>
      <c r="UUT5" s="812"/>
      <c r="UUU5" s="812"/>
      <c r="UUV5" s="812"/>
      <c r="UUW5" s="812"/>
      <c r="UUX5" s="812"/>
      <c r="UUY5" s="812"/>
      <c r="UUZ5" s="812"/>
      <c r="UVA5" s="812"/>
      <c r="UVB5" s="812"/>
      <c r="UVC5" s="812"/>
      <c r="UVD5" s="812"/>
      <c r="UVE5" s="812"/>
      <c r="UVF5" s="812"/>
      <c r="UVG5" s="812"/>
      <c r="UVH5" s="811"/>
      <c r="UVI5" s="812"/>
      <c r="UVJ5" s="812"/>
      <c r="UVK5" s="812"/>
      <c r="UVL5" s="812"/>
      <c r="UVM5" s="812"/>
      <c r="UVN5" s="812"/>
      <c r="UVO5" s="812"/>
      <c r="UVP5" s="812"/>
      <c r="UVQ5" s="812"/>
      <c r="UVR5" s="812"/>
      <c r="UVS5" s="812"/>
      <c r="UVT5" s="812"/>
      <c r="UVU5" s="812"/>
      <c r="UVV5" s="812"/>
      <c r="UVW5" s="812"/>
      <c r="UVX5" s="812"/>
      <c r="UVY5" s="812"/>
      <c r="UVZ5" s="812"/>
      <c r="UWA5" s="812"/>
      <c r="UWB5" s="812"/>
      <c r="UWC5" s="812"/>
      <c r="UWD5" s="812"/>
      <c r="UWE5" s="812"/>
      <c r="UWF5" s="812"/>
      <c r="UWG5" s="812"/>
      <c r="UWH5" s="812"/>
      <c r="UWI5" s="812"/>
      <c r="UWJ5" s="812"/>
      <c r="UWK5" s="812"/>
      <c r="UWL5" s="812"/>
      <c r="UWM5" s="811"/>
      <c r="UWN5" s="812"/>
      <c r="UWO5" s="812"/>
      <c r="UWP5" s="812"/>
      <c r="UWQ5" s="812"/>
      <c r="UWR5" s="812"/>
      <c r="UWS5" s="812"/>
      <c r="UWT5" s="812"/>
      <c r="UWU5" s="812"/>
      <c r="UWV5" s="812"/>
      <c r="UWW5" s="812"/>
      <c r="UWX5" s="812"/>
      <c r="UWY5" s="812"/>
      <c r="UWZ5" s="812"/>
      <c r="UXA5" s="812"/>
      <c r="UXB5" s="812"/>
      <c r="UXC5" s="812"/>
      <c r="UXD5" s="812"/>
      <c r="UXE5" s="812"/>
      <c r="UXF5" s="812"/>
      <c r="UXG5" s="812"/>
      <c r="UXH5" s="812"/>
      <c r="UXI5" s="812"/>
      <c r="UXJ5" s="812"/>
      <c r="UXK5" s="812"/>
      <c r="UXL5" s="812"/>
      <c r="UXM5" s="812"/>
      <c r="UXN5" s="812"/>
      <c r="UXO5" s="812"/>
      <c r="UXP5" s="812"/>
      <c r="UXQ5" s="812"/>
      <c r="UXR5" s="811"/>
      <c r="UXS5" s="812"/>
      <c r="UXT5" s="812"/>
      <c r="UXU5" s="812"/>
      <c r="UXV5" s="812"/>
      <c r="UXW5" s="812"/>
      <c r="UXX5" s="812"/>
      <c r="UXY5" s="812"/>
      <c r="UXZ5" s="812"/>
      <c r="UYA5" s="812"/>
      <c r="UYB5" s="812"/>
      <c r="UYC5" s="812"/>
      <c r="UYD5" s="812"/>
      <c r="UYE5" s="812"/>
      <c r="UYF5" s="812"/>
      <c r="UYG5" s="812"/>
      <c r="UYH5" s="812"/>
      <c r="UYI5" s="812"/>
      <c r="UYJ5" s="812"/>
      <c r="UYK5" s="812"/>
      <c r="UYL5" s="812"/>
      <c r="UYM5" s="812"/>
      <c r="UYN5" s="812"/>
      <c r="UYO5" s="812"/>
      <c r="UYP5" s="812"/>
      <c r="UYQ5" s="812"/>
      <c r="UYR5" s="812"/>
      <c r="UYS5" s="812"/>
      <c r="UYT5" s="812"/>
      <c r="UYU5" s="812"/>
      <c r="UYV5" s="812"/>
      <c r="UYW5" s="811"/>
      <c r="UYX5" s="812"/>
      <c r="UYY5" s="812"/>
      <c r="UYZ5" s="812"/>
      <c r="UZA5" s="812"/>
      <c r="UZB5" s="812"/>
      <c r="UZC5" s="812"/>
      <c r="UZD5" s="812"/>
      <c r="UZE5" s="812"/>
      <c r="UZF5" s="812"/>
      <c r="UZG5" s="812"/>
      <c r="UZH5" s="812"/>
      <c r="UZI5" s="812"/>
      <c r="UZJ5" s="812"/>
      <c r="UZK5" s="812"/>
      <c r="UZL5" s="812"/>
      <c r="UZM5" s="812"/>
      <c r="UZN5" s="812"/>
      <c r="UZO5" s="812"/>
      <c r="UZP5" s="812"/>
      <c r="UZQ5" s="812"/>
      <c r="UZR5" s="812"/>
      <c r="UZS5" s="812"/>
      <c r="UZT5" s="812"/>
      <c r="UZU5" s="812"/>
      <c r="UZV5" s="812"/>
      <c r="UZW5" s="812"/>
      <c r="UZX5" s="812"/>
      <c r="UZY5" s="812"/>
      <c r="UZZ5" s="812"/>
      <c r="VAA5" s="812"/>
      <c r="VAB5" s="811"/>
      <c r="VAC5" s="812"/>
      <c r="VAD5" s="812"/>
      <c r="VAE5" s="812"/>
      <c r="VAF5" s="812"/>
      <c r="VAG5" s="812"/>
      <c r="VAH5" s="812"/>
      <c r="VAI5" s="812"/>
      <c r="VAJ5" s="812"/>
      <c r="VAK5" s="812"/>
      <c r="VAL5" s="812"/>
      <c r="VAM5" s="812"/>
      <c r="VAN5" s="812"/>
      <c r="VAO5" s="812"/>
      <c r="VAP5" s="812"/>
      <c r="VAQ5" s="812"/>
      <c r="VAR5" s="812"/>
      <c r="VAS5" s="812"/>
      <c r="VAT5" s="812"/>
      <c r="VAU5" s="812"/>
      <c r="VAV5" s="812"/>
      <c r="VAW5" s="812"/>
      <c r="VAX5" s="812"/>
      <c r="VAY5" s="812"/>
      <c r="VAZ5" s="812"/>
      <c r="VBA5" s="812"/>
      <c r="VBB5" s="812"/>
      <c r="VBC5" s="812"/>
      <c r="VBD5" s="812"/>
      <c r="VBE5" s="812"/>
      <c r="VBF5" s="812"/>
      <c r="VBG5" s="811"/>
      <c r="VBH5" s="812"/>
      <c r="VBI5" s="812"/>
      <c r="VBJ5" s="812"/>
      <c r="VBK5" s="812"/>
      <c r="VBL5" s="812"/>
      <c r="VBM5" s="812"/>
      <c r="VBN5" s="812"/>
      <c r="VBO5" s="812"/>
      <c r="VBP5" s="812"/>
      <c r="VBQ5" s="812"/>
      <c r="VBR5" s="812"/>
      <c r="VBS5" s="812"/>
      <c r="VBT5" s="812"/>
      <c r="VBU5" s="812"/>
      <c r="VBV5" s="812"/>
      <c r="VBW5" s="812"/>
      <c r="VBX5" s="812"/>
      <c r="VBY5" s="812"/>
      <c r="VBZ5" s="812"/>
      <c r="VCA5" s="812"/>
      <c r="VCB5" s="812"/>
      <c r="VCC5" s="812"/>
      <c r="VCD5" s="812"/>
      <c r="VCE5" s="812"/>
      <c r="VCF5" s="812"/>
      <c r="VCG5" s="812"/>
      <c r="VCH5" s="812"/>
      <c r="VCI5" s="812"/>
      <c r="VCJ5" s="812"/>
      <c r="VCK5" s="812"/>
      <c r="VCL5" s="811"/>
      <c r="VCM5" s="812"/>
      <c r="VCN5" s="812"/>
      <c r="VCO5" s="812"/>
      <c r="VCP5" s="812"/>
      <c r="VCQ5" s="812"/>
      <c r="VCR5" s="812"/>
      <c r="VCS5" s="812"/>
      <c r="VCT5" s="812"/>
      <c r="VCU5" s="812"/>
      <c r="VCV5" s="812"/>
      <c r="VCW5" s="812"/>
      <c r="VCX5" s="812"/>
      <c r="VCY5" s="812"/>
      <c r="VCZ5" s="812"/>
      <c r="VDA5" s="812"/>
      <c r="VDB5" s="812"/>
      <c r="VDC5" s="812"/>
      <c r="VDD5" s="812"/>
      <c r="VDE5" s="812"/>
      <c r="VDF5" s="812"/>
      <c r="VDG5" s="812"/>
      <c r="VDH5" s="812"/>
      <c r="VDI5" s="812"/>
      <c r="VDJ5" s="812"/>
      <c r="VDK5" s="812"/>
      <c r="VDL5" s="812"/>
      <c r="VDM5" s="812"/>
      <c r="VDN5" s="812"/>
      <c r="VDO5" s="812"/>
      <c r="VDP5" s="812"/>
      <c r="VDQ5" s="811"/>
      <c r="VDR5" s="812"/>
      <c r="VDS5" s="812"/>
      <c r="VDT5" s="812"/>
      <c r="VDU5" s="812"/>
      <c r="VDV5" s="812"/>
      <c r="VDW5" s="812"/>
      <c r="VDX5" s="812"/>
      <c r="VDY5" s="812"/>
      <c r="VDZ5" s="812"/>
      <c r="VEA5" s="812"/>
      <c r="VEB5" s="812"/>
      <c r="VEC5" s="812"/>
      <c r="VED5" s="812"/>
      <c r="VEE5" s="812"/>
      <c r="VEF5" s="812"/>
      <c r="VEG5" s="812"/>
      <c r="VEH5" s="812"/>
      <c r="VEI5" s="812"/>
      <c r="VEJ5" s="812"/>
      <c r="VEK5" s="812"/>
      <c r="VEL5" s="812"/>
      <c r="VEM5" s="812"/>
      <c r="VEN5" s="812"/>
      <c r="VEO5" s="812"/>
      <c r="VEP5" s="812"/>
      <c r="VEQ5" s="812"/>
      <c r="VER5" s="812"/>
      <c r="VES5" s="812"/>
      <c r="VET5" s="812"/>
      <c r="VEU5" s="812"/>
      <c r="VEV5" s="811"/>
      <c r="VEW5" s="812"/>
      <c r="VEX5" s="812"/>
      <c r="VEY5" s="812"/>
      <c r="VEZ5" s="812"/>
      <c r="VFA5" s="812"/>
      <c r="VFB5" s="812"/>
      <c r="VFC5" s="812"/>
      <c r="VFD5" s="812"/>
      <c r="VFE5" s="812"/>
      <c r="VFF5" s="812"/>
      <c r="VFG5" s="812"/>
      <c r="VFH5" s="812"/>
      <c r="VFI5" s="812"/>
      <c r="VFJ5" s="812"/>
      <c r="VFK5" s="812"/>
      <c r="VFL5" s="812"/>
      <c r="VFM5" s="812"/>
      <c r="VFN5" s="812"/>
      <c r="VFO5" s="812"/>
      <c r="VFP5" s="812"/>
      <c r="VFQ5" s="812"/>
      <c r="VFR5" s="812"/>
      <c r="VFS5" s="812"/>
      <c r="VFT5" s="812"/>
      <c r="VFU5" s="812"/>
      <c r="VFV5" s="812"/>
      <c r="VFW5" s="812"/>
      <c r="VFX5" s="812"/>
      <c r="VFY5" s="812"/>
      <c r="VFZ5" s="812"/>
      <c r="VGA5" s="811"/>
      <c r="VGB5" s="812"/>
      <c r="VGC5" s="812"/>
      <c r="VGD5" s="812"/>
      <c r="VGE5" s="812"/>
      <c r="VGF5" s="812"/>
      <c r="VGG5" s="812"/>
      <c r="VGH5" s="812"/>
      <c r="VGI5" s="812"/>
      <c r="VGJ5" s="812"/>
      <c r="VGK5" s="812"/>
      <c r="VGL5" s="812"/>
      <c r="VGM5" s="812"/>
      <c r="VGN5" s="812"/>
      <c r="VGO5" s="812"/>
      <c r="VGP5" s="812"/>
      <c r="VGQ5" s="812"/>
      <c r="VGR5" s="812"/>
      <c r="VGS5" s="812"/>
      <c r="VGT5" s="812"/>
      <c r="VGU5" s="812"/>
      <c r="VGV5" s="812"/>
      <c r="VGW5" s="812"/>
      <c r="VGX5" s="812"/>
      <c r="VGY5" s="812"/>
      <c r="VGZ5" s="812"/>
      <c r="VHA5" s="812"/>
      <c r="VHB5" s="812"/>
      <c r="VHC5" s="812"/>
      <c r="VHD5" s="812"/>
      <c r="VHE5" s="812"/>
      <c r="VHF5" s="811"/>
      <c r="VHG5" s="812"/>
      <c r="VHH5" s="812"/>
      <c r="VHI5" s="812"/>
      <c r="VHJ5" s="812"/>
      <c r="VHK5" s="812"/>
      <c r="VHL5" s="812"/>
      <c r="VHM5" s="812"/>
      <c r="VHN5" s="812"/>
      <c r="VHO5" s="812"/>
      <c r="VHP5" s="812"/>
      <c r="VHQ5" s="812"/>
      <c r="VHR5" s="812"/>
      <c r="VHS5" s="812"/>
      <c r="VHT5" s="812"/>
      <c r="VHU5" s="812"/>
      <c r="VHV5" s="812"/>
      <c r="VHW5" s="812"/>
      <c r="VHX5" s="812"/>
      <c r="VHY5" s="812"/>
      <c r="VHZ5" s="812"/>
      <c r="VIA5" s="812"/>
      <c r="VIB5" s="812"/>
      <c r="VIC5" s="812"/>
      <c r="VID5" s="812"/>
      <c r="VIE5" s="812"/>
      <c r="VIF5" s="812"/>
      <c r="VIG5" s="812"/>
      <c r="VIH5" s="812"/>
      <c r="VII5" s="812"/>
      <c r="VIJ5" s="812"/>
      <c r="VIK5" s="811"/>
      <c r="VIL5" s="812"/>
      <c r="VIM5" s="812"/>
      <c r="VIN5" s="812"/>
      <c r="VIO5" s="812"/>
      <c r="VIP5" s="812"/>
      <c r="VIQ5" s="812"/>
      <c r="VIR5" s="812"/>
      <c r="VIS5" s="812"/>
      <c r="VIT5" s="812"/>
      <c r="VIU5" s="812"/>
      <c r="VIV5" s="812"/>
      <c r="VIW5" s="812"/>
      <c r="VIX5" s="812"/>
      <c r="VIY5" s="812"/>
      <c r="VIZ5" s="812"/>
      <c r="VJA5" s="812"/>
      <c r="VJB5" s="812"/>
      <c r="VJC5" s="812"/>
      <c r="VJD5" s="812"/>
      <c r="VJE5" s="812"/>
      <c r="VJF5" s="812"/>
      <c r="VJG5" s="812"/>
      <c r="VJH5" s="812"/>
      <c r="VJI5" s="812"/>
      <c r="VJJ5" s="812"/>
      <c r="VJK5" s="812"/>
      <c r="VJL5" s="812"/>
      <c r="VJM5" s="812"/>
      <c r="VJN5" s="812"/>
      <c r="VJO5" s="812"/>
      <c r="VJP5" s="811"/>
      <c r="VJQ5" s="812"/>
      <c r="VJR5" s="812"/>
      <c r="VJS5" s="812"/>
      <c r="VJT5" s="812"/>
      <c r="VJU5" s="812"/>
      <c r="VJV5" s="812"/>
      <c r="VJW5" s="812"/>
      <c r="VJX5" s="812"/>
      <c r="VJY5" s="812"/>
      <c r="VJZ5" s="812"/>
      <c r="VKA5" s="812"/>
      <c r="VKB5" s="812"/>
      <c r="VKC5" s="812"/>
      <c r="VKD5" s="812"/>
      <c r="VKE5" s="812"/>
      <c r="VKF5" s="812"/>
      <c r="VKG5" s="812"/>
      <c r="VKH5" s="812"/>
      <c r="VKI5" s="812"/>
      <c r="VKJ5" s="812"/>
      <c r="VKK5" s="812"/>
      <c r="VKL5" s="812"/>
      <c r="VKM5" s="812"/>
      <c r="VKN5" s="812"/>
      <c r="VKO5" s="812"/>
      <c r="VKP5" s="812"/>
      <c r="VKQ5" s="812"/>
      <c r="VKR5" s="812"/>
      <c r="VKS5" s="812"/>
      <c r="VKT5" s="812"/>
      <c r="VKU5" s="811"/>
      <c r="VKV5" s="812"/>
      <c r="VKW5" s="812"/>
      <c r="VKX5" s="812"/>
      <c r="VKY5" s="812"/>
      <c r="VKZ5" s="812"/>
      <c r="VLA5" s="812"/>
      <c r="VLB5" s="812"/>
      <c r="VLC5" s="812"/>
      <c r="VLD5" s="812"/>
      <c r="VLE5" s="812"/>
      <c r="VLF5" s="812"/>
      <c r="VLG5" s="812"/>
      <c r="VLH5" s="812"/>
      <c r="VLI5" s="812"/>
      <c r="VLJ5" s="812"/>
      <c r="VLK5" s="812"/>
      <c r="VLL5" s="812"/>
      <c r="VLM5" s="812"/>
      <c r="VLN5" s="812"/>
      <c r="VLO5" s="812"/>
      <c r="VLP5" s="812"/>
      <c r="VLQ5" s="812"/>
      <c r="VLR5" s="812"/>
      <c r="VLS5" s="812"/>
      <c r="VLT5" s="812"/>
      <c r="VLU5" s="812"/>
      <c r="VLV5" s="812"/>
      <c r="VLW5" s="812"/>
      <c r="VLX5" s="812"/>
      <c r="VLY5" s="812"/>
      <c r="VLZ5" s="811"/>
      <c r="VMA5" s="812"/>
      <c r="VMB5" s="812"/>
      <c r="VMC5" s="812"/>
      <c r="VMD5" s="812"/>
      <c r="VME5" s="812"/>
      <c r="VMF5" s="812"/>
      <c r="VMG5" s="812"/>
      <c r="VMH5" s="812"/>
      <c r="VMI5" s="812"/>
      <c r="VMJ5" s="812"/>
      <c r="VMK5" s="812"/>
      <c r="VML5" s="812"/>
      <c r="VMM5" s="812"/>
      <c r="VMN5" s="812"/>
      <c r="VMO5" s="812"/>
      <c r="VMP5" s="812"/>
      <c r="VMQ5" s="812"/>
      <c r="VMR5" s="812"/>
      <c r="VMS5" s="812"/>
      <c r="VMT5" s="812"/>
      <c r="VMU5" s="812"/>
      <c r="VMV5" s="812"/>
      <c r="VMW5" s="812"/>
      <c r="VMX5" s="812"/>
      <c r="VMY5" s="812"/>
      <c r="VMZ5" s="812"/>
      <c r="VNA5" s="812"/>
      <c r="VNB5" s="812"/>
      <c r="VNC5" s="812"/>
      <c r="VND5" s="812"/>
      <c r="VNE5" s="811"/>
      <c r="VNF5" s="812"/>
      <c r="VNG5" s="812"/>
      <c r="VNH5" s="812"/>
      <c r="VNI5" s="812"/>
      <c r="VNJ5" s="812"/>
      <c r="VNK5" s="812"/>
      <c r="VNL5" s="812"/>
      <c r="VNM5" s="812"/>
      <c r="VNN5" s="812"/>
      <c r="VNO5" s="812"/>
      <c r="VNP5" s="812"/>
      <c r="VNQ5" s="812"/>
      <c r="VNR5" s="812"/>
      <c r="VNS5" s="812"/>
      <c r="VNT5" s="812"/>
      <c r="VNU5" s="812"/>
      <c r="VNV5" s="812"/>
      <c r="VNW5" s="812"/>
      <c r="VNX5" s="812"/>
      <c r="VNY5" s="812"/>
      <c r="VNZ5" s="812"/>
      <c r="VOA5" s="812"/>
      <c r="VOB5" s="812"/>
      <c r="VOC5" s="812"/>
      <c r="VOD5" s="812"/>
      <c r="VOE5" s="812"/>
      <c r="VOF5" s="812"/>
      <c r="VOG5" s="812"/>
      <c r="VOH5" s="812"/>
      <c r="VOI5" s="812"/>
      <c r="VOJ5" s="811"/>
      <c r="VOK5" s="812"/>
      <c r="VOL5" s="812"/>
      <c r="VOM5" s="812"/>
      <c r="VON5" s="812"/>
      <c r="VOO5" s="812"/>
      <c r="VOP5" s="812"/>
      <c r="VOQ5" s="812"/>
      <c r="VOR5" s="812"/>
      <c r="VOS5" s="812"/>
      <c r="VOT5" s="812"/>
      <c r="VOU5" s="812"/>
      <c r="VOV5" s="812"/>
      <c r="VOW5" s="812"/>
      <c r="VOX5" s="812"/>
      <c r="VOY5" s="812"/>
      <c r="VOZ5" s="812"/>
      <c r="VPA5" s="812"/>
      <c r="VPB5" s="812"/>
      <c r="VPC5" s="812"/>
      <c r="VPD5" s="812"/>
      <c r="VPE5" s="812"/>
      <c r="VPF5" s="812"/>
      <c r="VPG5" s="812"/>
      <c r="VPH5" s="812"/>
      <c r="VPI5" s="812"/>
      <c r="VPJ5" s="812"/>
      <c r="VPK5" s="812"/>
      <c r="VPL5" s="812"/>
      <c r="VPM5" s="812"/>
      <c r="VPN5" s="812"/>
      <c r="VPO5" s="811"/>
      <c r="VPP5" s="812"/>
      <c r="VPQ5" s="812"/>
      <c r="VPR5" s="812"/>
      <c r="VPS5" s="812"/>
      <c r="VPT5" s="812"/>
      <c r="VPU5" s="812"/>
      <c r="VPV5" s="812"/>
      <c r="VPW5" s="812"/>
      <c r="VPX5" s="812"/>
      <c r="VPY5" s="812"/>
      <c r="VPZ5" s="812"/>
      <c r="VQA5" s="812"/>
      <c r="VQB5" s="812"/>
      <c r="VQC5" s="812"/>
      <c r="VQD5" s="812"/>
      <c r="VQE5" s="812"/>
      <c r="VQF5" s="812"/>
      <c r="VQG5" s="812"/>
      <c r="VQH5" s="812"/>
      <c r="VQI5" s="812"/>
      <c r="VQJ5" s="812"/>
      <c r="VQK5" s="812"/>
      <c r="VQL5" s="812"/>
      <c r="VQM5" s="812"/>
      <c r="VQN5" s="812"/>
      <c r="VQO5" s="812"/>
      <c r="VQP5" s="812"/>
      <c r="VQQ5" s="812"/>
      <c r="VQR5" s="812"/>
      <c r="VQS5" s="812"/>
      <c r="VQT5" s="811"/>
      <c r="VQU5" s="812"/>
      <c r="VQV5" s="812"/>
      <c r="VQW5" s="812"/>
      <c r="VQX5" s="812"/>
      <c r="VQY5" s="812"/>
      <c r="VQZ5" s="812"/>
      <c r="VRA5" s="812"/>
      <c r="VRB5" s="812"/>
      <c r="VRC5" s="812"/>
      <c r="VRD5" s="812"/>
      <c r="VRE5" s="812"/>
      <c r="VRF5" s="812"/>
      <c r="VRG5" s="812"/>
      <c r="VRH5" s="812"/>
      <c r="VRI5" s="812"/>
      <c r="VRJ5" s="812"/>
      <c r="VRK5" s="812"/>
      <c r="VRL5" s="812"/>
      <c r="VRM5" s="812"/>
      <c r="VRN5" s="812"/>
      <c r="VRO5" s="812"/>
      <c r="VRP5" s="812"/>
      <c r="VRQ5" s="812"/>
      <c r="VRR5" s="812"/>
      <c r="VRS5" s="812"/>
      <c r="VRT5" s="812"/>
      <c r="VRU5" s="812"/>
      <c r="VRV5" s="812"/>
      <c r="VRW5" s="812"/>
      <c r="VRX5" s="812"/>
      <c r="VRY5" s="811"/>
      <c r="VRZ5" s="812"/>
      <c r="VSA5" s="812"/>
      <c r="VSB5" s="812"/>
      <c r="VSC5" s="812"/>
      <c r="VSD5" s="812"/>
      <c r="VSE5" s="812"/>
      <c r="VSF5" s="812"/>
      <c r="VSG5" s="812"/>
      <c r="VSH5" s="812"/>
      <c r="VSI5" s="812"/>
      <c r="VSJ5" s="812"/>
      <c r="VSK5" s="812"/>
      <c r="VSL5" s="812"/>
      <c r="VSM5" s="812"/>
      <c r="VSN5" s="812"/>
      <c r="VSO5" s="812"/>
      <c r="VSP5" s="812"/>
      <c r="VSQ5" s="812"/>
      <c r="VSR5" s="812"/>
      <c r="VSS5" s="812"/>
      <c r="VST5" s="812"/>
      <c r="VSU5" s="812"/>
      <c r="VSV5" s="812"/>
      <c r="VSW5" s="812"/>
      <c r="VSX5" s="812"/>
      <c r="VSY5" s="812"/>
      <c r="VSZ5" s="812"/>
      <c r="VTA5" s="812"/>
      <c r="VTB5" s="812"/>
      <c r="VTC5" s="812"/>
      <c r="VTD5" s="811"/>
      <c r="VTE5" s="812"/>
      <c r="VTF5" s="812"/>
      <c r="VTG5" s="812"/>
      <c r="VTH5" s="812"/>
      <c r="VTI5" s="812"/>
      <c r="VTJ5" s="812"/>
      <c r="VTK5" s="812"/>
      <c r="VTL5" s="812"/>
      <c r="VTM5" s="812"/>
      <c r="VTN5" s="812"/>
      <c r="VTO5" s="812"/>
      <c r="VTP5" s="812"/>
      <c r="VTQ5" s="812"/>
      <c r="VTR5" s="812"/>
      <c r="VTS5" s="812"/>
      <c r="VTT5" s="812"/>
      <c r="VTU5" s="812"/>
      <c r="VTV5" s="812"/>
      <c r="VTW5" s="812"/>
      <c r="VTX5" s="812"/>
      <c r="VTY5" s="812"/>
      <c r="VTZ5" s="812"/>
      <c r="VUA5" s="812"/>
      <c r="VUB5" s="812"/>
      <c r="VUC5" s="812"/>
      <c r="VUD5" s="812"/>
      <c r="VUE5" s="812"/>
      <c r="VUF5" s="812"/>
      <c r="VUG5" s="812"/>
      <c r="VUH5" s="812"/>
      <c r="VUI5" s="811"/>
      <c r="VUJ5" s="812"/>
      <c r="VUK5" s="812"/>
      <c r="VUL5" s="812"/>
      <c r="VUM5" s="812"/>
      <c r="VUN5" s="812"/>
      <c r="VUO5" s="812"/>
      <c r="VUP5" s="812"/>
      <c r="VUQ5" s="812"/>
      <c r="VUR5" s="812"/>
      <c r="VUS5" s="812"/>
      <c r="VUT5" s="812"/>
      <c r="VUU5" s="812"/>
      <c r="VUV5" s="812"/>
      <c r="VUW5" s="812"/>
      <c r="VUX5" s="812"/>
      <c r="VUY5" s="812"/>
      <c r="VUZ5" s="812"/>
      <c r="VVA5" s="812"/>
      <c r="VVB5" s="812"/>
      <c r="VVC5" s="812"/>
      <c r="VVD5" s="812"/>
      <c r="VVE5" s="812"/>
      <c r="VVF5" s="812"/>
      <c r="VVG5" s="812"/>
      <c r="VVH5" s="812"/>
      <c r="VVI5" s="812"/>
      <c r="VVJ5" s="812"/>
      <c r="VVK5" s="812"/>
      <c r="VVL5" s="812"/>
      <c r="VVM5" s="812"/>
      <c r="VVN5" s="811"/>
      <c r="VVO5" s="812"/>
      <c r="VVP5" s="812"/>
      <c r="VVQ5" s="812"/>
      <c r="VVR5" s="812"/>
      <c r="VVS5" s="812"/>
      <c r="VVT5" s="812"/>
      <c r="VVU5" s="812"/>
      <c r="VVV5" s="812"/>
      <c r="VVW5" s="812"/>
      <c r="VVX5" s="812"/>
      <c r="VVY5" s="812"/>
      <c r="VVZ5" s="812"/>
      <c r="VWA5" s="812"/>
      <c r="VWB5" s="812"/>
      <c r="VWC5" s="812"/>
      <c r="VWD5" s="812"/>
      <c r="VWE5" s="812"/>
      <c r="VWF5" s="812"/>
      <c r="VWG5" s="812"/>
      <c r="VWH5" s="812"/>
      <c r="VWI5" s="812"/>
      <c r="VWJ5" s="812"/>
      <c r="VWK5" s="812"/>
      <c r="VWL5" s="812"/>
      <c r="VWM5" s="812"/>
      <c r="VWN5" s="812"/>
      <c r="VWO5" s="812"/>
      <c r="VWP5" s="812"/>
      <c r="VWQ5" s="812"/>
      <c r="VWR5" s="812"/>
      <c r="VWS5" s="811"/>
      <c r="VWT5" s="812"/>
      <c r="VWU5" s="812"/>
      <c r="VWV5" s="812"/>
      <c r="VWW5" s="812"/>
      <c r="VWX5" s="812"/>
      <c r="VWY5" s="812"/>
      <c r="VWZ5" s="812"/>
      <c r="VXA5" s="812"/>
      <c r="VXB5" s="812"/>
      <c r="VXC5" s="812"/>
      <c r="VXD5" s="812"/>
      <c r="VXE5" s="812"/>
      <c r="VXF5" s="812"/>
      <c r="VXG5" s="812"/>
      <c r="VXH5" s="812"/>
      <c r="VXI5" s="812"/>
      <c r="VXJ5" s="812"/>
      <c r="VXK5" s="812"/>
      <c r="VXL5" s="812"/>
      <c r="VXM5" s="812"/>
      <c r="VXN5" s="812"/>
      <c r="VXO5" s="812"/>
      <c r="VXP5" s="812"/>
      <c r="VXQ5" s="812"/>
      <c r="VXR5" s="812"/>
      <c r="VXS5" s="812"/>
      <c r="VXT5" s="812"/>
      <c r="VXU5" s="812"/>
      <c r="VXV5" s="812"/>
      <c r="VXW5" s="812"/>
      <c r="VXX5" s="811"/>
      <c r="VXY5" s="812"/>
      <c r="VXZ5" s="812"/>
      <c r="VYA5" s="812"/>
      <c r="VYB5" s="812"/>
      <c r="VYC5" s="812"/>
      <c r="VYD5" s="812"/>
      <c r="VYE5" s="812"/>
      <c r="VYF5" s="812"/>
      <c r="VYG5" s="812"/>
      <c r="VYH5" s="812"/>
      <c r="VYI5" s="812"/>
      <c r="VYJ5" s="812"/>
      <c r="VYK5" s="812"/>
      <c r="VYL5" s="812"/>
      <c r="VYM5" s="812"/>
      <c r="VYN5" s="812"/>
      <c r="VYO5" s="812"/>
      <c r="VYP5" s="812"/>
      <c r="VYQ5" s="812"/>
      <c r="VYR5" s="812"/>
      <c r="VYS5" s="812"/>
      <c r="VYT5" s="812"/>
      <c r="VYU5" s="812"/>
      <c r="VYV5" s="812"/>
      <c r="VYW5" s="812"/>
      <c r="VYX5" s="812"/>
      <c r="VYY5" s="812"/>
      <c r="VYZ5" s="812"/>
      <c r="VZA5" s="812"/>
      <c r="VZB5" s="812"/>
      <c r="VZC5" s="811"/>
      <c r="VZD5" s="812"/>
      <c r="VZE5" s="812"/>
      <c r="VZF5" s="812"/>
      <c r="VZG5" s="812"/>
      <c r="VZH5" s="812"/>
      <c r="VZI5" s="812"/>
      <c r="VZJ5" s="812"/>
      <c r="VZK5" s="812"/>
      <c r="VZL5" s="812"/>
      <c r="VZM5" s="812"/>
      <c r="VZN5" s="812"/>
      <c r="VZO5" s="812"/>
      <c r="VZP5" s="812"/>
      <c r="VZQ5" s="812"/>
      <c r="VZR5" s="812"/>
      <c r="VZS5" s="812"/>
      <c r="VZT5" s="812"/>
      <c r="VZU5" s="812"/>
      <c r="VZV5" s="812"/>
      <c r="VZW5" s="812"/>
      <c r="VZX5" s="812"/>
      <c r="VZY5" s="812"/>
      <c r="VZZ5" s="812"/>
      <c r="WAA5" s="812"/>
      <c r="WAB5" s="812"/>
      <c r="WAC5" s="812"/>
      <c r="WAD5" s="812"/>
      <c r="WAE5" s="812"/>
      <c r="WAF5" s="812"/>
      <c r="WAG5" s="812"/>
      <c r="WAH5" s="811"/>
      <c r="WAI5" s="812"/>
      <c r="WAJ5" s="812"/>
      <c r="WAK5" s="812"/>
      <c r="WAL5" s="812"/>
      <c r="WAM5" s="812"/>
      <c r="WAN5" s="812"/>
      <c r="WAO5" s="812"/>
      <c r="WAP5" s="812"/>
      <c r="WAQ5" s="812"/>
      <c r="WAR5" s="812"/>
      <c r="WAS5" s="812"/>
      <c r="WAT5" s="812"/>
      <c r="WAU5" s="812"/>
      <c r="WAV5" s="812"/>
      <c r="WAW5" s="812"/>
      <c r="WAX5" s="812"/>
      <c r="WAY5" s="812"/>
      <c r="WAZ5" s="812"/>
      <c r="WBA5" s="812"/>
      <c r="WBB5" s="812"/>
      <c r="WBC5" s="812"/>
      <c r="WBD5" s="812"/>
      <c r="WBE5" s="812"/>
      <c r="WBF5" s="812"/>
      <c r="WBG5" s="812"/>
      <c r="WBH5" s="812"/>
      <c r="WBI5" s="812"/>
      <c r="WBJ5" s="812"/>
      <c r="WBK5" s="812"/>
      <c r="WBL5" s="812"/>
      <c r="WBM5" s="811"/>
      <c r="WBN5" s="812"/>
      <c r="WBO5" s="812"/>
      <c r="WBP5" s="812"/>
      <c r="WBQ5" s="812"/>
      <c r="WBR5" s="812"/>
      <c r="WBS5" s="812"/>
      <c r="WBT5" s="812"/>
      <c r="WBU5" s="812"/>
      <c r="WBV5" s="812"/>
      <c r="WBW5" s="812"/>
      <c r="WBX5" s="812"/>
      <c r="WBY5" s="812"/>
      <c r="WBZ5" s="812"/>
      <c r="WCA5" s="812"/>
      <c r="WCB5" s="812"/>
      <c r="WCC5" s="812"/>
      <c r="WCD5" s="812"/>
      <c r="WCE5" s="812"/>
      <c r="WCF5" s="812"/>
      <c r="WCG5" s="812"/>
      <c r="WCH5" s="812"/>
      <c r="WCI5" s="812"/>
      <c r="WCJ5" s="812"/>
      <c r="WCK5" s="812"/>
      <c r="WCL5" s="812"/>
      <c r="WCM5" s="812"/>
      <c r="WCN5" s="812"/>
      <c r="WCO5" s="812"/>
      <c r="WCP5" s="812"/>
      <c r="WCQ5" s="812"/>
      <c r="WCR5" s="811"/>
      <c r="WCS5" s="812"/>
      <c r="WCT5" s="812"/>
      <c r="WCU5" s="812"/>
      <c r="WCV5" s="812"/>
      <c r="WCW5" s="812"/>
      <c r="WCX5" s="812"/>
      <c r="WCY5" s="812"/>
      <c r="WCZ5" s="812"/>
      <c r="WDA5" s="812"/>
      <c r="WDB5" s="812"/>
      <c r="WDC5" s="812"/>
      <c r="WDD5" s="812"/>
      <c r="WDE5" s="812"/>
      <c r="WDF5" s="812"/>
      <c r="WDG5" s="812"/>
      <c r="WDH5" s="812"/>
      <c r="WDI5" s="812"/>
      <c r="WDJ5" s="812"/>
      <c r="WDK5" s="812"/>
      <c r="WDL5" s="812"/>
      <c r="WDM5" s="812"/>
      <c r="WDN5" s="812"/>
      <c r="WDO5" s="812"/>
      <c r="WDP5" s="812"/>
      <c r="WDQ5" s="812"/>
      <c r="WDR5" s="812"/>
      <c r="WDS5" s="812"/>
      <c r="WDT5" s="812"/>
      <c r="WDU5" s="812"/>
      <c r="WDV5" s="812"/>
      <c r="WDW5" s="811"/>
      <c r="WDX5" s="812"/>
      <c r="WDY5" s="812"/>
      <c r="WDZ5" s="812"/>
      <c r="WEA5" s="812"/>
      <c r="WEB5" s="812"/>
      <c r="WEC5" s="812"/>
      <c r="WED5" s="812"/>
      <c r="WEE5" s="812"/>
      <c r="WEF5" s="812"/>
      <c r="WEG5" s="812"/>
      <c r="WEH5" s="812"/>
      <c r="WEI5" s="812"/>
      <c r="WEJ5" s="812"/>
      <c r="WEK5" s="812"/>
      <c r="WEL5" s="812"/>
      <c r="WEM5" s="812"/>
      <c r="WEN5" s="812"/>
      <c r="WEO5" s="812"/>
      <c r="WEP5" s="812"/>
      <c r="WEQ5" s="812"/>
      <c r="WER5" s="812"/>
      <c r="WES5" s="812"/>
      <c r="WET5" s="812"/>
      <c r="WEU5" s="812"/>
      <c r="WEV5" s="812"/>
      <c r="WEW5" s="812"/>
      <c r="WEX5" s="812"/>
      <c r="WEY5" s="812"/>
      <c r="WEZ5" s="812"/>
      <c r="WFA5" s="812"/>
      <c r="WFB5" s="811"/>
      <c r="WFC5" s="812"/>
      <c r="WFD5" s="812"/>
      <c r="WFE5" s="812"/>
      <c r="WFF5" s="812"/>
      <c r="WFG5" s="812"/>
      <c r="WFH5" s="812"/>
      <c r="WFI5" s="812"/>
      <c r="WFJ5" s="812"/>
      <c r="WFK5" s="812"/>
      <c r="WFL5" s="812"/>
      <c r="WFM5" s="812"/>
      <c r="WFN5" s="812"/>
      <c r="WFO5" s="812"/>
      <c r="WFP5" s="812"/>
      <c r="WFQ5" s="812"/>
      <c r="WFR5" s="812"/>
      <c r="WFS5" s="812"/>
      <c r="WFT5" s="812"/>
      <c r="WFU5" s="812"/>
      <c r="WFV5" s="812"/>
      <c r="WFW5" s="812"/>
      <c r="WFX5" s="812"/>
      <c r="WFY5" s="812"/>
      <c r="WFZ5" s="812"/>
      <c r="WGA5" s="812"/>
      <c r="WGB5" s="812"/>
      <c r="WGC5" s="812"/>
      <c r="WGD5" s="812"/>
      <c r="WGE5" s="812"/>
      <c r="WGF5" s="812"/>
      <c r="WGG5" s="811"/>
      <c r="WGH5" s="812"/>
      <c r="WGI5" s="812"/>
      <c r="WGJ5" s="812"/>
      <c r="WGK5" s="812"/>
      <c r="WGL5" s="812"/>
      <c r="WGM5" s="812"/>
      <c r="WGN5" s="812"/>
      <c r="WGO5" s="812"/>
      <c r="WGP5" s="812"/>
      <c r="WGQ5" s="812"/>
      <c r="WGR5" s="812"/>
      <c r="WGS5" s="812"/>
      <c r="WGT5" s="812"/>
      <c r="WGU5" s="812"/>
      <c r="WGV5" s="812"/>
      <c r="WGW5" s="812"/>
      <c r="WGX5" s="812"/>
      <c r="WGY5" s="812"/>
      <c r="WGZ5" s="812"/>
      <c r="WHA5" s="812"/>
      <c r="WHB5" s="812"/>
      <c r="WHC5" s="812"/>
      <c r="WHD5" s="812"/>
      <c r="WHE5" s="812"/>
      <c r="WHF5" s="812"/>
      <c r="WHG5" s="812"/>
      <c r="WHH5" s="812"/>
      <c r="WHI5" s="812"/>
      <c r="WHJ5" s="812"/>
      <c r="WHK5" s="812"/>
      <c r="WHL5" s="811"/>
      <c r="WHM5" s="812"/>
      <c r="WHN5" s="812"/>
      <c r="WHO5" s="812"/>
      <c r="WHP5" s="812"/>
      <c r="WHQ5" s="812"/>
      <c r="WHR5" s="812"/>
      <c r="WHS5" s="812"/>
      <c r="WHT5" s="812"/>
      <c r="WHU5" s="812"/>
      <c r="WHV5" s="812"/>
      <c r="WHW5" s="812"/>
      <c r="WHX5" s="812"/>
      <c r="WHY5" s="812"/>
      <c r="WHZ5" s="812"/>
      <c r="WIA5" s="812"/>
      <c r="WIB5" s="812"/>
      <c r="WIC5" s="812"/>
      <c r="WID5" s="812"/>
      <c r="WIE5" s="812"/>
      <c r="WIF5" s="812"/>
      <c r="WIG5" s="812"/>
      <c r="WIH5" s="812"/>
      <c r="WII5" s="812"/>
      <c r="WIJ5" s="812"/>
      <c r="WIK5" s="812"/>
      <c r="WIL5" s="812"/>
      <c r="WIM5" s="812"/>
      <c r="WIN5" s="812"/>
      <c r="WIO5" s="812"/>
      <c r="WIP5" s="812"/>
      <c r="WIQ5" s="811"/>
      <c r="WIR5" s="812"/>
      <c r="WIS5" s="812"/>
      <c r="WIT5" s="812"/>
      <c r="WIU5" s="812"/>
      <c r="WIV5" s="812"/>
      <c r="WIW5" s="812"/>
      <c r="WIX5" s="812"/>
      <c r="WIY5" s="812"/>
      <c r="WIZ5" s="812"/>
      <c r="WJA5" s="812"/>
      <c r="WJB5" s="812"/>
      <c r="WJC5" s="812"/>
      <c r="WJD5" s="812"/>
      <c r="WJE5" s="812"/>
      <c r="WJF5" s="812"/>
      <c r="WJG5" s="812"/>
      <c r="WJH5" s="812"/>
      <c r="WJI5" s="812"/>
      <c r="WJJ5" s="812"/>
      <c r="WJK5" s="812"/>
      <c r="WJL5" s="812"/>
      <c r="WJM5" s="812"/>
      <c r="WJN5" s="812"/>
      <c r="WJO5" s="812"/>
      <c r="WJP5" s="812"/>
      <c r="WJQ5" s="812"/>
      <c r="WJR5" s="812"/>
      <c r="WJS5" s="812"/>
      <c r="WJT5" s="812"/>
      <c r="WJU5" s="812"/>
      <c r="WJV5" s="811"/>
      <c r="WJW5" s="812"/>
      <c r="WJX5" s="812"/>
      <c r="WJY5" s="812"/>
      <c r="WJZ5" s="812"/>
      <c r="WKA5" s="812"/>
      <c r="WKB5" s="812"/>
      <c r="WKC5" s="812"/>
      <c r="WKD5" s="812"/>
      <c r="WKE5" s="812"/>
      <c r="WKF5" s="812"/>
      <c r="WKG5" s="812"/>
      <c r="WKH5" s="812"/>
      <c r="WKI5" s="812"/>
      <c r="WKJ5" s="812"/>
      <c r="WKK5" s="812"/>
      <c r="WKL5" s="812"/>
      <c r="WKM5" s="812"/>
      <c r="WKN5" s="812"/>
      <c r="WKO5" s="812"/>
      <c r="WKP5" s="812"/>
      <c r="WKQ5" s="812"/>
      <c r="WKR5" s="812"/>
      <c r="WKS5" s="812"/>
      <c r="WKT5" s="812"/>
      <c r="WKU5" s="812"/>
      <c r="WKV5" s="812"/>
      <c r="WKW5" s="812"/>
      <c r="WKX5" s="812"/>
      <c r="WKY5" s="812"/>
      <c r="WKZ5" s="812"/>
      <c r="WLA5" s="811"/>
      <c r="WLB5" s="812"/>
      <c r="WLC5" s="812"/>
      <c r="WLD5" s="812"/>
      <c r="WLE5" s="812"/>
      <c r="WLF5" s="812"/>
      <c r="WLG5" s="812"/>
      <c r="WLH5" s="812"/>
      <c r="WLI5" s="812"/>
      <c r="WLJ5" s="812"/>
      <c r="WLK5" s="812"/>
      <c r="WLL5" s="812"/>
      <c r="WLM5" s="812"/>
      <c r="WLN5" s="812"/>
      <c r="WLO5" s="812"/>
      <c r="WLP5" s="812"/>
      <c r="WLQ5" s="812"/>
      <c r="WLR5" s="812"/>
      <c r="WLS5" s="812"/>
      <c r="WLT5" s="812"/>
      <c r="WLU5" s="812"/>
      <c r="WLV5" s="812"/>
      <c r="WLW5" s="812"/>
      <c r="WLX5" s="812"/>
      <c r="WLY5" s="812"/>
      <c r="WLZ5" s="812"/>
      <c r="WMA5" s="812"/>
      <c r="WMB5" s="812"/>
      <c r="WMC5" s="812"/>
      <c r="WMD5" s="812"/>
      <c r="WME5" s="812"/>
      <c r="WMF5" s="811"/>
      <c r="WMG5" s="812"/>
      <c r="WMH5" s="812"/>
      <c r="WMI5" s="812"/>
      <c r="WMJ5" s="812"/>
      <c r="WMK5" s="812"/>
      <c r="WML5" s="812"/>
      <c r="WMM5" s="812"/>
      <c r="WMN5" s="812"/>
      <c r="WMO5" s="812"/>
      <c r="WMP5" s="812"/>
      <c r="WMQ5" s="812"/>
      <c r="WMR5" s="812"/>
      <c r="WMS5" s="812"/>
      <c r="WMT5" s="812"/>
      <c r="WMU5" s="812"/>
      <c r="WMV5" s="812"/>
      <c r="WMW5" s="812"/>
      <c r="WMX5" s="812"/>
      <c r="WMY5" s="812"/>
      <c r="WMZ5" s="812"/>
      <c r="WNA5" s="812"/>
      <c r="WNB5" s="812"/>
      <c r="WNC5" s="812"/>
      <c r="WND5" s="812"/>
      <c r="WNE5" s="812"/>
      <c r="WNF5" s="812"/>
      <c r="WNG5" s="812"/>
      <c r="WNH5" s="812"/>
      <c r="WNI5" s="812"/>
      <c r="WNJ5" s="812"/>
      <c r="WNK5" s="811"/>
      <c r="WNL5" s="812"/>
      <c r="WNM5" s="812"/>
      <c r="WNN5" s="812"/>
      <c r="WNO5" s="812"/>
      <c r="WNP5" s="812"/>
      <c r="WNQ5" s="812"/>
      <c r="WNR5" s="812"/>
      <c r="WNS5" s="812"/>
      <c r="WNT5" s="812"/>
      <c r="WNU5" s="812"/>
      <c r="WNV5" s="812"/>
      <c r="WNW5" s="812"/>
      <c r="WNX5" s="812"/>
      <c r="WNY5" s="812"/>
      <c r="WNZ5" s="812"/>
      <c r="WOA5" s="812"/>
      <c r="WOB5" s="812"/>
      <c r="WOC5" s="812"/>
      <c r="WOD5" s="812"/>
      <c r="WOE5" s="812"/>
      <c r="WOF5" s="812"/>
      <c r="WOG5" s="812"/>
      <c r="WOH5" s="812"/>
      <c r="WOI5" s="812"/>
      <c r="WOJ5" s="812"/>
      <c r="WOK5" s="812"/>
      <c r="WOL5" s="812"/>
      <c r="WOM5" s="812"/>
      <c r="WON5" s="812"/>
      <c r="WOO5" s="812"/>
      <c r="WOP5" s="811"/>
      <c r="WOQ5" s="812"/>
      <c r="WOR5" s="812"/>
      <c r="WOS5" s="812"/>
      <c r="WOT5" s="812"/>
      <c r="WOU5" s="812"/>
      <c r="WOV5" s="812"/>
      <c r="WOW5" s="812"/>
      <c r="WOX5" s="812"/>
      <c r="WOY5" s="812"/>
      <c r="WOZ5" s="812"/>
      <c r="WPA5" s="812"/>
      <c r="WPB5" s="812"/>
      <c r="WPC5" s="812"/>
      <c r="WPD5" s="812"/>
      <c r="WPE5" s="812"/>
      <c r="WPF5" s="812"/>
      <c r="WPG5" s="812"/>
      <c r="WPH5" s="812"/>
      <c r="WPI5" s="812"/>
      <c r="WPJ5" s="812"/>
      <c r="WPK5" s="812"/>
      <c r="WPL5" s="812"/>
      <c r="WPM5" s="812"/>
      <c r="WPN5" s="812"/>
      <c r="WPO5" s="812"/>
      <c r="WPP5" s="812"/>
      <c r="WPQ5" s="812"/>
      <c r="WPR5" s="812"/>
      <c r="WPS5" s="812"/>
      <c r="WPT5" s="812"/>
      <c r="WPU5" s="811"/>
      <c r="WPV5" s="812"/>
      <c r="WPW5" s="812"/>
      <c r="WPX5" s="812"/>
      <c r="WPY5" s="812"/>
      <c r="WPZ5" s="812"/>
      <c r="WQA5" s="812"/>
      <c r="WQB5" s="812"/>
      <c r="WQC5" s="812"/>
      <c r="WQD5" s="812"/>
      <c r="WQE5" s="812"/>
      <c r="WQF5" s="812"/>
      <c r="WQG5" s="812"/>
      <c r="WQH5" s="812"/>
      <c r="WQI5" s="812"/>
      <c r="WQJ5" s="812"/>
      <c r="WQK5" s="812"/>
      <c r="WQL5" s="812"/>
      <c r="WQM5" s="812"/>
      <c r="WQN5" s="812"/>
      <c r="WQO5" s="812"/>
      <c r="WQP5" s="812"/>
      <c r="WQQ5" s="812"/>
      <c r="WQR5" s="812"/>
      <c r="WQS5" s="812"/>
      <c r="WQT5" s="812"/>
      <c r="WQU5" s="812"/>
      <c r="WQV5" s="812"/>
      <c r="WQW5" s="812"/>
      <c r="WQX5" s="812"/>
      <c r="WQY5" s="812"/>
      <c r="WQZ5" s="811"/>
      <c r="WRA5" s="812"/>
      <c r="WRB5" s="812"/>
      <c r="WRC5" s="812"/>
      <c r="WRD5" s="812"/>
      <c r="WRE5" s="812"/>
      <c r="WRF5" s="812"/>
      <c r="WRG5" s="812"/>
      <c r="WRH5" s="812"/>
      <c r="WRI5" s="812"/>
      <c r="WRJ5" s="812"/>
      <c r="WRK5" s="812"/>
      <c r="WRL5" s="812"/>
      <c r="WRM5" s="812"/>
      <c r="WRN5" s="812"/>
      <c r="WRO5" s="812"/>
      <c r="WRP5" s="812"/>
      <c r="WRQ5" s="812"/>
      <c r="WRR5" s="812"/>
      <c r="WRS5" s="812"/>
      <c r="WRT5" s="812"/>
      <c r="WRU5" s="812"/>
      <c r="WRV5" s="812"/>
      <c r="WRW5" s="812"/>
      <c r="WRX5" s="812"/>
      <c r="WRY5" s="812"/>
      <c r="WRZ5" s="812"/>
      <c r="WSA5" s="812"/>
      <c r="WSB5" s="812"/>
      <c r="WSC5" s="812"/>
      <c r="WSD5" s="812"/>
      <c r="WSE5" s="811"/>
      <c r="WSF5" s="812"/>
      <c r="WSG5" s="812"/>
      <c r="WSH5" s="812"/>
      <c r="WSI5" s="812"/>
      <c r="WSJ5" s="812"/>
      <c r="WSK5" s="812"/>
      <c r="WSL5" s="812"/>
      <c r="WSM5" s="812"/>
      <c r="WSN5" s="812"/>
      <c r="WSO5" s="812"/>
      <c r="WSP5" s="812"/>
      <c r="WSQ5" s="812"/>
      <c r="WSR5" s="812"/>
      <c r="WSS5" s="812"/>
      <c r="WST5" s="812"/>
      <c r="WSU5" s="812"/>
      <c r="WSV5" s="812"/>
      <c r="WSW5" s="812"/>
      <c r="WSX5" s="812"/>
      <c r="WSY5" s="812"/>
      <c r="WSZ5" s="812"/>
      <c r="WTA5" s="812"/>
      <c r="WTB5" s="812"/>
      <c r="WTC5" s="812"/>
      <c r="WTD5" s="812"/>
      <c r="WTE5" s="812"/>
      <c r="WTF5" s="812"/>
      <c r="WTG5" s="812"/>
      <c r="WTH5" s="812"/>
      <c r="WTI5" s="812"/>
      <c r="WTJ5" s="811"/>
      <c r="WTK5" s="812"/>
      <c r="WTL5" s="812"/>
      <c r="WTM5" s="812"/>
      <c r="WTN5" s="812"/>
      <c r="WTO5" s="812"/>
      <c r="WTP5" s="812"/>
      <c r="WTQ5" s="812"/>
      <c r="WTR5" s="812"/>
      <c r="WTS5" s="812"/>
      <c r="WTT5" s="812"/>
      <c r="WTU5" s="812"/>
      <c r="WTV5" s="812"/>
      <c r="WTW5" s="812"/>
      <c r="WTX5" s="812"/>
      <c r="WTY5" s="812"/>
      <c r="WTZ5" s="812"/>
      <c r="WUA5" s="812"/>
      <c r="WUB5" s="812"/>
      <c r="WUC5" s="812"/>
      <c r="WUD5" s="812"/>
      <c r="WUE5" s="812"/>
      <c r="WUF5" s="812"/>
      <c r="WUG5" s="812"/>
      <c r="WUH5" s="812"/>
      <c r="WUI5" s="812"/>
      <c r="WUJ5" s="812"/>
      <c r="WUK5" s="812"/>
      <c r="WUL5" s="812"/>
      <c r="WUM5" s="812"/>
      <c r="WUN5" s="812"/>
      <c r="WUO5" s="811"/>
      <c r="WUP5" s="812"/>
      <c r="WUQ5" s="812"/>
      <c r="WUR5" s="812"/>
      <c r="WUS5" s="812"/>
      <c r="WUT5" s="812"/>
      <c r="WUU5" s="812"/>
      <c r="WUV5" s="812"/>
      <c r="WUW5" s="812"/>
      <c r="WUX5" s="812"/>
      <c r="WUY5" s="812"/>
      <c r="WUZ5" s="812"/>
      <c r="WVA5" s="812"/>
      <c r="WVB5" s="812"/>
      <c r="WVC5" s="812"/>
      <c r="WVD5" s="812"/>
      <c r="WVE5" s="812"/>
      <c r="WVF5" s="812"/>
      <c r="WVG5" s="812"/>
      <c r="WVH5" s="812"/>
      <c r="WVI5" s="812"/>
      <c r="WVJ5" s="812"/>
      <c r="WVK5" s="812"/>
      <c r="WVL5" s="812"/>
      <c r="WVM5" s="812"/>
      <c r="WVN5" s="812"/>
      <c r="WVO5" s="812"/>
      <c r="WVP5" s="812"/>
      <c r="WVQ5" s="812"/>
      <c r="WVR5" s="812"/>
      <c r="WVS5" s="812"/>
      <c r="WVT5" s="811"/>
      <c r="WVU5" s="812"/>
      <c r="WVV5" s="812"/>
      <c r="WVW5" s="812"/>
      <c r="WVX5" s="812"/>
      <c r="WVY5" s="812"/>
      <c r="WVZ5" s="812"/>
      <c r="WWA5" s="812"/>
      <c r="WWB5" s="812"/>
      <c r="WWC5" s="812"/>
      <c r="WWD5" s="812"/>
      <c r="WWE5" s="812"/>
      <c r="WWF5" s="812"/>
      <c r="WWG5" s="812"/>
      <c r="WWH5" s="812"/>
      <c r="WWI5" s="812"/>
      <c r="WWJ5" s="812"/>
      <c r="WWK5" s="812"/>
      <c r="WWL5" s="812"/>
      <c r="WWM5" s="812"/>
      <c r="WWN5" s="812"/>
      <c r="WWO5" s="812"/>
      <c r="WWP5" s="812"/>
      <c r="WWQ5" s="812"/>
      <c r="WWR5" s="812"/>
      <c r="WWS5" s="812"/>
      <c r="WWT5" s="812"/>
      <c r="WWU5" s="812"/>
      <c r="WWV5" s="812"/>
      <c r="WWW5" s="812"/>
      <c r="WWX5" s="812"/>
      <c r="WWY5" s="811"/>
      <c r="WWZ5" s="812"/>
      <c r="WXA5" s="812"/>
      <c r="WXB5" s="812"/>
      <c r="WXC5" s="812"/>
      <c r="WXD5" s="812"/>
      <c r="WXE5" s="812"/>
      <c r="WXF5" s="812"/>
      <c r="WXG5" s="812"/>
      <c r="WXH5" s="812"/>
      <c r="WXI5" s="812"/>
      <c r="WXJ5" s="812"/>
      <c r="WXK5" s="812"/>
      <c r="WXL5" s="812"/>
      <c r="WXM5" s="812"/>
      <c r="WXN5" s="812"/>
      <c r="WXO5" s="812"/>
      <c r="WXP5" s="812"/>
      <c r="WXQ5" s="812"/>
      <c r="WXR5" s="812"/>
      <c r="WXS5" s="812"/>
      <c r="WXT5" s="812"/>
      <c r="WXU5" s="812"/>
      <c r="WXV5" s="812"/>
      <c r="WXW5" s="812"/>
      <c r="WXX5" s="812"/>
      <c r="WXY5" s="812"/>
      <c r="WXZ5" s="812"/>
      <c r="WYA5" s="812"/>
      <c r="WYB5" s="812"/>
      <c r="WYC5" s="812"/>
      <c r="WYD5" s="811"/>
      <c r="WYE5" s="812"/>
      <c r="WYF5" s="812"/>
      <c r="WYG5" s="812"/>
      <c r="WYH5" s="812"/>
      <c r="WYI5" s="812"/>
      <c r="WYJ5" s="812"/>
      <c r="WYK5" s="812"/>
      <c r="WYL5" s="812"/>
      <c r="WYM5" s="812"/>
      <c r="WYN5" s="812"/>
      <c r="WYO5" s="812"/>
      <c r="WYP5" s="812"/>
      <c r="WYQ5" s="812"/>
      <c r="WYR5" s="812"/>
      <c r="WYS5" s="812"/>
      <c r="WYT5" s="812"/>
      <c r="WYU5" s="812"/>
      <c r="WYV5" s="812"/>
      <c r="WYW5" s="812"/>
      <c r="WYX5" s="812"/>
      <c r="WYY5" s="812"/>
      <c r="WYZ5" s="812"/>
      <c r="WZA5" s="812"/>
      <c r="WZB5" s="812"/>
      <c r="WZC5" s="812"/>
      <c r="WZD5" s="812"/>
      <c r="WZE5" s="812"/>
      <c r="WZF5" s="812"/>
      <c r="WZG5" s="812"/>
      <c r="WZH5" s="812"/>
      <c r="WZI5" s="811"/>
      <c r="WZJ5" s="812"/>
      <c r="WZK5" s="812"/>
      <c r="WZL5" s="812"/>
      <c r="WZM5" s="812"/>
      <c r="WZN5" s="812"/>
      <c r="WZO5" s="812"/>
      <c r="WZP5" s="812"/>
      <c r="WZQ5" s="812"/>
      <c r="WZR5" s="812"/>
      <c r="WZS5" s="812"/>
      <c r="WZT5" s="812"/>
      <c r="WZU5" s="812"/>
      <c r="WZV5" s="812"/>
      <c r="WZW5" s="812"/>
      <c r="WZX5" s="812"/>
      <c r="WZY5" s="812"/>
      <c r="WZZ5" s="812"/>
      <c r="XAA5" s="812"/>
      <c r="XAB5" s="812"/>
      <c r="XAC5" s="812"/>
      <c r="XAD5" s="812"/>
      <c r="XAE5" s="812"/>
      <c r="XAF5" s="812"/>
      <c r="XAG5" s="812"/>
      <c r="XAH5" s="812"/>
      <c r="XAI5" s="812"/>
      <c r="XAJ5" s="812"/>
      <c r="XAK5" s="812"/>
      <c r="XAL5" s="812"/>
      <c r="XAM5" s="812"/>
      <c r="XAN5" s="811"/>
      <c r="XAO5" s="812"/>
      <c r="XAP5" s="812"/>
      <c r="XAQ5" s="812"/>
      <c r="XAR5" s="812"/>
      <c r="XAS5" s="812"/>
      <c r="XAT5" s="812"/>
      <c r="XAU5" s="812"/>
      <c r="XAV5" s="812"/>
      <c r="XAW5" s="812"/>
      <c r="XAX5" s="812"/>
      <c r="XAY5" s="812"/>
      <c r="XAZ5" s="812"/>
      <c r="XBA5" s="812"/>
      <c r="XBB5" s="812"/>
      <c r="XBC5" s="812"/>
      <c r="XBD5" s="812"/>
      <c r="XBE5" s="812"/>
      <c r="XBF5" s="812"/>
      <c r="XBG5" s="812"/>
      <c r="XBH5" s="812"/>
      <c r="XBI5" s="812"/>
      <c r="XBJ5" s="812"/>
      <c r="XBK5" s="812"/>
      <c r="XBL5" s="812"/>
      <c r="XBM5" s="812"/>
      <c r="XBN5" s="812"/>
      <c r="XBO5" s="812"/>
      <c r="XBP5" s="812"/>
      <c r="XBQ5" s="812"/>
      <c r="XBR5" s="812"/>
      <c r="XBS5" s="811"/>
      <c r="XBT5" s="812"/>
      <c r="XBU5" s="812"/>
      <c r="XBV5" s="812"/>
      <c r="XBW5" s="812"/>
      <c r="XBX5" s="812"/>
      <c r="XBY5" s="812"/>
      <c r="XBZ5" s="812"/>
      <c r="XCA5" s="812"/>
      <c r="XCB5" s="812"/>
      <c r="XCC5" s="812"/>
      <c r="XCD5" s="812"/>
      <c r="XCE5" s="812"/>
      <c r="XCF5" s="812"/>
      <c r="XCG5" s="812"/>
      <c r="XCH5" s="812"/>
      <c r="XCI5" s="812"/>
      <c r="XCJ5" s="812"/>
      <c r="XCK5" s="812"/>
      <c r="XCL5" s="812"/>
      <c r="XCM5" s="812"/>
      <c r="XCN5" s="812"/>
      <c r="XCO5" s="812"/>
      <c r="XCP5" s="812"/>
      <c r="XCQ5" s="812"/>
      <c r="XCR5" s="812"/>
      <c r="XCS5" s="812"/>
      <c r="XCT5" s="812"/>
      <c r="XCU5" s="812"/>
      <c r="XCV5" s="812"/>
      <c r="XCW5" s="812"/>
      <c r="XCX5" s="811"/>
      <c r="XCY5" s="812"/>
      <c r="XCZ5" s="812"/>
      <c r="XDA5" s="812"/>
      <c r="XDB5" s="812"/>
      <c r="XDC5" s="812"/>
      <c r="XDD5" s="812"/>
      <c r="XDE5" s="812"/>
      <c r="XDF5" s="812"/>
      <c r="XDG5" s="812"/>
      <c r="XDH5" s="812"/>
      <c r="XDI5" s="812"/>
      <c r="XDJ5" s="812"/>
      <c r="XDK5" s="812"/>
      <c r="XDL5" s="812"/>
      <c r="XDM5" s="812"/>
    </row>
    <row r="6" spans="1:16341" s="545" customFormat="1" ht="34" customHeight="1" thickBot="1" x14ac:dyDescent="0.4">
      <c r="H6" s="815" t="s">
        <v>530</v>
      </c>
      <c r="I6" s="816"/>
      <c r="J6" s="815">
        <v>46089</v>
      </c>
      <c r="K6" s="816"/>
      <c r="L6" s="815" t="s">
        <v>588</v>
      </c>
      <c r="M6" s="816"/>
      <c r="N6" s="815">
        <v>46124</v>
      </c>
      <c r="O6" s="816"/>
      <c r="P6" s="815">
        <v>46138</v>
      </c>
      <c r="Q6" s="816"/>
      <c r="R6" s="815">
        <v>46152</v>
      </c>
      <c r="S6" s="816"/>
      <c r="T6" s="819">
        <v>46167</v>
      </c>
      <c r="U6" s="820"/>
      <c r="V6" s="819">
        <v>46187</v>
      </c>
      <c r="W6" s="820"/>
      <c r="X6" s="815"/>
      <c r="Y6" s="816"/>
      <c r="Z6" s="815"/>
      <c r="AA6" s="816"/>
      <c r="AB6" s="815"/>
      <c r="AC6" s="816"/>
      <c r="AD6" s="815"/>
      <c r="AE6" s="816"/>
      <c r="AF6" s="853"/>
      <c r="AG6" s="854"/>
      <c r="AH6" s="815"/>
      <c r="AI6" s="816"/>
      <c r="AJ6" s="815"/>
      <c r="AK6" s="816"/>
      <c r="AL6" s="819"/>
      <c r="AM6" s="820"/>
    </row>
    <row r="7" spans="1:16341" s="571" customFormat="1" ht="56" customHeight="1" thickBot="1" x14ac:dyDescent="0.4">
      <c r="B7" s="835" t="s">
        <v>742</v>
      </c>
      <c r="C7" s="836"/>
      <c r="D7" s="836"/>
      <c r="E7" s="836"/>
      <c r="F7" s="572"/>
      <c r="G7" s="572"/>
      <c r="H7" s="813" t="s">
        <v>528</v>
      </c>
      <c r="I7" s="814"/>
      <c r="J7" s="813" t="s">
        <v>570</v>
      </c>
      <c r="K7" s="814"/>
      <c r="L7" s="813" t="s">
        <v>589</v>
      </c>
      <c r="M7" s="814"/>
      <c r="N7" s="813" t="s">
        <v>597</v>
      </c>
      <c r="O7" s="814"/>
      <c r="P7" s="813" t="s">
        <v>710</v>
      </c>
      <c r="Q7" s="814"/>
      <c r="R7" s="813" t="s">
        <v>714</v>
      </c>
      <c r="S7" s="814"/>
      <c r="T7" s="817" t="s">
        <v>733</v>
      </c>
      <c r="U7" s="818"/>
      <c r="V7" s="817" t="s">
        <v>759</v>
      </c>
      <c r="W7" s="818"/>
      <c r="X7" s="813"/>
      <c r="Y7" s="814"/>
      <c r="Z7" s="813"/>
      <c r="AA7" s="814"/>
      <c r="AB7" s="813"/>
      <c r="AC7" s="814"/>
      <c r="AD7" s="813"/>
      <c r="AE7" s="814"/>
      <c r="AF7" s="813"/>
      <c r="AG7" s="814"/>
      <c r="AH7" s="813"/>
      <c r="AI7" s="852"/>
      <c r="AJ7" s="813"/>
      <c r="AK7" s="814"/>
      <c r="AL7" s="817"/>
      <c r="AM7" s="818"/>
      <c r="AN7" s="551"/>
      <c r="AO7" s="824" t="s">
        <v>540</v>
      </c>
      <c r="AP7" s="804"/>
      <c r="AQ7" s="803" t="s">
        <v>541</v>
      </c>
      <c r="AR7" s="804"/>
      <c r="AS7" s="803" t="s">
        <v>543</v>
      </c>
      <c r="AT7" s="804"/>
      <c r="AU7" s="803" t="s">
        <v>542</v>
      </c>
      <c r="AV7" s="804"/>
      <c r="AW7" s="803" t="s">
        <v>587</v>
      </c>
      <c r="AX7" s="804"/>
    </row>
    <row r="8" spans="1:16341" s="545" customFormat="1" ht="46" customHeight="1" thickBot="1" x14ac:dyDescent="0.4">
      <c r="A8" s="551" t="s">
        <v>176</v>
      </c>
      <c r="B8" s="574" t="s">
        <v>2</v>
      </c>
      <c r="C8" s="551" t="s">
        <v>115</v>
      </c>
      <c r="D8" s="575" t="s">
        <v>3</v>
      </c>
      <c r="E8" s="576" t="s">
        <v>4</v>
      </c>
      <c r="F8" s="416" t="s">
        <v>559</v>
      </c>
      <c r="G8" s="512" t="s">
        <v>591</v>
      </c>
      <c r="H8" s="75" t="s">
        <v>5</v>
      </c>
      <c r="I8" s="153" t="s">
        <v>6</v>
      </c>
      <c r="J8" s="75" t="s">
        <v>5</v>
      </c>
      <c r="K8" s="153" t="s">
        <v>6</v>
      </c>
      <c r="L8" s="75" t="s">
        <v>5</v>
      </c>
      <c r="M8" s="153" t="s">
        <v>6</v>
      </c>
      <c r="N8" s="75" t="s">
        <v>5</v>
      </c>
      <c r="O8" s="153" t="s">
        <v>6</v>
      </c>
      <c r="P8" s="75" t="s">
        <v>5</v>
      </c>
      <c r="Q8" s="153" t="s">
        <v>6</v>
      </c>
      <c r="R8" s="75" t="s">
        <v>5</v>
      </c>
      <c r="S8" s="153" t="s">
        <v>6</v>
      </c>
      <c r="T8" s="557" t="s">
        <v>5</v>
      </c>
      <c r="U8" s="555" t="s">
        <v>6</v>
      </c>
      <c r="V8" s="552" t="s">
        <v>5</v>
      </c>
      <c r="W8" s="555" t="s">
        <v>6</v>
      </c>
      <c r="X8" s="557" t="s">
        <v>5</v>
      </c>
      <c r="Y8" s="555" t="s">
        <v>6</v>
      </c>
      <c r="Z8" s="557" t="s">
        <v>5</v>
      </c>
      <c r="AA8" s="555" t="s">
        <v>6</v>
      </c>
      <c r="AB8" s="557" t="s">
        <v>5</v>
      </c>
      <c r="AC8" s="555" t="s">
        <v>6</v>
      </c>
      <c r="AD8" s="557" t="s">
        <v>5</v>
      </c>
      <c r="AE8" s="555" t="s">
        <v>6</v>
      </c>
      <c r="AF8" s="557" t="s">
        <v>5</v>
      </c>
      <c r="AG8" s="555" t="s">
        <v>6</v>
      </c>
      <c r="AH8" s="557" t="s">
        <v>5</v>
      </c>
      <c r="AI8" s="555" t="s">
        <v>6</v>
      </c>
      <c r="AJ8" s="557" t="s">
        <v>5</v>
      </c>
      <c r="AK8" s="555" t="s">
        <v>6</v>
      </c>
      <c r="AL8" s="557" t="s">
        <v>5</v>
      </c>
      <c r="AM8" s="555" t="s">
        <v>6</v>
      </c>
      <c r="AN8" s="551" t="s">
        <v>176</v>
      </c>
      <c r="AO8" s="270" t="s">
        <v>217</v>
      </c>
      <c r="AP8" s="271" t="s">
        <v>217</v>
      </c>
      <c r="AQ8" s="273">
        <v>-0.4</v>
      </c>
      <c r="AR8" s="274" t="s">
        <v>189</v>
      </c>
      <c r="AS8" s="272">
        <v>0.3</v>
      </c>
      <c r="AT8" s="275">
        <v>0.3</v>
      </c>
      <c r="AU8" s="273">
        <v>0.6</v>
      </c>
      <c r="AV8" s="274" t="s">
        <v>189</v>
      </c>
      <c r="AW8" s="273">
        <v>0.6</v>
      </c>
      <c r="AX8" s="274" t="s">
        <v>189</v>
      </c>
    </row>
    <row r="9" spans="1:16341" ht="20" customHeight="1" x14ac:dyDescent="0.35">
      <c r="A9" s="577">
        <v>1</v>
      </c>
      <c r="B9" s="279" t="s">
        <v>412</v>
      </c>
      <c r="C9" s="48">
        <v>2013</v>
      </c>
      <c r="D9" s="280" t="s">
        <v>61</v>
      </c>
      <c r="E9" s="581">
        <f>I9+K9+M9+O9+Q9+S9+U9+W9+Y9+AA9+AC9+AE9+AG9+AI9+AK9+AM9-S9</f>
        <v>725</v>
      </c>
      <c r="F9" s="448"/>
      <c r="G9" s="452"/>
      <c r="H9" s="428">
        <v>180</v>
      </c>
      <c r="I9" s="267">
        <v>160</v>
      </c>
      <c r="J9" s="93">
        <v>88</v>
      </c>
      <c r="K9" s="267">
        <v>70</v>
      </c>
      <c r="L9" s="93">
        <v>82</v>
      </c>
      <c r="M9" s="163">
        <v>130</v>
      </c>
      <c r="N9" s="93">
        <v>82</v>
      </c>
      <c r="O9" s="163">
        <v>100</v>
      </c>
      <c r="P9" s="93">
        <v>91</v>
      </c>
      <c r="Q9" s="163">
        <v>70</v>
      </c>
      <c r="R9" s="93">
        <v>87</v>
      </c>
      <c r="S9" s="630">
        <v>40</v>
      </c>
      <c r="T9" s="93">
        <v>87</v>
      </c>
      <c r="U9" s="163">
        <v>130</v>
      </c>
      <c r="V9" s="93">
        <v>97</v>
      </c>
      <c r="W9" s="163">
        <v>65</v>
      </c>
      <c r="X9" s="93"/>
      <c r="Y9" s="106"/>
      <c r="Z9" s="93"/>
      <c r="AA9" s="106"/>
      <c r="AB9" s="93"/>
      <c r="AC9" s="106"/>
      <c r="AD9" s="93"/>
      <c r="AE9" s="106"/>
      <c r="AF9" s="93"/>
      <c r="AG9" s="106"/>
      <c r="AH9" s="93"/>
      <c r="AI9" s="106"/>
      <c r="AJ9" s="93"/>
      <c r="AK9" s="106"/>
      <c r="AL9" s="93"/>
      <c r="AM9" s="106"/>
      <c r="AN9" s="577">
        <v>1</v>
      </c>
      <c r="AO9" s="337">
        <v>1</v>
      </c>
      <c r="AP9" s="163">
        <v>100</v>
      </c>
      <c r="AQ9" s="269">
        <f>AP9*AQ8</f>
        <v>-40</v>
      </c>
      <c r="AR9" s="163">
        <f t="shared" ref="AR9:AR22" si="0">AP9+AQ9</f>
        <v>60</v>
      </c>
      <c r="AS9" s="268">
        <f>AP9*AS8</f>
        <v>30</v>
      </c>
      <c r="AT9" s="163">
        <v>130</v>
      </c>
      <c r="AU9" s="269">
        <f>AP9*AU8</f>
        <v>60</v>
      </c>
      <c r="AV9" s="163">
        <v>160</v>
      </c>
      <c r="AW9" s="269">
        <f>AT9*AW8</f>
        <v>78</v>
      </c>
      <c r="AX9" s="163">
        <f t="shared" ref="AX9:AX22" si="1">AP9*2</f>
        <v>200</v>
      </c>
    </row>
    <row r="10" spans="1:16341" ht="20" customHeight="1" x14ac:dyDescent="0.35">
      <c r="A10" s="578">
        <f>A9+1</f>
        <v>2</v>
      </c>
      <c r="B10" s="675" t="s">
        <v>738</v>
      </c>
      <c r="C10" s="48">
        <v>2014</v>
      </c>
      <c r="D10" s="504" t="s">
        <v>33</v>
      </c>
      <c r="E10" s="581">
        <f t="shared" ref="E10:E17" si="2">I10+K10+M10+O10+Q10+S10+U10+W10+Y10+AA10+AC10+AE10+AG10+AI10+AK10+AM10-K10</f>
        <v>664</v>
      </c>
      <c r="F10" s="453"/>
      <c r="G10" s="454"/>
      <c r="H10" s="428">
        <v>183</v>
      </c>
      <c r="I10" s="176">
        <v>112</v>
      </c>
      <c r="J10" s="93">
        <v>95</v>
      </c>
      <c r="K10" s="626">
        <v>50</v>
      </c>
      <c r="L10" s="93">
        <v>88</v>
      </c>
      <c r="M10" s="94">
        <v>91</v>
      </c>
      <c r="N10" s="93">
        <v>84</v>
      </c>
      <c r="O10" s="94">
        <v>70</v>
      </c>
      <c r="P10" s="93">
        <v>89</v>
      </c>
      <c r="Q10" s="94">
        <v>100</v>
      </c>
      <c r="R10" s="93">
        <v>82</v>
      </c>
      <c r="S10" s="94">
        <v>70</v>
      </c>
      <c r="T10" s="93">
        <v>94</v>
      </c>
      <c r="U10" s="94">
        <v>91</v>
      </c>
      <c r="V10" s="93">
        <v>89</v>
      </c>
      <c r="W10" s="94">
        <v>130</v>
      </c>
      <c r="X10" s="93"/>
      <c r="Y10" s="106"/>
      <c r="Z10" s="93"/>
      <c r="AA10" s="106"/>
      <c r="AB10" s="93"/>
      <c r="AC10" s="106"/>
      <c r="AD10" s="93"/>
      <c r="AE10" s="106"/>
      <c r="AF10" s="93"/>
      <c r="AG10" s="106"/>
      <c r="AH10" s="93"/>
      <c r="AI10" s="106"/>
      <c r="AJ10" s="93"/>
      <c r="AK10" s="106"/>
      <c r="AL10" s="93"/>
      <c r="AM10" s="106"/>
      <c r="AN10" s="578">
        <f>AN9+1</f>
        <v>2</v>
      </c>
      <c r="AO10" s="297">
        <v>2</v>
      </c>
      <c r="AP10" s="94">
        <v>70</v>
      </c>
      <c r="AQ10" s="269">
        <f>AP10*AQ8</f>
        <v>-28</v>
      </c>
      <c r="AR10" s="94">
        <f t="shared" si="0"/>
        <v>42</v>
      </c>
      <c r="AS10" s="171">
        <f>AP10*AS8</f>
        <v>21</v>
      </c>
      <c r="AT10" s="94">
        <v>91</v>
      </c>
      <c r="AU10" s="128">
        <f>AP10*AU8</f>
        <v>42</v>
      </c>
      <c r="AV10" s="94">
        <v>112</v>
      </c>
      <c r="AW10" s="128">
        <f>AT10*AW8</f>
        <v>54.6</v>
      </c>
      <c r="AX10" s="94">
        <f t="shared" si="1"/>
        <v>140</v>
      </c>
    </row>
    <row r="11" spans="1:16341" s="17" customFormat="1" ht="20" customHeight="1" x14ac:dyDescent="0.35">
      <c r="A11" s="578">
        <f>A10+1</f>
        <v>3</v>
      </c>
      <c r="B11" s="321" t="s">
        <v>551</v>
      </c>
      <c r="C11" s="48">
        <v>2014</v>
      </c>
      <c r="D11" s="402" t="s">
        <v>17</v>
      </c>
      <c r="E11" s="581">
        <f t="shared" si="2"/>
        <v>425</v>
      </c>
      <c r="F11" s="453"/>
      <c r="G11" s="454"/>
      <c r="H11" s="428">
        <v>191</v>
      </c>
      <c r="I11" s="176">
        <v>80</v>
      </c>
      <c r="J11" s="93">
        <v>87</v>
      </c>
      <c r="K11" s="176">
        <v>100</v>
      </c>
      <c r="L11" s="93">
        <v>108</v>
      </c>
      <c r="M11" s="94">
        <v>52</v>
      </c>
      <c r="N11" s="93">
        <v>91</v>
      </c>
      <c r="O11" s="637">
        <v>50</v>
      </c>
      <c r="P11" s="93">
        <v>94</v>
      </c>
      <c r="Q11" s="94">
        <v>50</v>
      </c>
      <c r="R11" s="93">
        <v>85</v>
      </c>
      <c r="S11" s="94">
        <v>50</v>
      </c>
      <c r="T11" s="93">
        <v>101</v>
      </c>
      <c r="U11" s="94">
        <v>52</v>
      </c>
      <c r="V11" s="93">
        <v>94</v>
      </c>
      <c r="W11" s="94">
        <v>91</v>
      </c>
      <c r="X11" s="93"/>
      <c r="Y11" s="94"/>
      <c r="Z11" s="93"/>
      <c r="AA11" s="94"/>
      <c r="AB11" s="93"/>
      <c r="AC11" s="94"/>
      <c r="AD11" s="93"/>
      <c r="AE11" s="94"/>
      <c r="AF11" s="93"/>
      <c r="AG11" s="94"/>
      <c r="AH11" s="93"/>
      <c r="AI11" s="94"/>
      <c r="AJ11" s="93"/>
      <c r="AK11" s="94"/>
      <c r="AL11" s="93"/>
      <c r="AM11" s="94"/>
      <c r="AN11" s="578">
        <f>AN10+1</f>
        <v>3</v>
      </c>
      <c r="AO11" s="296">
        <v>3</v>
      </c>
      <c r="AP11" s="94">
        <v>50</v>
      </c>
      <c r="AQ11" s="269">
        <f>AP11*AQ8</f>
        <v>-20</v>
      </c>
      <c r="AR11" s="94">
        <f t="shared" si="0"/>
        <v>30</v>
      </c>
      <c r="AS11" s="171">
        <f>AP11*AS8</f>
        <v>15</v>
      </c>
      <c r="AT11" s="94">
        <v>65</v>
      </c>
      <c r="AU11" s="128">
        <f>AP11*AU8</f>
        <v>30</v>
      </c>
      <c r="AV11" s="94">
        <v>80</v>
      </c>
      <c r="AW11" s="128">
        <f>AT11*AW8</f>
        <v>39</v>
      </c>
      <c r="AX11" s="94">
        <f t="shared" si="1"/>
        <v>100</v>
      </c>
    </row>
    <row r="12" spans="1:16341" s="17" customFormat="1" ht="20" customHeight="1" x14ac:dyDescent="0.35">
      <c r="A12" s="578">
        <f>A11+1</f>
        <v>4</v>
      </c>
      <c r="B12" s="476" t="s">
        <v>596</v>
      </c>
      <c r="C12" s="48">
        <v>2013</v>
      </c>
      <c r="D12" s="462" t="s">
        <v>43</v>
      </c>
      <c r="E12" s="581">
        <f t="shared" si="2"/>
        <v>230</v>
      </c>
      <c r="F12" s="453"/>
      <c r="G12" s="454"/>
      <c r="H12" s="428"/>
      <c r="I12" s="627"/>
      <c r="J12" s="107"/>
      <c r="K12" s="282"/>
      <c r="L12" s="107">
        <v>89</v>
      </c>
      <c r="M12" s="94">
        <v>65</v>
      </c>
      <c r="N12" s="107"/>
      <c r="O12" s="106"/>
      <c r="P12" s="107"/>
      <c r="Q12" s="106"/>
      <c r="R12" s="107">
        <v>80</v>
      </c>
      <c r="S12" s="94">
        <v>100</v>
      </c>
      <c r="T12" s="107">
        <v>96</v>
      </c>
      <c r="U12" s="94">
        <v>65</v>
      </c>
      <c r="V12" s="107"/>
      <c r="W12" s="94"/>
      <c r="X12" s="107"/>
      <c r="Y12" s="94"/>
      <c r="Z12" s="107"/>
      <c r="AA12" s="94"/>
      <c r="AB12" s="107"/>
      <c r="AC12" s="94"/>
      <c r="AD12" s="107"/>
      <c r="AE12" s="94"/>
      <c r="AF12" s="107"/>
      <c r="AG12" s="94"/>
      <c r="AH12" s="107"/>
      <c r="AI12" s="94"/>
      <c r="AJ12" s="107"/>
      <c r="AK12" s="94"/>
      <c r="AL12" s="107"/>
      <c r="AM12" s="94"/>
      <c r="AN12" s="578">
        <f>AN11+1</f>
        <v>4</v>
      </c>
      <c r="AO12" s="297">
        <v>4</v>
      </c>
      <c r="AP12" s="94">
        <v>40</v>
      </c>
      <c r="AQ12" s="269">
        <f>AP12*AQ8</f>
        <v>-16</v>
      </c>
      <c r="AR12" s="94">
        <f t="shared" si="0"/>
        <v>24</v>
      </c>
      <c r="AS12" s="171">
        <f>AP12*AS8</f>
        <v>12</v>
      </c>
      <c r="AT12" s="94">
        <v>52</v>
      </c>
      <c r="AU12" s="128">
        <f>AP12*AU8</f>
        <v>24</v>
      </c>
      <c r="AV12" s="94">
        <v>64</v>
      </c>
      <c r="AW12" s="128">
        <f>AT12*AW8</f>
        <v>31.2</v>
      </c>
      <c r="AX12" s="94">
        <f t="shared" si="1"/>
        <v>80</v>
      </c>
    </row>
    <row r="13" spans="1:16341" s="17" customFormat="1" ht="20" customHeight="1" x14ac:dyDescent="0.35">
      <c r="A13" s="578">
        <f>A12+1</f>
        <v>5</v>
      </c>
      <c r="B13" s="115" t="s">
        <v>553</v>
      </c>
      <c r="C13" s="57">
        <v>2014</v>
      </c>
      <c r="D13" s="402" t="s">
        <v>32</v>
      </c>
      <c r="E13" s="581">
        <f t="shared" si="2"/>
        <v>174</v>
      </c>
      <c r="F13" s="453"/>
      <c r="G13" s="454"/>
      <c r="H13" s="428">
        <v>204</v>
      </c>
      <c r="I13" s="176">
        <v>64</v>
      </c>
      <c r="J13" s="107">
        <v>101</v>
      </c>
      <c r="K13" s="176">
        <v>35</v>
      </c>
      <c r="L13" s="107"/>
      <c r="M13" s="637"/>
      <c r="N13" s="107">
        <v>101</v>
      </c>
      <c r="O13" s="94">
        <v>40</v>
      </c>
      <c r="P13" s="107">
        <v>101</v>
      </c>
      <c r="Q13" s="94">
        <v>40</v>
      </c>
      <c r="R13" s="107">
        <v>100</v>
      </c>
      <c r="S13" s="94">
        <v>30</v>
      </c>
      <c r="T13" s="107"/>
      <c r="U13" s="94"/>
      <c r="V13" s="107"/>
      <c r="W13" s="106"/>
      <c r="X13" s="107"/>
      <c r="Y13" s="106"/>
      <c r="Z13" s="107"/>
      <c r="AA13" s="106"/>
      <c r="AB13" s="107"/>
      <c r="AC13" s="106"/>
      <c r="AD13" s="107"/>
      <c r="AE13" s="106"/>
      <c r="AF13" s="107"/>
      <c r="AG13" s="106"/>
      <c r="AH13" s="107"/>
      <c r="AI13" s="106"/>
      <c r="AJ13" s="107"/>
      <c r="AK13" s="106"/>
      <c r="AL13" s="107"/>
      <c r="AM13" s="106"/>
      <c r="AN13" s="578">
        <f>AN12+1</f>
        <v>5</v>
      </c>
      <c r="AO13" s="296">
        <v>5</v>
      </c>
      <c r="AP13" s="94">
        <v>30</v>
      </c>
      <c r="AQ13" s="269">
        <f>AP13*AQ8</f>
        <v>-12</v>
      </c>
      <c r="AR13" s="94">
        <f t="shared" si="0"/>
        <v>18</v>
      </c>
      <c r="AS13" s="171">
        <f>AP13*AS8</f>
        <v>9</v>
      </c>
      <c r="AT13" s="94">
        <v>39</v>
      </c>
      <c r="AU13" s="128">
        <f>AP13*AU8</f>
        <v>18</v>
      </c>
      <c r="AV13" s="94">
        <v>48</v>
      </c>
      <c r="AW13" s="128">
        <f>AT13*AW8</f>
        <v>23.4</v>
      </c>
      <c r="AX13" s="94">
        <f t="shared" si="1"/>
        <v>60</v>
      </c>
    </row>
    <row r="14" spans="1:16341" s="17" customFormat="1" ht="20" customHeight="1" x14ac:dyDescent="0.35">
      <c r="A14" s="578">
        <v>6</v>
      </c>
      <c r="B14" s="115" t="s">
        <v>741</v>
      </c>
      <c r="C14" s="57">
        <v>2014</v>
      </c>
      <c r="D14" s="280" t="s">
        <v>8</v>
      </c>
      <c r="E14" s="581">
        <f t="shared" si="2"/>
        <v>52</v>
      </c>
      <c r="F14" s="453"/>
      <c r="G14" s="454"/>
      <c r="H14" s="429"/>
      <c r="I14" s="96"/>
      <c r="J14" s="345"/>
      <c r="K14" s="96"/>
      <c r="L14" s="345"/>
      <c r="M14" s="96"/>
      <c r="N14" s="345"/>
      <c r="O14" s="96"/>
      <c r="P14" s="345"/>
      <c r="Q14" s="96"/>
      <c r="R14" s="345"/>
      <c r="S14" s="96"/>
      <c r="T14" s="345"/>
      <c r="U14" s="96"/>
      <c r="V14" s="345">
        <v>103</v>
      </c>
      <c r="W14" s="96">
        <v>52</v>
      </c>
      <c r="X14" s="345"/>
      <c r="Y14" s="96"/>
      <c r="Z14" s="345"/>
      <c r="AA14" s="96"/>
      <c r="AB14" s="345"/>
      <c r="AC14" s="96"/>
      <c r="AD14" s="345"/>
      <c r="AE14" s="96"/>
      <c r="AF14" s="345"/>
      <c r="AG14" s="96"/>
      <c r="AH14" s="345"/>
      <c r="AI14" s="96"/>
      <c r="AJ14" s="345"/>
      <c r="AK14" s="96"/>
      <c r="AL14" s="345"/>
      <c r="AM14" s="96"/>
      <c r="AN14" s="578">
        <f>AN13+1</f>
        <v>6</v>
      </c>
      <c r="AO14" s="297">
        <v>6</v>
      </c>
      <c r="AP14" s="112">
        <v>20</v>
      </c>
      <c r="AQ14" s="269">
        <f>AP14*AQ8</f>
        <v>-8</v>
      </c>
      <c r="AR14" s="112">
        <f t="shared" si="0"/>
        <v>12</v>
      </c>
      <c r="AS14" s="171">
        <f>AP14*AS8</f>
        <v>6</v>
      </c>
      <c r="AT14" s="112">
        <v>26</v>
      </c>
      <c r="AU14" s="128">
        <f>AP14*AU8</f>
        <v>12</v>
      </c>
      <c r="AV14" s="112">
        <v>32</v>
      </c>
      <c r="AW14" s="128">
        <f>AT14*AW8</f>
        <v>15.6</v>
      </c>
      <c r="AX14" s="112">
        <f t="shared" si="1"/>
        <v>40</v>
      </c>
    </row>
    <row r="15" spans="1:16341" s="17" customFormat="1" ht="20" customHeight="1" x14ac:dyDescent="0.35">
      <c r="A15" s="579"/>
      <c r="B15" s="115" t="s">
        <v>508</v>
      </c>
      <c r="C15" s="57">
        <v>2013</v>
      </c>
      <c r="D15" s="430" t="s">
        <v>7</v>
      </c>
      <c r="E15" s="581">
        <f t="shared" si="2"/>
        <v>39</v>
      </c>
      <c r="F15" s="453"/>
      <c r="G15" s="454"/>
      <c r="H15" s="429"/>
      <c r="I15" s="96"/>
      <c r="J15" s="345"/>
      <c r="K15" s="96"/>
      <c r="L15" s="345"/>
      <c r="M15" s="96"/>
      <c r="N15" s="345"/>
      <c r="O15" s="96"/>
      <c r="P15" s="345"/>
      <c r="Q15" s="96"/>
      <c r="R15" s="345"/>
      <c r="S15" s="96"/>
      <c r="T15" s="345">
        <v>114</v>
      </c>
      <c r="U15" s="96">
        <v>39</v>
      </c>
      <c r="V15" s="345"/>
      <c r="W15" s="96"/>
      <c r="X15" s="345"/>
      <c r="Y15" s="96"/>
      <c r="Z15" s="345"/>
      <c r="AA15" s="96"/>
      <c r="AB15" s="345"/>
      <c r="AC15" s="96"/>
      <c r="AD15" s="345"/>
      <c r="AE15" s="96"/>
      <c r="AF15" s="345"/>
      <c r="AG15" s="96"/>
      <c r="AH15" s="345"/>
      <c r="AI15" s="96"/>
      <c r="AJ15" s="345"/>
      <c r="AK15" s="96"/>
      <c r="AL15" s="345"/>
      <c r="AM15" s="96"/>
      <c r="AN15" s="579"/>
      <c r="AO15" s="296">
        <v>7</v>
      </c>
      <c r="AP15" s="94">
        <v>15</v>
      </c>
      <c r="AQ15" s="269">
        <f>AP15*AQ8</f>
        <v>-6</v>
      </c>
      <c r="AR15" s="94">
        <f t="shared" si="0"/>
        <v>9</v>
      </c>
      <c r="AS15" s="171">
        <f>AP15*AS8</f>
        <v>4.5</v>
      </c>
      <c r="AT15" s="94">
        <v>19.5</v>
      </c>
      <c r="AU15" s="128">
        <f>AP15*AU8</f>
        <v>9</v>
      </c>
      <c r="AV15" s="94">
        <v>24</v>
      </c>
      <c r="AW15" s="128">
        <f>AT15*AW8</f>
        <v>11.7</v>
      </c>
      <c r="AX15" s="94">
        <f t="shared" si="1"/>
        <v>30</v>
      </c>
    </row>
    <row r="16" spans="1:16341" s="17" customFormat="1" ht="20" customHeight="1" x14ac:dyDescent="0.35">
      <c r="A16" s="579"/>
      <c r="B16" s="115" t="s">
        <v>573</v>
      </c>
      <c r="C16" s="57">
        <v>2014</v>
      </c>
      <c r="D16" s="430" t="s">
        <v>574</v>
      </c>
      <c r="E16" s="581">
        <f t="shared" si="2"/>
        <v>0</v>
      </c>
      <c r="F16" s="453"/>
      <c r="G16" s="454"/>
      <c r="H16" s="429"/>
      <c r="I16" s="648"/>
      <c r="J16" s="345">
        <v>101</v>
      </c>
      <c r="K16" s="407">
        <v>35</v>
      </c>
      <c r="L16" s="345"/>
      <c r="M16" s="407"/>
      <c r="N16" s="345"/>
      <c r="O16" s="96"/>
      <c r="P16" s="345"/>
      <c r="Q16" s="96"/>
      <c r="R16" s="345"/>
      <c r="S16" s="96"/>
      <c r="T16" s="345"/>
      <c r="U16" s="96"/>
      <c r="V16" s="345"/>
      <c r="W16" s="96"/>
      <c r="X16" s="345"/>
      <c r="Y16" s="96"/>
      <c r="Z16" s="345"/>
      <c r="AA16" s="96"/>
      <c r="AB16" s="345"/>
      <c r="AC16" s="96"/>
      <c r="AD16" s="345"/>
      <c r="AE16" s="96"/>
      <c r="AF16" s="345"/>
      <c r="AG16" s="96"/>
      <c r="AH16" s="345"/>
      <c r="AI16" s="96"/>
      <c r="AJ16" s="345"/>
      <c r="AK16" s="96"/>
      <c r="AL16" s="345"/>
      <c r="AM16" s="96"/>
      <c r="AN16" s="579"/>
      <c r="AO16" s="296">
        <v>9</v>
      </c>
      <c r="AP16" s="94">
        <v>10</v>
      </c>
      <c r="AQ16" s="269">
        <f>AP16*AQ8</f>
        <v>-4</v>
      </c>
      <c r="AR16" s="94">
        <f t="shared" si="0"/>
        <v>6</v>
      </c>
      <c r="AS16" s="171">
        <f>AP16*AS8</f>
        <v>3</v>
      </c>
      <c r="AT16" s="94">
        <v>13</v>
      </c>
      <c r="AU16" s="128">
        <f>AP16*AU8</f>
        <v>6</v>
      </c>
      <c r="AV16" s="94">
        <v>16</v>
      </c>
      <c r="AW16" s="128">
        <f>AT16*AW8</f>
        <v>7.8</v>
      </c>
      <c r="AX16" s="94">
        <f t="shared" si="1"/>
        <v>20</v>
      </c>
    </row>
    <row r="17" spans="1:50" s="17" customFormat="1" ht="20" customHeight="1" x14ac:dyDescent="0.35">
      <c r="A17" s="579"/>
      <c r="B17" s="432" t="s">
        <v>740</v>
      </c>
      <c r="C17" s="433">
        <v>2014</v>
      </c>
      <c r="D17" s="677" t="s">
        <v>7</v>
      </c>
      <c r="E17" s="581">
        <f t="shared" si="2"/>
        <v>0</v>
      </c>
      <c r="F17" s="453"/>
      <c r="G17" s="454"/>
      <c r="H17" s="429"/>
      <c r="I17" s="96"/>
      <c r="J17" s="345"/>
      <c r="K17" s="96"/>
      <c r="L17" s="345"/>
      <c r="M17" s="96"/>
      <c r="N17" s="345"/>
      <c r="O17" s="96"/>
      <c r="P17" s="345"/>
      <c r="Q17" s="96"/>
      <c r="R17" s="345"/>
      <c r="S17" s="96"/>
      <c r="T17" s="345"/>
      <c r="U17" s="96"/>
      <c r="V17" s="345"/>
      <c r="W17" s="96"/>
      <c r="X17" s="345"/>
      <c r="Y17" s="96"/>
      <c r="Z17" s="345"/>
      <c r="AA17" s="96"/>
      <c r="AB17" s="345"/>
      <c r="AC17" s="96"/>
      <c r="AD17" s="345"/>
      <c r="AE17" s="96"/>
      <c r="AF17" s="345"/>
      <c r="AG17" s="96"/>
      <c r="AH17" s="345"/>
      <c r="AI17" s="96"/>
      <c r="AJ17" s="345"/>
      <c r="AK17" s="96"/>
      <c r="AL17" s="345"/>
      <c r="AM17" s="96"/>
      <c r="AN17" s="579"/>
      <c r="AO17" s="297">
        <v>10</v>
      </c>
      <c r="AP17" s="94">
        <v>8</v>
      </c>
      <c r="AQ17" s="269">
        <f>AP17*AQ8</f>
        <v>-3.2</v>
      </c>
      <c r="AR17" s="94">
        <f t="shared" si="0"/>
        <v>4.8</v>
      </c>
      <c r="AS17" s="171">
        <f>AP17*AS8</f>
        <v>2.4</v>
      </c>
      <c r="AT17" s="94">
        <v>10.4</v>
      </c>
      <c r="AU17" s="128">
        <f>AP17*AU8</f>
        <v>4.8</v>
      </c>
      <c r="AV17" s="94">
        <v>12.8</v>
      </c>
      <c r="AW17" s="128">
        <f>AT17*AW8</f>
        <v>6.24</v>
      </c>
      <c r="AX17" s="94">
        <f t="shared" si="1"/>
        <v>16</v>
      </c>
    </row>
    <row r="18" spans="1:50" s="17" customFormat="1" ht="20" customHeight="1" x14ac:dyDescent="0.35">
      <c r="A18" s="579"/>
      <c r="B18" s="459"/>
      <c r="C18" s="62"/>
      <c r="D18" s="460"/>
      <c r="E18" s="581">
        <f t="shared" ref="E18:E23" si="3">I18+K18+M18+O18+Q18+S18+U18+W18+Y18+AA18+AC18+AE18+AG18+AI18+AK18+AM18</f>
        <v>0</v>
      </c>
      <c r="F18" s="453"/>
      <c r="G18" s="454"/>
      <c r="H18" s="429"/>
      <c r="I18" s="96"/>
      <c r="J18" s="345"/>
      <c r="K18" s="96"/>
      <c r="L18" s="345"/>
      <c r="M18" s="96"/>
      <c r="N18" s="345"/>
      <c r="O18" s="96"/>
      <c r="P18" s="345"/>
      <c r="Q18" s="96"/>
      <c r="R18" s="345"/>
      <c r="S18" s="96"/>
      <c r="T18" s="345"/>
      <c r="U18" s="96"/>
      <c r="V18" s="345"/>
      <c r="W18" s="96"/>
      <c r="X18" s="345"/>
      <c r="Y18" s="96"/>
      <c r="Z18" s="345"/>
      <c r="AA18" s="96"/>
      <c r="AB18" s="345"/>
      <c r="AC18" s="96"/>
      <c r="AD18" s="345"/>
      <c r="AE18" s="96"/>
      <c r="AF18" s="345"/>
      <c r="AG18" s="96"/>
      <c r="AH18" s="345"/>
      <c r="AI18" s="96"/>
      <c r="AJ18" s="345"/>
      <c r="AK18" s="96"/>
      <c r="AL18" s="345"/>
      <c r="AM18" s="96"/>
      <c r="AN18" s="579"/>
      <c r="AO18" s="296">
        <v>11</v>
      </c>
      <c r="AP18" s="112">
        <v>6</v>
      </c>
      <c r="AQ18" s="269">
        <f>AP18*AQ8</f>
        <v>-2.4000000000000004</v>
      </c>
      <c r="AR18" s="112">
        <f t="shared" si="0"/>
        <v>3.5999999999999996</v>
      </c>
      <c r="AS18" s="171">
        <f>AP18*AS8</f>
        <v>1.7999999999999998</v>
      </c>
      <c r="AT18" s="112">
        <v>7.8</v>
      </c>
      <c r="AU18" s="128">
        <f>AP18*AU8</f>
        <v>3.5999999999999996</v>
      </c>
      <c r="AV18" s="112">
        <v>9.6</v>
      </c>
      <c r="AW18" s="128">
        <f>AT18*AW8</f>
        <v>4.68</v>
      </c>
      <c r="AX18" s="112">
        <f t="shared" si="1"/>
        <v>12</v>
      </c>
    </row>
    <row r="19" spans="1:50" s="17" customFormat="1" ht="20" customHeight="1" x14ac:dyDescent="0.35">
      <c r="A19" s="579"/>
      <c r="B19" s="459"/>
      <c r="C19" s="62"/>
      <c r="D19" s="460"/>
      <c r="E19" s="581">
        <f t="shared" si="3"/>
        <v>0</v>
      </c>
      <c r="F19" s="453"/>
      <c r="G19" s="454"/>
      <c r="H19" s="429"/>
      <c r="I19" s="96"/>
      <c r="J19" s="345"/>
      <c r="K19" s="96"/>
      <c r="L19" s="345"/>
      <c r="M19" s="96"/>
      <c r="N19" s="345"/>
      <c r="O19" s="96"/>
      <c r="P19" s="345"/>
      <c r="Q19" s="96"/>
      <c r="R19" s="345"/>
      <c r="S19" s="96"/>
      <c r="T19" s="345"/>
      <c r="U19" s="96"/>
      <c r="V19" s="345"/>
      <c r="W19" s="96"/>
      <c r="X19" s="345"/>
      <c r="Y19" s="96"/>
      <c r="Z19" s="345"/>
      <c r="AA19" s="96"/>
      <c r="AB19" s="345"/>
      <c r="AC19" s="96"/>
      <c r="AD19" s="345"/>
      <c r="AE19" s="96"/>
      <c r="AF19" s="345"/>
      <c r="AG19" s="96"/>
      <c r="AH19" s="345"/>
      <c r="AI19" s="96"/>
      <c r="AJ19" s="345"/>
      <c r="AK19" s="96"/>
      <c r="AL19" s="345"/>
      <c r="AM19" s="96"/>
      <c r="AN19" s="579"/>
      <c r="AO19" s="297">
        <v>12</v>
      </c>
      <c r="AP19" s="94">
        <v>4</v>
      </c>
      <c r="AQ19" s="269">
        <f>AP19*AQ8</f>
        <v>-1.6</v>
      </c>
      <c r="AR19" s="94">
        <f t="shared" si="0"/>
        <v>2.4</v>
      </c>
      <c r="AS19" s="171">
        <f>AP19*AS8</f>
        <v>1.2</v>
      </c>
      <c r="AT19" s="94">
        <v>5.2</v>
      </c>
      <c r="AU19" s="128">
        <f>AP19*AU8</f>
        <v>2.4</v>
      </c>
      <c r="AV19" s="94">
        <v>6.4</v>
      </c>
      <c r="AW19" s="128">
        <f>AT19*AW8</f>
        <v>3.12</v>
      </c>
      <c r="AX19" s="94">
        <f t="shared" si="1"/>
        <v>8</v>
      </c>
    </row>
    <row r="20" spans="1:50" s="17" customFormat="1" ht="20" customHeight="1" x14ac:dyDescent="0.35">
      <c r="A20" s="579"/>
      <c r="B20" s="459"/>
      <c r="C20" s="62"/>
      <c r="D20" s="460"/>
      <c r="E20" s="581">
        <f t="shared" si="3"/>
        <v>0</v>
      </c>
      <c r="F20" s="453"/>
      <c r="G20" s="454"/>
      <c r="H20" s="429"/>
      <c r="I20" s="96"/>
      <c r="J20" s="345"/>
      <c r="K20" s="96"/>
      <c r="L20" s="345"/>
      <c r="M20" s="96"/>
      <c r="N20" s="345"/>
      <c r="O20" s="96"/>
      <c r="P20" s="345"/>
      <c r="Q20" s="96"/>
      <c r="R20" s="345"/>
      <c r="S20" s="96"/>
      <c r="T20" s="345"/>
      <c r="U20" s="96"/>
      <c r="V20" s="345"/>
      <c r="W20" s="96"/>
      <c r="X20" s="345"/>
      <c r="Y20" s="96"/>
      <c r="Z20" s="345"/>
      <c r="AA20" s="96"/>
      <c r="AB20" s="345"/>
      <c r="AC20" s="96"/>
      <c r="AD20" s="345"/>
      <c r="AE20" s="96"/>
      <c r="AF20" s="345"/>
      <c r="AG20" s="96"/>
      <c r="AH20" s="345"/>
      <c r="AI20" s="96"/>
      <c r="AJ20" s="345"/>
      <c r="AK20" s="96"/>
      <c r="AL20" s="345"/>
      <c r="AM20" s="96"/>
      <c r="AN20" s="579"/>
      <c r="AO20" s="296">
        <v>13</v>
      </c>
      <c r="AP20" s="94">
        <v>3</v>
      </c>
      <c r="AQ20" s="269">
        <f>AP20*AQ8</f>
        <v>-1.2000000000000002</v>
      </c>
      <c r="AR20" s="94">
        <f t="shared" si="0"/>
        <v>1.7999999999999998</v>
      </c>
      <c r="AS20" s="171">
        <f>AP20*AS8</f>
        <v>0.89999999999999991</v>
      </c>
      <c r="AT20" s="94">
        <v>3.9</v>
      </c>
      <c r="AU20" s="128">
        <f>AP20*AU8</f>
        <v>1.7999999999999998</v>
      </c>
      <c r="AV20" s="94">
        <v>4.8</v>
      </c>
      <c r="AW20" s="128">
        <f>AT20*AW8</f>
        <v>2.34</v>
      </c>
      <c r="AX20" s="94">
        <f t="shared" si="1"/>
        <v>6</v>
      </c>
    </row>
    <row r="21" spans="1:50" s="17" customFormat="1" ht="20" customHeight="1" x14ac:dyDescent="0.35">
      <c r="A21" s="579"/>
      <c r="B21" s="459"/>
      <c r="C21" s="62"/>
      <c r="D21" s="460"/>
      <c r="E21" s="581">
        <f t="shared" si="3"/>
        <v>0</v>
      </c>
      <c r="F21" s="453"/>
      <c r="G21" s="454"/>
      <c r="H21" s="429"/>
      <c r="I21" s="96"/>
      <c r="J21" s="345"/>
      <c r="K21" s="96"/>
      <c r="L21" s="345"/>
      <c r="M21" s="96"/>
      <c r="N21" s="345"/>
      <c r="O21" s="96"/>
      <c r="P21" s="345"/>
      <c r="Q21" s="96"/>
      <c r="R21" s="345"/>
      <c r="S21" s="96"/>
      <c r="T21" s="345"/>
      <c r="U21" s="96"/>
      <c r="V21" s="345"/>
      <c r="W21" s="96"/>
      <c r="X21" s="345"/>
      <c r="Y21" s="96"/>
      <c r="Z21" s="345"/>
      <c r="AA21" s="96"/>
      <c r="AB21" s="345"/>
      <c r="AC21" s="96"/>
      <c r="AD21" s="345"/>
      <c r="AE21" s="96"/>
      <c r="AF21" s="345"/>
      <c r="AG21" s="96"/>
      <c r="AH21" s="345"/>
      <c r="AI21" s="96"/>
      <c r="AJ21" s="345"/>
      <c r="AK21" s="96"/>
      <c r="AL21" s="345"/>
      <c r="AM21" s="96"/>
      <c r="AN21" s="579"/>
      <c r="AO21" s="297">
        <v>14</v>
      </c>
      <c r="AP21" s="94">
        <v>2</v>
      </c>
      <c r="AQ21" s="269">
        <f>AP21*AQ8</f>
        <v>-0.8</v>
      </c>
      <c r="AR21" s="94">
        <f t="shared" si="0"/>
        <v>1.2</v>
      </c>
      <c r="AS21" s="171">
        <f>AP21*AS8</f>
        <v>0.6</v>
      </c>
      <c r="AT21" s="94">
        <v>2.6</v>
      </c>
      <c r="AU21" s="128">
        <f>AP21*AU8</f>
        <v>1.2</v>
      </c>
      <c r="AV21" s="94">
        <v>3.2</v>
      </c>
      <c r="AW21" s="128">
        <f>AT21*AW8</f>
        <v>1.56</v>
      </c>
      <c r="AX21" s="94">
        <f t="shared" si="1"/>
        <v>4</v>
      </c>
    </row>
    <row r="22" spans="1:50" s="17" customFormat="1" ht="20" customHeight="1" x14ac:dyDescent="0.35">
      <c r="A22" s="579"/>
      <c r="B22" s="459"/>
      <c r="C22" s="62"/>
      <c r="D22" s="460"/>
      <c r="E22" s="581">
        <f t="shared" si="3"/>
        <v>0</v>
      </c>
      <c r="F22" s="453"/>
      <c r="G22" s="454"/>
      <c r="H22" s="429"/>
      <c r="I22" s="96"/>
      <c r="J22" s="345"/>
      <c r="K22" s="96"/>
      <c r="L22" s="345"/>
      <c r="M22" s="96"/>
      <c r="N22" s="345"/>
      <c r="O22" s="96"/>
      <c r="P22" s="345"/>
      <c r="Q22" s="96"/>
      <c r="R22" s="345"/>
      <c r="S22" s="96"/>
      <c r="T22" s="345"/>
      <c r="U22" s="96"/>
      <c r="V22" s="345"/>
      <c r="W22" s="96"/>
      <c r="X22" s="345"/>
      <c r="Y22" s="96"/>
      <c r="Z22" s="345"/>
      <c r="AA22" s="96"/>
      <c r="AB22" s="345"/>
      <c r="AC22" s="96"/>
      <c r="AD22" s="345"/>
      <c r="AE22" s="96"/>
      <c r="AF22" s="345"/>
      <c r="AG22" s="96"/>
      <c r="AH22" s="345"/>
      <c r="AI22" s="96"/>
      <c r="AJ22" s="345"/>
      <c r="AK22" s="96"/>
      <c r="AL22" s="345"/>
      <c r="AM22" s="96"/>
      <c r="AN22" s="579"/>
      <c r="AO22" s="296">
        <v>15</v>
      </c>
      <c r="AP22" s="112">
        <v>1</v>
      </c>
      <c r="AQ22" s="269">
        <f>AP22*AQ8</f>
        <v>-0.4</v>
      </c>
      <c r="AR22" s="112">
        <f t="shared" si="0"/>
        <v>0.6</v>
      </c>
      <c r="AS22" s="171">
        <f>AP22*AS8</f>
        <v>0.3</v>
      </c>
      <c r="AT22" s="112">
        <v>1.3</v>
      </c>
      <c r="AU22" s="128">
        <f>AP22*AU8</f>
        <v>0.6</v>
      </c>
      <c r="AV22" s="112">
        <v>1.6</v>
      </c>
      <c r="AW22" s="128">
        <f>AT22*AW8</f>
        <v>0.78</v>
      </c>
      <c r="AX22" s="112">
        <f t="shared" si="1"/>
        <v>2</v>
      </c>
    </row>
    <row r="23" spans="1:50" s="17" customFormat="1" ht="20" customHeight="1" thickBot="1" x14ac:dyDescent="0.4">
      <c r="A23" s="579"/>
      <c r="B23" s="459"/>
      <c r="C23" s="62"/>
      <c r="D23" s="460"/>
      <c r="E23" s="581">
        <f t="shared" si="3"/>
        <v>0</v>
      </c>
      <c r="F23" s="453"/>
      <c r="G23" s="454"/>
      <c r="H23" s="429"/>
      <c r="I23" s="96"/>
      <c r="J23" s="345"/>
      <c r="K23" s="96"/>
      <c r="L23" s="345"/>
      <c r="M23" s="96"/>
      <c r="N23" s="345"/>
      <c r="O23" s="96"/>
      <c r="P23" s="345"/>
      <c r="Q23" s="96"/>
      <c r="R23" s="345"/>
      <c r="S23" s="96"/>
      <c r="T23" s="345"/>
      <c r="U23" s="96"/>
      <c r="V23" s="345"/>
      <c r="W23" s="96"/>
      <c r="X23" s="345"/>
      <c r="Y23" s="96"/>
      <c r="Z23" s="345"/>
      <c r="AA23" s="96"/>
      <c r="AB23" s="345"/>
      <c r="AC23" s="96"/>
      <c r="AD23" s="345"/>
      <c r="AE23" s="96"/>
      <c r="AF23" s="345"/>
      <c r="AG23" s="96"/>
      <c r="AH23" s="345"/>
      <c r="AI23" s="96"/>
      <c r="AJ23" s="345"/>
      <c r="AK23" s="96"/>
      <c r="AL23" s="345"/>
      <c r="AM23" s="96"/>
      <c r="AN23" s="579"/>
      <c r="AO23" s="298"/>
      <c r="AP23" s="195">
        <f>SUM(AP9:AP22)</f>
        <v>359</v>
      </c>
      <c r="AQ23" s="253"/>
      <c r="AR23" s="252">
        <f>SUM(AR9:AR22)</f>
        <v>215.4</v>
      </c>
      <c r="AS23" s="251"/>
      <c r="AT23" s="252">
        <f>SUM(AT9:AT22)</f>
        <v>466.7</v>
      </c>
      <c r="AU23" s="253"/>
      <c r="AV23" s="252">
        <f>SUM(AV9:AV22)</f>
        <v>574.4</v>
      </c>
      <c r="AW23" s="458"/>
      <c r="AX23" s="252">
        <f>SUM(AX9:AX22)</f>
        <v>718</v>
      </c>
    </row>
    <row r="24" spans="1:50" s="17" customFormat="1" ht="20" customHeight="1" thickBot="1" x14ac:dyDescent="0.4">
      <c r="A24" s="580"/>
      <c r="B24" s="353"/>
      <c r="C24" s="248"/>
      <c r="D24" s="351"/>
      <c r="E24" s="582"/>
      <c r="F24" s="450"/>
      <c r="G24" s="456"/>
      <c r="H24" s="103"/>
      <c r="I24" s="98"/>
      <c r="J24" s="97"/>
      <c r="K24" s="98"/>
      <c r="L24" s="97"/>
      <c r="M24" s="98"/>
      <c r="N24" s="97"/>
      <c r="O24" s="98"/>
      <c r="P24" s="97"/>
      <c r="Q24" s="98"/>
      <c r="R24" s="97"/>
      <c r="S24" s="98"/>
      <c r="T24" s="97"/>
      <c r="U24" s="98"/>
      <c r="V24" s="97"/>
      <c r="W24" s="98"/>
      <c r="X24" s="97"/>
      <c r="Y24" s="98"/>
      <c r="Z24" s="97"/>
      <c r="AA24" s="98"/>
      <c r="AB24" s="97"/>
      <c r="AC24" s="98"/>
      <c r="AD24" s="97"/>
      <c r="AE24" s="98"/>
      <c r="AF24" s="97"/>
      <c r="AG24" s="98"/>
      <c r="AH24" s="97"/>
      <c r="AI24" s="98"/>
      <c r="AJ24" s="97"/>
      <c r="AK24" s="98"/>
      <c r="AL24" s="97"/>
      <c r="AM24" s="98"/>
      <c r="AN24" s="580"/>
    </row>
    <row r="25" spans="1:50" s="17" customFormat="1" ht="20.25" customHeight="1" thickBot="1" x14ac:dyDescent="0.4">
      <c r="A25" s="545"/>
      <c r="E25" s="545"/>
      <c r="I25" s="186">
        <f>SUM(I9:I24)</f>
        <v>416</v>
      </c>
      <c r="K25" s="186">
        <f>SUM(K9:K24)</f>
        <v>290</v>
      </c>
      <c r="M25" s="186">
        <f>SUM(M9:M24)</f>
        <v>338</v>
      </c>
      <c r="O25" s="186">
        <f>SUM(O9:O24)</f>
        <v>260</v>
      </c>
      <c r="Q25" s="186">
        <f>SUM(Q9:Q24)</f>
        <v>260</v>
      </c>
      <c r="S25" s="186">
        <f>SUM(S9:S24)</f>
        <v>290</v>
      </c>
      <c r="U25" s="186">
        <f>SUM(U9:U24)</f>
        <v>377</v>
      </c>
      <c r="V25" s="198"/>
      <c r="W25" s="186">
        <f>SUM(W9:W24)</f>
        <v>338</v>
      </c>
      <c r="Y25" s="154">
        <f>SUM(Y9:Y11)</f>
        <v>0</v>
      </c>
      <c r="AA25" s="157">
        <f>SUM(AA9:AA11)</f>
        <v>0</v>
      </c>
      <c r="AC25" s="157">
        <f>SUM(AC9:AC11)</f>
        <v>0</v>
      </c>
      <c r="AE25" s="154">
        <f>SUM(AE9:AE11)</f>
        <v>0</v>
      </c>
      <c r="AG25" s="154">
        <f>SUM(AG9:AG11)</f>
        <v>0</v>
      </c>
      <c r="AI25" s="154">
        <f>SUM(AI9:AI11)</f>
        <v>0</v>
      </c>
      <c r="AJ25" s="125"/>
      <c r="AK25" s="154">
        <f>SUM(AK9:AK11)</f>
        <v>0</v>
      </c>
      <c r="AL25" s="125"/>
      <c r="AM25" s="157">
        <f>SUM(AM9:AM11)</f>
        <v>0</v>
      </c>
      <c r="AN25" s="545"/>
    </row>
    <row r="26" spans="1:50" ht="13" thickBot="1" x14ac:dyDescent="0.4"/>
    <row r="27" spans="1:50" ht="28" customHeight="1" thickBot="1" x14ac:dyDescent="0.4">
      <c r="B27" s="841" t="s">
        <v>529</v>
      </c>
      <c r="C27" s="842"/>
      <c r="D27" s="843"/>
      <c r="H27" s="142"/>
      <c r="I27" s="143" t="s">
        <v>271</v>
      </c>
      <c r="J27" s="27"/>
      <c r="K27" s="27"/>
      <c r="L27" s="27"/>
      <c r="M27" s="88"/>
      <c r="N27" s="225"/>
      <c r="O27" s="143" t="s">
        <v>272</v>
      </c>
      <c r="P27" s="45"/>
      <c r="Q27" s="18"/>
      <c r="R27" s="45"/>
      <c r="S27" s="158"/>
      <c r="T27" s="143" t="s">
        <v>302</v>
      </c>
    </row>
    <row r="28" spans="1:50" ht="13" thickBot="1" x14ac:dyDescent="0.4"/>
    <row r="29" spans="1:50" s="17" customFormat="1" ht="49" customHeight="1" thickBot="1" x14ac:dyDescent="0.4">
      <c r="A29" s="833" t="s">
        <v>13</v>
      </c>
      <c r="B29" s="834"/>
      <c r="C29" s="834"/>
      <c r="D29" s="834"/>
      <c r="E29" s="834"/>
      <c r="F29" s="834"/>
      <c r="G29" s="834"/>
      <c r="H29" s="834"/>
      <c r="I29" s="834"/>
      <c r="J29" s="834"/>
      <c r="K29" s="834"/>
      <c r="L29" s="834"/>
      <c r="M29" s="834"/>
      <c r="N29" s="834"/>
      <c r="O29" s="834"/>
      <c r="P29" s="834"/>
      <c r="Q29" s="834"/>
      <c r="R29" s="834"/>
      <c r="S29" s="834"/>
      <c r="T29" s="834"/>
      <c r="U29" s="834"/>
      <c r="V29" s="834"/>
      <c r="W29" s="834"/>
      <c r="X29" s="834"/>
      <c r="Y29" s="834"/>
      <c r="Z29" s="834"/>
      <c r="AA29" s="834"/>
      <c r="AB29" s="834"/>
      <c r="AC29" s="834"/>
      <c r="AD29" s="834"/>
      <c r="AE29" s="834"/>
      <c r="AF29" s="834"/>
      <c r="AG29" s="834"/>
      <c r="AH29" s="834"/>
      <c r="AI29" s="834"/>
      <c r="AJ29" s="834"/>
      <c r="AK29" s="834"/>
      <c r="AL29" s="834"/>
      <c r="AM29" s="834"/>
      <c r="AN29" s="545"/>
    </row>
    <row r="30" spans="1:50" s="17" customFormat="1" ht="36" customHeight="1" thickBot="1" x14ac:dyDescent="0.4">
      <c r="A30" s="545"/>
      <c r="B30" s="545"/>
      <c r="C30" s="545"/>
      <c r="D30" s="545"/>
      <c r="E30" s="545"/>
      <c r="F30" s="545"/>
      <c r="G30" s="545"/>
      <c r="H30" s="815" t="s">
        <v>530</v>
      </c>
      <c r="I30" s="816"/>
      <c r="J30" s="815">
        <v>46089</v>
      </c>
      <c r="K30" s="816"/>
      <c r="L30" s="815" t="s">
        <v>588</v>
      </c>
      <c r="M30" s="816"/>
      <c r="N30" s="815">
        <v>46124</v>
      </c>
      <c r="O30" s="816"/>
      <c r="P30" s="815">
        <v>46138</v>
      </c>
      <c r="Q30" s="816"/>
      <c r="R30" s="815">
        <v>46152</v>
      </c>
      <c r="S30" s="816"/>
      <c r="T30" s="819">
        <v>46167</v>
      </c>
      <c r="U30" s="820"/>
      <c r="V30" s="819">
        <v>46187</v>
      </c>
      <c r="W30" s="820"/>
      <c r="X30" s="815"/>
      <c r="Y30" s="816"/>
      <c r="Z30" s="815"/>
      <c r="AA30" s="816"/>
      <c r="AB30" s="815"/>
      <c r="AC30" s="816"/>
      <c r="AD30" s="815"/>
      <c r="AE30" s="816"/>
      <c r="AF30" s="853"/>
      <c r="AG30" s="854"/>
      <c r="AH30" s="815"/>
      <c r="AI30" s="816"/>
      <c r="AJ30" s="815"/>
      <c r="AK30" s="816"/>
      <c r="AL30" s="819"/>
      <c r="AM30" s="820"/>
      <c r="AN30" s="545"/>
      <c r="AO30" s="545"/>
      <c r="AP30" s="545"/>
    </row>
    <row r="31" spans="1:50" s="17" customFormat="1" ht="58" customHeight="1" thickBot="1" x14ac:dyDescent="0.4">
      <c r="A31" s="571"/>
      <c r="B31" s="835" t="s">
        <v>742</v>
      </c>
      <c r="C31" s="836"/>
      <c r="D31" s="836"/>
      <c r="E31" s="836"/>
      <c r="F31" s="572"/>
      <c r="G31" s="572"/>
      <c r="H31" s="813" t="s">
        <v>528</v>
      </c>
      <c r="I31" s="814"/>
      <c r="J31" s="813" t="s">
        <v>570</v>
      </c>
      <c r="K31" s="814"/>
      <c r="L31" s="813" t="s">
        <v>589</v>
      </c>
      <c r="M31" s="814"/>
      <c r="N31" s="813" t="s">
        <v>597</v>
      </c>
      <c r="O31" s="814"/>
      <c r="P31" s="813" t="s">
        <v>710</v>
      </c>
      <c r="Q31" s="814"/>
      <c r="R31" s="813" t="s">
        <v>714</v>
      </c>
      <c r="S31" s="814"/>
      <c r="T31" s="817" t="s">
        <v>733</v>
      </c>
      <c r="U31" s="818"/>
      <c r="V31" s="817" t="s">
        <v>759</v>
      </c>
      <c r="W31" s="818"/>
      <c r="X31" s="813"/>
      <c r="Y31" s="814"/>
      <c r="Z31" s="813"/>
      <c r="AA31" s="814"/>
      <c r="AB31" s="813"/>
      <c r="AC31" s="814"/>
      <c r="AD31" s="813"/>
      <c r="AE31" s="814"/>
      <c r="AF31" s="813"/>
      <c r="AG31" s="814"/>
      <c r="AH31" s="813"/>
      <c r="AI31" s="852"/>
      <c r="AJ31" s="813"/>
      <c r="AK31" s="814"/>
      <c r="AL31" s="817"/>
      <c r="AM31" s="818"/>
      <c r="AN31" s="551"/>
      <c r="AO31" s="824" t="s">
        <v>540</v>
      </c>
      <c r="AP31" s="804"/>
      <c r="AQ31" s="803" t="s">
        <v>541</v>
      </c>
      <c r="AR31" s="804"/>
      <c r="AS31" s="803" t="s">
        <v>543</v>
      </c>
      <c r="AT31" s="804"/>
      <c r="AU31" s="803" t="s">
        <v>542</v>
      </c>
      <c r="AV31" s="804"/>
      <c r="AW31" s="803" t="s">
        <v>587</v>
      </c>
      <c r="AX31" s="804"/>
    </row>
    <row r="32" spans="1:50" s="17" customFormat="1" ht="53" customHeight="1" thickBot="1" x14ac:dyDescent="0.4">
      <c r="A32" s="551" t="s">
        <v>176</v>
      </c>
      <c r="B32" s="574" t="s">
        <v>2</v>
      </c>
      <c r="C32" s="551" t="s">
        <v>115</v>
      </c>
      <c r="D32" s="575" t="s">
        <v>3</v>
      </c>
      <c r="E32" s="576" t="s">
        <v>4</v>
      </c>
      <c r="F32" s="451" t="s">
        <v>559</v>
      </c>
      <c r="G32" s="441" t="s">
        <v>591</v>
      </c>
      <c r="H32" s="75" t="s">
        <v>5</v>
      </c>
      <c r="I32" s="153" t="s">
        <v>6</v>
      </c>
      <c r="J32" s="75" t="s">
        <v>5</v>
      </c>
      <c r="K32" s="153" t="s">
        <v>6</v>
      </c>
      <c r="L32" s="75" t="s">
        <v>5</v>
      </c>
      <c r="M32" s="153" t="s">
        <v>6</v>
      </c>
      <c r="N32" s="75" t="s">
        <v>5</v>
      </c>
      <c r="O32" s="153" t="s">
        <v>6</v>
      </c>
      <c r="P32" s="75" t="s">
        <v>5</v>
      </c>
      <c r="Q32" s="153" t="s">
        <v>6</v>
      </c>
      <c r="R32" s="75" t="s">
        <v>5</v>
      </c>
      <c r="S32" s="153" t="s">
        <v>6</v>
      </c>
      <c r="T32" s="557" t="s">
        <v>5</v>
      </c>
      <c r="U32" s="555" t="s">
        <v>6</v>
      </c>
      <c r="V32" s="552" t="s">
        <v>5</v>
      </c>
      <c r="W32" s="555" t="s">
        <v>6</v>
      </c>
      <c r="X32" s="557" t="s">
        <v>5</v>
      </c>
      <c r="Y32" s="555" t="s">
        <v>6</v>
      </c>
      <c r="Z32" s="557" t="s">
        <v>5</v>
      </c>
      <c r="AA32" s="555" t="s">
        <v>6</v>
      </c>
      <c r="AB32" s="557" t="s">
        <v>5</v>
      </c>
      <c r="AC32" s="555" t="s">
        <v>6</v>
      </c>
      <c r="AD32" s="557" t="s">
        <v>5</v>
      </c>
      <c r="AE32" s="555" t="s">
        <v>6</v>
      </c>
      <c r="AF32" s="557" t="s">
        <v>5</v>
      </c>
      <c r="AG32" s="555" t="s">
        <v>6</v>
      </c>
      <c r="AH32" s="557" t="s">
        <v>5</v>
      </c>
      <c r="AI32" s="555" t="s">
        <v>6</v>
      </c>
      <c r="AJ32" s="557" t="s">
        <v>5</v>
      </c>
      <c r="AK32" s="555" t="s">
        <v>6</v>
      </c>
      <c r="AL32" s="557" t="s">
        <v>5</v>
      </c>
      <c r="AM32" s="555" t="s">
        <v>6</v>
      </c>
      <c r="AN32" s="551" t="s">
        <v>176</v>
      </c>
      <c r="AO32" s="270" t="s">
        <v>217</v>
      </c>
      <c r="AP32" s="271" t="s">
        <v>217</v>
      </c>
      <c r="AQ32" s="273">
        <v>-0.4</v>
      </c>
      <c r="AR32" s="274" t="s">
        <v>189</v>
      </c>
      <c r="AS32" s="272">
        <v>0.3</v>
      </c>
      <c r="AT32" s="275">
        <v>0.3</v>
      </c>
      <c r="AU32" s="273">
        <v>0.6</v>
      </c>
      <c r="AV32" s="274" t="s">
        <v>189</v>
      </c>
      <c r="AW32" s="273">
        <v>0.6</v>
      </c>
      <c r="AX32" s="274" t="s">
        <v>189</v>
      </c>
    </row>
    <row r="33" spans="1:50" s="17" customFormat="1" ht="20.25" customHeight="1" x14ac:dyDescent="0.35">
      <c r="A33" s="577">
        <v>1</v>
      </c>
      <c r="B33" s="279" t="s">
        <v>412</v>
      </c>
      <c r="C33" s="48">
        <v>2013</v>
      </c>
      <c r="D33" s="280" t="s">
        <v>61</v>
      </c>
      <c r="E33" s="559">
        <f>I33+K33+M33+O33+Q33+S33+U33+W33+Y33+AA33+AC33+AE33+AG33+AI33+AK33+AM33-S33</f>
        <v>762.3</v>
      </c>
      <c r="F33" s="453"/>
      <c r="G33" s="454"/>
      <c r="H33" s="107">
        <v>146</v>
      </c>
      <c r="I33" s="163">
        <v>160</v>
      </c>
      <c r="J33" s="93">
        <v>71</v>
      </c>
      <c r="K33" s="461">
        <v>117.3</v>
      </c>
      <c r="L33" s="93">
        <v>70</v>
      </c>
      <c r="M33" s="163">
        <v>130</v>
      </c>
      <c r="N33" s="93">
        <v>72</v>
      </c>
      <c r="O33" s="267">
        <v>100</v>
      </c>
      <c r="P33" s="93">
        <v>80</v>
      </c>
      <c r="Q33" s="267">
        <v>60</v>
      </c>
      <c r="R33" s="93">
        <v>75</v>
      </c>
      <c r="S33" s="625">
        <v>40</v>
      </c>
      <c r="T33" s="93">
        <v>75</v>
      </c>
      <c r="U33" s="163">
        <v>130</v>
      </c>
      <c r="V33" s="93">
        <v>82</v>
      </c>
      <c r="W33" s="163">
        <v>65</v>
      </c>
      <c r="X33" s="93"/>
      <c r="Y33" s="176"/>
      <c r="Z33" s="93"/>
      <c r="AA33" s="176"/>
      <c r="AB33" s="93"/>
      <c r="AC33" s="176"/>
      <c r="AD33" s="93"/>
      <c r="AE33" s="176"/>
      <c r="AF33" s="93"/>
      <c r="AG33" s="176"/>
      <c r="AH33" s="93"/>
      <c r="AI33" s="176"/>
      <c r="AJ33" s="93"/>
      <c r="AK33" s="176"/>
      <c r="AL33" s="93"/>
      <c r="AM33" s="176"/>
      <c r="AN33" s="577">
        <v>1</v>
      </c>
      <c r="AO33" s="337">
        <v>1</v>
      </c>
      <c r="AP33" s="267">
        <v>100</v>
      </c>
      <c r="AQ33" s="269">
        <f>AP33*AQ32</f>
        <v>-40</v>
      </c>
      <c r="AR33" s="163">
        <f t="shared" ref="AR33:AR47" si="4">AP33+AQ33</f>
        <v>60</v>
      </c>
      <c r="AS33" s="268">
        <f>AP33*AS32</f>
        <v>30</v>
      </c>
      <c r="AT33" s="163">
        <v>130</v>
      </c>
      <c r="AU33" s="269">
        <f>AP33*AU32</f>
        <v>60</v>
      </c>
      <c r="AV33" s="163">
        <v>160</v>
      </c>
      <c r="AW33" s="269">
        <f>AT33*AW32</f>
        <v>78</v>
      </c>
      <c r="AX33" s="163">
        <f t="shared" ref="AX33:AX47" si="5">AP33*2</f>
        <v>200</v>
      </c>
    </row>
    <row r="34" spans="1:50" ht="20" customHeight="1" x14ac:dyDescent="0.35">
      <c r="A34" s="578">
        <f>A33+1</f>
        <v>2</v>
      </c>
      <c r="B34" s="675" t="s">
        <v>738</v>
      </c>
      <c r="C34" s="48">
        <v>2014</v>
      </c>
      <c r="D34" s="504" t="s">
        <v>33</v>
      </c>
      <c r="E34" s="559">
        <f>I34+K34+M34+O34+Q34+S34+U34+W34+Y34+AA34+AC34+AE34+AG34+AI34+AK34+AM34-K34</f>
        <v>668</v>
      </c>
      <c r="F34" s="453"/>
      <c r="G34" s="454"/>
      <c r="H34" s="107">
        <v>155</v>
      </c>
      <c r="I34" s="94">
        <v>112</v>
      </c>
      <c r="J34" s="93">
        <v>81</v>
      </c>
      <c r="K34" s="630">
        <v>48</v>
      </c>
      <c r="L34" s="93">
        <v>78</v>
      </c>
      <c r="M34" s="94">
        <v>65</v>
      </c>
      <c r="N34" s="107">
        <v>74</v>
      </c>
      <c r="O34" s="176">
        <v>70</v>
      </c>
      <c r="P34" s="108">
        <v>79</v>
      </c>
      <c r="Q34" s="176">
        <v>100</v>
      </c>
      <c r="R34" s="108">
        <v>71</v>
      </c>
      <c r="S34" s="176">
        <v>100</v>
      </c>
      <c r="T34" s="108">
        <v>83</v>
      </c>
      <c r="U34" s="94">
        <v>91</v>
      </c>
      <c r="V34" s="108">
        <v>76</v>
      </c>
      <c r="W34" s="94">
        <v>130</v>
      </c>
      <c r="X34" s="108"/>
      <c r="Y34" s="94"/>
      <c r="Z34" s="108"/>
      <c r="AA34" s="94"/>
      <c r="AB34" s="108"/>
      <c r="AC34" s="94"/>
      <c r="AD34" s="108"/>
      <c r="AE34" s="94"/>
      <c r="AF34" s="108"/>
      <c r="AG34" s="94"/>
      <c r="AH34" s="108"/>
      <c r="AI34" s="94"/>
      <c r="AJ34" s="108"/>
      <c r="AK34" s="94"/>
      <c r="AL34" s="108"/>
      <c r="AM34" s="94"/>
      <c r="AN34" s="578">
        <f>AN33+1</f>
        <v>2</v>
      </c>
      <c r="AO34" s="297">
        <v>2</v>
      </c>
      <c r="AP34" s="176">
        <v>70</v>
      </c>
      <c r="AQ34" s="269">
        <f>AP34*AQ32</f>
        <v>-28</v>
      </c>
      <c r="AR34" s="94">
        <f t="shared" si="4"/>
        <v>42</v>
      </c>
      <c r="AS34" s="171">
        <f>AP34*AS32</f>
        <v>21</v>
      </c>
      <c r="AT34" s="94">
        <v>91</v>
      </c>
      <c r="AU34" s="128">
        <f>AP34*AU32</f>
        <v>42</v>
      </c>
      <c r="AV34" s="94">
        <v>112</v>
      </c>
      <c r="AW34" s="128">
        <f>AT34*AW32</f>
        <v>54.6</v>
      </c>
      <c r="AX34" s="94">
        <f t="shared" si="5"/>
        <v>140</v>
      </c>
    </row>
    <row r="35" spans="1:50" ht="20" customHeight="1" x14ac:dyDescent="0.35">
      <c r="A35" s="578">
        <f>A34+1</f>
        <v>3</v>
      </c>
      <c r="B35" s="321" t="s">
        <v>551</v>
      </c>
      <c r="C35" s="48">
        <v>2014</v>
      </c>
      <c r="D35" s="402" t="s">
        <v>17</v>
      </c>
      <c r="E35" s="559">
        <f>I35+K35+M35+O35+Q35+S35+U35+W35+Y35+AA35+AC35+AE35+AG35+AI35+AK35+AM35-Q35</f>
        <v>463.3</v>
      </c>
      <c r="F35" s="453"/>
      <c r="G35" s="454"/>
      <c r="H35" s="107">
        <v>161</v>
      </c>
      <c r="I35" s="94">
        <v>64</v>
      </c>
      <c r="J35" s="107">
        <v>71</v>
      </c>
      <c r="K35" s="461">
        <v>117.3</v>
      </c>
      <c r="L35" s="93">
        <v>94</v>
      </c>
      <c r="M35" s="94">
        <v>52</v>
      </c>
      <c r="N35" s="108">
        <v>81</v>
      </c>
      <c r="O35" s="176">
        <v>50</v>
      </c>
      <c r="P35" s="107">
        <v>82</v>
      </c>
      <c r="Q35" s="626">
        <v>40</v>
      </c>
      <c r="R35" s="107">
        <v>73</v>
      </c>
      <c r="S35" s="176">
        <v>50</v>
      </c>
      <c r="T35" s="107">
        <v>89</v>
      </c>
      <c r="U35" s="94">
        <v>39</v>
      </c>
      <c r="V35" s="107">
        <v>80</v>
      </c>
      <c r="W35" s="94">
        <v>91</v>
      </c>
      <c r="X35" s="107"/>
      <c r="Y35" s="94"/>
      <c r="Z35" s="107"/>
      <c r="AA35" s="94"/>
      <c r="AB35" s="107"/>
      <c r="AC35" s="94"/>
      <c r="AD35" s="107"/>
      <c r="AE35" s="94"/>
      <c r="AF35" s="107"/>
      <c r="AG35" s="94"/>
      <c r="AH35" s="107"/>
      <c r="AI35" s="94"/>
      <c r="AJ35" s="107"/>
      <c r="AK35" s="94"/>
      <c r="AL35" s="107"/>
      <c r="AM35" s="94"/>
      <c r="AN35" s="578">
        <f>AN34+1</f>
        <v>3</v>
      </c>
      <c r="AO35" s="296">
        <v>3</v>
      </c>
      <c r="AP35" s="176">
        <v>50</v>
      </c>
      <c r="AQ35" s="269">
        <f>AP35*AQ32</f>
        <v>-20</v>
      </c>
      <c r="AR35" s="94">
        <f t="shared" si="4"/>
        <v>30</v>
      </c>
      <c r="AS35" s="171">
        <f>AP35*AS32</f>
        <v>15</v>
      </c>
      <c r="AT35" s="94">
        <v>65</v>
      </c>
      <c r="AU35" s="128">
        <f>AP35*AU32</f>
        <v>30</v>
      </c>
      <c r="AV35" s="94">
        <v>80</v>
      </c>
      <c r="AW35" s="128">
        <f>AT35*AW32</f>
        <v>39</v>
      </c>
      <c r="AX35" s="94">
        <f t="shared" si="5"/>
        <v>100</v>
      </c>
    </row>
    <row r="36" spans="1:50" ht="20" customHeight="1" x14ac:dyDescent="0.35">
      <c r="A36" s="578">
        <f>A35+1</f>
        <v>4</v>
      </c>
      <c r="B36" s="115" t="s">
        <v>553</v>
      </c>
      <c r="C36" s="57">
        <v>2014</v>
      </c>
      <c r="D36" s="402" t="s">
        <v>32</v>
      </c>
      <c r="E36" s="559">
        <f t="shared" ref="E36:E48" si="6">I36+K36+M36+O36+Q36+S36+U36+W36+Y36+AA36+AC36+AE36+AG36+AI36+AK36+AM36</f>
        <v>274</v>
      </c>
      <c r="F36" s="453"/>
      <c r="G36" s="454"/>
      <c r="H36" s="107">
        <v>158</v>
      </c>
      <c r="I36" s="94">
        <v>80</v>
      </c>
      <c r="J36" s="93">
        <v>76</v>
      </c>
      <c r="K36" s="94">
        <v>64</v>
      </c>
      <c r="L36" s="93"/>
      <c r="M36" s="637"/>
      <c r="N36" s="93">
        <v>82</v>
      </c>
      <c r="O36" s="176">
        <v>40</v>
      </c>
      <c r="P36" s="93">
        <v>80</v>
      </c>
      <c r="Q36" s="176">
        <v>60</v>
      </c>
      <c r="R36" s="93">
        <v>78</v>
      </c>
      <c r="S36" s="176">
        <v>30</v>
      </c>
      <c r="T36" s="93"/>
      <c r="U36" s="94"/>
      <c r="V36" s="93"/>
      <c r="W36" s="94"/>
      <c r="X36" s="93"/>
      <c r="Y36" s="94"/>
      <c r="Z36" s="93"/>
      <c r="AA36" s="94"/>
      <c r="AB36" s="93"/>
      <c r="AC36" s="94"/>
      <c r="AD36" s="93"/>
      <c r="AE36" s="94"/>
      <c r="AF36" s="93"/>
      <c r="AG36" s="94"/>
      <c r="AH36" s="93"/>
      <c r="AI36" s="94"/>
      <c r="AJ36" s="93"/>
      <c r="AK36" s="94"/>
      <c r="AL36" s="93"/>
      <c r="AM36" s="94"/>
      <c r="AN36" s="578">
        <f>AN35+1</f>
        <v>4</v>
      </c>
      <c r="AO36" s="297">
        <v>4</v>
      </c>
      <c r="AP36" s="176">
        <v>40</v>
      </c>
      <c r="AQ36" s="269">
        <f>AP36*AQ32</f>
        <v>-16</v>
      </c>
      <c r="AR36" s="94">
        <f t="shared" si="4"/>
        <v>24</v>
      </c>
      <c r="AS36" s="171">
        <f>AP36*AS32</f>
        <v>12</v>
      </c>
      <c r="AT36" s="94">
        <v>52</v>
      </c>
      <c r="AU36" s="128">
        <f>AP36*AU32</f>
        <v>24</v>
      </c>
      <c r="AV36" s="94">
        <v>64</v>
      </c>
      <c r="AW36" s="128">
        <f>AT36*AW32</f>
        <v>31.2</v>
      </c>
      <c r="AX36" s="94">
        <f t="shared" si="5"/>
        <v>80</v>
      </c>
    </row>
    <row r="37" spans="1:50" ht="20" customHeight="1" x14ac:dyDescent="0.35">
      <c r="A37" s="578">
        <f>A36+1</f>
        <v>5</v>
      </c>
      <c r="B37" s="706" t="s">
        <v>596</v>
      </c>
      <c r="C37" s="62">
        <v>2013</v>
      </c>
      <c r="D37" s="721" t="s">
        <v>43</v>
      </c>
      <c r="E37" s="559">
        <f t="shared" si="6"/>
        <v>213</v>
      </c>
      <c r="F37" s="453"/>
      <c r="G37" s="454"/>
      <c r="H37" s="345"/>
      <c r="I37" s="638"/>
      <c r="J37" s="345"/>
      <c r="K37" s="94"/>
      <c r="L37" s="345">
        <v>75</v>
      </c>
      <c r="M37" s="96">
        <v>91</v>
      </c>
      <c r="N37" s="345"/>
      <c r="O37" s="96"/>
      <c r="P37" s="345"/>
      <c r="Q37" s="96"/>
      <c r="R37" s="345">
        <v>72</v>
      </c>
      <c r="S37" s="176">
        <v>70</v>
      </c>
      <c r="T37" s="345">
        <v>88</v>
      </c>
      <c r="U37" s="94">
        <v>52</v>
      </c>
      <c r="V37" s="345"/>
      <c r="W37" s="96"/>
      <c r="X37" s="345"/>
      <c r="Y37" s="96"/>
      <c r="Z37" s="345"/>
      <c r="AA37" s="96"/>
      <c r="AB37" s="345"/>
      <c r="AC37" s="96"/>
      <c r="AD37" s="345"/>
      <c r="AE37" s="96"/>
      <c r="AF37" s="345"/>
      <c r="AG37" s="96"/>
      <c r="AH37" s="345"/>
      <c r="AI37" s="96"/>
      <c r="AJ37" s="345"/>
      <c r="AK37" s="96"/>
      <c r="AL37" s="345"/>
      <c r="AM37" s="96"/>
      <c r="AN37" s="578">
        <f>AN36+1</f>
        <v>5</v>
      </c>
      <c r="AO37" s="296">
        <v>5</v>
      </c>
      <c r="AP37" s="176">
        <v>30</v>
      </c>
      <c r="AQ37" s="269">
        <f>AP37*AQ32</f>
        <v>-12</v>
      </c>
      <c r="AR37" s="94">
        <f t="shared" si="4"/>
        <v>18</v>
      </c>
      <c r="AS37" s="171">
        <f>AP37*AS32</f>
        <v>9</v>
      </c>
      <c r="AT37" s="94">
        <v>39</v>
      </c>
      <c r="AU37" s="128">
        <f>AP37*AU32</f>
        <v>18</v>
      </c>
      <c r="AV37" s="94">
        <v>48</v>
      </c>
      <c r="AW37" s="128">
        <f>AT37*AW32</f>
        <v>23.4</v>
      </c>
      <c r="AX37" s="94">
        <f t="shared" si="5"/>
        <v>60</v>
      </c>
    </row>
    <row r="38" spans="1:50" ht="20" customHeight="1" x14ac:dyDescent="0.35">
      <c r="A38" s="578">
        <f>A37+1</f>
        <v>6</v>
      </c>
      <c r="B38" s="115" t="s">
        <v>573</v>
      </c>
      <c r="C38" s="57">
        <v>2014</v>
      </c>
      <c r="D38" s="430" t="s">
        <v>574</v>
      </c>
      <c r="E38" s="559">
        <f t="shared" si="6"/>
        <v>117.3</v>
      </c>
      <c r="F38" s="453"/>
      <c r="G38" s="454"/>
      <c r="H38" s="345"/>
      <c r="I38" s="638"/>
      <c r="J38" s="345">
        <v>71</v>
      </c>
      <c r="K38" s="639">
        <v>117.3</v>
      </c>
      <c r="L38" s="345"/>
      <c r="M38" s="407"/>
      <c r="N38" s="345"/>
      <c r="O38" s="96"/>
      <c r="P38" s="345"/>
      <c r="Q38" s="96"/>
      <c r="R38" s="345"/>
      <c r="S38" s="96"/>
      <c r="T38" s="345"/>
      <c r="U38" s="96"/>
      <c r="V38" s="345"/>
      <c r="W38" s="96"/>
      <c r="X38" s="345"/>
      <c r="Y38" s="96"/>
      <c r="Z38" s="345"/>
      <c r="AA38" s="96"/>
      <c r="AB38" s="345"/>
      <c r="AC38" s="96"/>
      <c r="AD38" s="345"/>
      <c r="AE38" s="96"/>
      <c r="AF38" s="345"/>
      <c r="AG38" s="96"/>
      <c r="AH38" s="345"/>
      <c r="AI38" s="96"/>
      <c r="AJ38" s="345"/>
      <c r="AK38" s="96"/>
      <c r="AL38" s="345"/>
      <c r="AM38" s="96"/>
      <c r="AN38" s="578">
        <f>AN37+1</f>
        <v>6</v>
      </c>
      <c r="AO38" s="297">
        <v>6</v>
      </c>
      <c r="AP38" s="176">
        <v>20</v>
      </c>
      <c r="AQ38" s="269">
        <f>AP38*AQ32</f>
        <v>-8</v>
      </c>
      <c r="AR38" s="112">
        <f t="shared" si="4"/>
        <v>12</v>
      </c>
      <c r="AS38" s="171">
        <f>AP38*AS32</f>
        <v>6</v>
      </c>
      <c r="AT38" s="112">
        <v>26</v>
      </c>
      <c r="AU38" s="128">
        <f>AP38*AU32</f>
        <v>12</v>
      </c>
      <c r="AV38" s="112">
        <v>32</v>
      </c>
      <c r="AW38" s="128">
        <f>AT38*AW32</f>
        <v>15.6</v>
      </c>
      <c r="AX38" s="112">
        <f t="shared" si="5"/>
        <v>40</v>
      </c>
    </row>
    <row r="39" spans="1:50" ht="20" customHeight="1" x14ac:dyDescent="0.35">
      <c r="A39" s="579"/>
      <c r="B39" s="115" t="s">
        <v>508</v>
      </c>
      <c r="C39" s="57">
        <v>2013</v>
      </c>
      <c r="D39" s="430" t="s">
        <v>7</v>
      </c>
      <c r="E39" s="559">
        <f t="shared" si="6"/>
        <v>65</v>
      </c>
      <c r="F39" s="453"/>
      <c r="G39" s="454"/>
      <c r="H39" s="345"/>
      <c r="I39" s="96"/>
      <c r="J39" s="102"/>
      <c r="K39" s="407"/>
      <c r="L39" s="95"/>
      <c r="M39" s="96"/>
      <c r="N39" s="345"/>
      <c r="O39" s="96"/>
      <c r="P39" s="345"/>
      <c r="Q39" s="96"/>
      <c r="R39" s="345"/>
      <c r="S39" s="96"/>
      <c r="T39" s="345">
        <v>87</v>
      </c>
      <c r="U39" s="164">
        <v>65</v>
      </c>
      <c r="V39" s="345"/>
      <c r="W39" s="164"/>
      <c r="X39" s="345"/>
      <c r="Y39" s="164"/>
      <c r="Z39" s="345"/>
      <c r="AA39" s="164"/>
      <c r="AB39" s="345"/>
      <c r="AC39" s="164"/>
      <c r="AD39" s="345"/>
      <c r="AE39" s="164"/>
      <c r="AF39" s="345"/>
      <c r="AG39" s="164"/>
      <c r="AH39" s="345"/>
      <c r="AI39" s="164"/>
      <c r="AJ39" s="345"/>
      <c r="AK39" s="164"/>
      <c r="AL39" s="345"/>
      <c r="AM39" s="164"/>
      <c r="AN39" s="579"/>
      <c r="AO39" s="296">
        <v>7</v>
      </c>
      <c r="AP39" s="176">
        <v>15</v>
      </c>
      <c r="AQ39" s="269">
        <f>AP39*AQ32</f>
        <v>-6</v>
      </c>
      <c r="AR39" s="94">
        <f t="shared" si="4"/>
        <v>9</v>
      </c>
      <c r="AS39" s="171">
        <f>AP39*AS32</f>
        <v>4.5</v>
      </c>
      <c r="AT39" s="94">
        <v>19.5</v>
      </c>
      <c r="AU39" s="128">
        <f>AP39*AU32</f>
        <v>9</v>
      </c>
      <c r="AV39" s="94">
        <v>24</v>
      </c>
      <c r="AW39" s="128">
        <f>AT39*AW32</f>
        <v>11.7</v>
      </c>
      <c r="AX39" s="94">
        <f t="shared" si="5"/>
        <v>30</v>
      </c>
    </row>
    <row r="40" spans="1:50" ht="20" customHeight="1" x14ac:dyDescent="0.35">
      <c r="A40" s="579"/>
      <c r="B40" s="115" t="s">
        <v>741</v>
      </c>
      <c r="C40" s="57">
        <v>2014</v>
      </c>
      <c r="D40" s="280" t="s">
        <v>8</v>
      </c>
      <c r="E40" s="559">
        <f t="shared" si="6"/>
        <v>52</v>
      </c>
      <c r="F40" s="453"/>
      <c r="G40" s="454"/>
      <c r="H40" s="345"/>
      <c r="I40" s="96"/>
      <c r="J40" s="102"/>
      <c r="K40" s="407"/>
      <c r="L40" s="95"/>
      <c r="M40" s="96"/>
      <c r="N40" s="345"/>
      <c r="O40" s="96"/>
      <c r="P40" s="345"/>
      <c r="Q40" s="96"/>
      <c r="R40" s="345"/>
      <c r="S40" s="96"/>
      <c r="T40" s="345"/>
      <c r="U40" s="164"/>
      <c r="V40" s="345">
        <v>88</v>
      </c>
      <c r="W40" s="164">
        <v>52</v>
      </c>
      <c r="X40" s="345"/>
      <c r="Y40" s="164"/>
      <c r="Z40" s="345"/>
      <c r="AA40" s="164"/>
      <c r="AB40" s="345"/>
      <c r="AC40" s="164"/>
      <c r="AD40" s="345"/>
      <c r="AE40" s="164"/>
      <c r="AF40" s="345"/>
      <c r="AG40" s="164"/>
      <c r="AH40" s="345"/>
      <c r="AI40" s="164"/>
      <c r="AJ40" s="345"/>
      <c r="AK40" s="164"/>
      <c r="AL40" s="345"/>
      <c r="AM40" s="164"/>
      <c r="AN40" s="579"/>
      <c r="AO40" s="297">
        <v>8</v>
      </c>
      <c r="AP40" s="176">
        <v>12</v>
      </c>
      <c r="AQ40" s="269">
        <f>AP40*AQ32</f>
        <v>-4.8000000000000007</v>
      </c>
      <c r="AR40" s="94">
        <f t="shared" si="4"/>
        <v>7.1999999999999993</v>
      </c>
      <c r="AS40" s="134">
        <f>AP40*AS32</f>
        <v>3.5999999999999996</v>
      </c>
      <c r="AT40" s="94">
        <v>15.6</v>
      </c>
      <c r="AU40" s="128">
        <f>AP40*AU32</f>
        <v>7.1999999999999993</v>
      </c>
      <c r="AV40" s="94">
        <v>19.2</v>
      </c>
      <c r="AW40" s="128">
        <f>AT40*AW32</f>
        <v>9.36</v>
      </c>
      <c r="AX40" s="94">
        <f t="shared" si="5"/>
        <v>24</v>
      </c>
    </row>
    <row r="41" spans="1:50" ht="20" customHeight="1" x14ac:dyDescent="0.35">
      <c r="A41" s="579"/>
      <c r="B41" s="115" t="s">
        <v>740</v>
      </c>
      <c r="C41" s="57">
        <v>2014</v>
      </c>
      <c r="D41" s="280" t="s">
        <v>7</v>
      </c>
      <c r="E41" s="559">
        <f t="shared" si="6"/>
        <v>0</v>
      </c>
      <c r="F41" s="453"/>
      <c r="G41" s="454"/>
      <c r="H41" s="345"/>
      <c r="I41" s="96"/>
      <c r="J41" s="102"/>
      <c r="K41" s="407"/>
      <c r="L41" s="95"/>
      <c r="M41" s="96"/>
      <c r="N41" s="345"/>
      <c r="O41" s="96"/>
      <c r="P41" s="345"/>
      <c r="Q41" s="96"/>
      <c r="R41" s="345"/>
      <c r="S41" s="96"/>
      <c r="T41" s="345"/>
      <c r="U41" s="164"/>
      <c r="V41" s="345"/>
      <c r="W41" s="164"/>
      <c r="X41" s="345"/>
      <c r="Y41" s="164"/>
      <c r="Z41" s="345"/>
      <c r="AA41" s="164"/>
      <c r="AB41" s="345"/>
      <c r="AC41" s="164"/>
      <c r="AD41" s="345"/>
      <c r="AE41" s="164"/>
      <c r="AF41" s="345"/>
      <c r="AG41" s="164"/>
      <c r="AH41" s="345"/>
      <c r="AI41" s="164"/>
      <c r="AJ41" s="345"/>
      <c r="AK41" s="164"/>
      <c r="AL41" s="345"/>
      <c r="AM41" s="164"/>
      <c r="AN41" s="579"/>
      <c r="AO41" s="296">
        <v>9</v>
      </c>
      <c r="AP41" s="176">
        <v>10</v>
      </c>
      <c r="AQ41" s="269">
        <f>AP41*AQ32</f>
        <v>-4</v>
      </c>
      <c r="AR41" s="94">
        <f t="shared" si="4"/>
        <v>6</v>
      </c>
      <c r="AS41" s="171">
        <f>AP41*AS32</f>
        <v>3</v>
      </c>
      <c r="AT41" s="94">
        <v>13</v>
      </c>
      <c r="AU41" s="128">
        <f>AP41*AU32</f>
        <v>6</v>
      </c>
      <c r="AV41" s="94">
        <v>16</v>
      </c>
      <c r="AW41" s="128">
        <f>AT41*AW32</f>
        <v>7.8</v>
      </c>
      <c r="AX41" s="94">
        <f t="shared" si="5"/>
        <v>20</v>
      </c>
    </row>
    <row r="42" spans="1:50" ht="20" customHeight="1" x14ac:dyDescent="0.35">
      <c r="A42" s="579"/>
      <c r="B42" s="459"/>
      <c r="C42" s="62"/>
      <c r="D42" s="435"/>
      <c r="E42" s="559">
        <f t="shared" si="6"/>
        <v>0</v>
      </c>
      <c r="F42" s="453"/>
      <c r="G42" s="454"/>
      <c r="H42" s="345"/>
      <c r="I42" s="96"/>
      <c r="J42" s="102"/>
      <c r="K42" s="407"/>
      <c r="L42" s="95"/>
      <c r="M42" s="96"/>
      <c r="N42" s="345"/>
      <c r="O42" s="96"/>
      <c r="P42" s="345"/>
      <c r="Q42" s="96"/>
      <c r="R42" s="345"/>
      <c r="S42" s="96"/>
      <c r="T42" s="345"/>
      <c r="U42" s="164"/>
      <c r="V42" s="345"/>
      <c r="W42" s="164"/>
      <c r="X42" s="345"/>
      <c r="Y42" s="164"/>
      <c r="Z42" s="345"/>
      <c r="AA42" s="164"/>
      <c r="AB42" s="345"/>
      <c r="AC42" s="164"/>
      <c r="AD42" s="345"/>
      <c r="AE42" s="164"/>
      <c r="AF42" s="345"/>
      <c r="AG42" s="164"/>
      <c r="AH42" s="345"/>
      <c r="AI42" s="164"/>
      <c r="AJ42" s="345"/>
      <c r="AK42" s="164"/>
      <c r="AL42" s="345"/>
      <c r="AM42" s="164"/>
      <c r="AN42" s="579"/>
      <c r="AO42" s="297">
        <v>10</v>
      </c>
      <c r="AP42" s="176">
        <v>8</v>
      </c>
      <c r="AQ42" s="269">
        <f>AP42*AQ32</f>
        <v>-3.2</v>
      </c>
      <c r="AR42" s="94">
        <f t="shared" si="4"/>
        <v>4.8</v>
      </c>
      <c r="AS42" s="171">
        <f>AP42*AS32</f>
        <v>2.4</v>
      </c>
      <c r="AT42" s="94">
        <v>10.4</v>
      </c>
      <c r="AU42" s="128">
        <f>AP42*AU32</f>
        <v>4.8</v>
      </c>
      <c r="AV42" s="94">
        <v>12.8</v>
      </c>
      <c r="AW42" s="128">
        <f>AT42*AW32</f>
        <v>6.24</v>
      </c>
      <c r="AX42" s="94">
        <f t="shared" si="5"/>
        <v>16</v>
      </c>
    </row>
    <row r="43" spans="1:50" ht="20" customHeight="1" x14ac:dyDescent="0.35">
      <c r="A43" s="579"/>
      <c r="B43" s="459"/>
      <c r="C43" s="62"/>
      <c r="D43" s="435"/>
      <c r="E43" s="559">
        <f t="shared" si="6"/>
        <v>0</v>
      </c>
      <c r="F43" s="453"/>
      <c r="G43" s="454"/>
      <c r="H43" s="345"/>
      <c r="I43" s="96"/>
      <c r="J43" s="102"/>
      <c r="K43" s="407"/>
      <c r="L43" s="95"/>
      <c r="M43" s="96"/>
      <c r="N43" s="345"/>
      <c r="O43" s="96"/>
      <c r="P43" s="345"/>
      <c r="Q43" s="96"/>
      <c r="R43" s="345"/>
      <c r="S43" s="96"/>
      <c r="T43" s="345"/>
      <c r="U43" s="164"/>
      <c r="V43" s="345"/>
      <c r="W43" s="164"/>
      <c r="X43" s="345"/>
      <c r="Y43" s="164"/>
      <c r="Z43" s="345"/>
      <c r="AA43" s="164"/>
      <c r="AB43" s="345"/>
      <c r="AC43" s="164"/>
      <c r="AD43" s="345"/>
      <c r="AE43" s="164"/>
      <c r="AF43" s="345"/>
      <c r="AG43" s="164"/>
      <c r="AH43" s="345"/>
      <c r="AI43" s="164"/>
      <c r="AJ43" s="345"/>
      <c r="AK43" s="164"/>
      <c r="AL43" s="345"/>
      <c r="AM43" s="164"/>
      <c r="AN43" s="579"/>
      <c r="AO43" s="296">
        <v>11</v>
      </c>
      <c r="AP43" s="176">
        <v>6</v>
      </c>
      <c r="AQ43" s="269">
        <f>AP43*AQ32</f>
        <v>-2.4000000000000004</v>
      </c>
      <c r="AR43" s="112">
        <f t="shared" si="4"/>
        <v>3.5999999999999996</v>
      </c>
      <c r="AS43" s="171">
        <f>AP43*AS32</f>
        <v>1.7999999999999998</v>
      </c>
      <c r="AT43" s="112">
        <v>7.8</v>
      </c>
      <c r="AU43" s="128">
        <f>AP43*AU32</f>
        <v>3.5999999999999996</v>
      </c>
      <c r="AV43" s="112">
        <v>9.6</v>
      </c>
      <c r="AW43" s="128">
        <f>AT43*AW32</f>
        <v>4.68</v>
      </c>
      <c r="AX43" s="112">
        <f t="shared" si="5"/>
        <v>12</v>
      </c>
    </row>
    <row r="44" spans="1:50" ht="20" customHeight="1" x14ac:dyDescent="0.35">
      <c r="A44" s="579"/>
      <c r="B44" s="459"/>
      <c r="C44" s="62"/>
      <c r="D44" s="435"/>
      <c r="E44" s="559">
        <f t="shared" si="6"/>
        <v>0</v>
      </c>
      <c r="F44" s="453"/>
      <c r="G44" s="454"/>
      <c r="H44" s="345"/>
      <c r="I44" s="96"/>
      <c r="J44" s="102"/>
      <c r="K44" s="407"/>
      <c r="L44" s="95"/>
      <c r="M44" s="96"/>
      <c r="N44" s="345"/>
      <c r="O44" s="96"/>
      <c r="P44" s="345"/>
      <c r="Q44" s="96"/>
      <c r="R44" s="345"/>
      <c r="S44" s="96"/>
      <c r="T44" s="345"/>
      <c r="U44" s="164"/>
      <c r="V44" s="345"/>
      <c r="W44" s="164"/>
      <c r="X44" s="345"/>
      <c r="Y44" s="164"/>
      <c r="Z44" s="345"/>
      <c r="AA44" s="164"/>
      <c r="AB44" s="345"/>
      <c r="AC44" s="164"/>
      <c r="AD44" s="345"/>
      <c r="AE44" s="164"/>
      <c r="AF44" s="345"/>
      <c r="AG44" s="164"/>
      <c r="AH44" s="345"/>
      <c r="AI44" s="164"/>
      <c r="AJ44" s="345"/>
      <c r="AK44" s="164"/>
      <c r="AL44" s="345"/>
      <c r="AM44" s="164"/>
      <c r="AN44" s="579"/>
      <c r="AO44" s="297">
        <v>12</v>
      </c>
      <c r="AP44" s="176">
        <v>4</v>
      </c>
      <c r="AQ44" s="269">
        <f>AP44*AQ32</f>
        <v>-1.6</v>
      </c>
      <c r="AR44" s="94">
        <f t="shared" si="4"/>
        <v>2.4</v>
      </c>
      <c r="AS44" s="171">
        <f>AP44*AS32</f>
        <v>1.2</v>
      </c>
      <c r="AT44" s="94">
        <v>5.2</v>
      </c>
      <c r="AU44" s="128">
        <f>AP44*AU32</f>
        <v>2.4</v>
      </c>
      <c r="AV44" s="94">
        <v>6.4</v>
      </c>
      <c r="AW44" s="128">
        <f>AT44*AW32</f>
        <v>3.12</v>
      </c>
      <c r="AX44" s="94">
        <f t="shared" si="5"/>
        <v>8</v>
      </c>
    </row>
    <row r="45" spans="1:50" ht="20" customHeight="1" x14ac:dyDescent="0.35">
      <c r="A45" s="579"/>
      <c r="B45" s="459"/>
      <c r="C45" s="62"/>
      <c r="D45" s="435"/>
      <c r="E45" s="559">
        <f t="shared" si="6"/>
        <v>0</v>
      </c>
      <c r="F45" s="453"/>
      <c r="G45" s="454"/>
      <c r="H45" s="345"/>
      <c r="I45" s="96"/>
      <c r="J45" s="102"/>
      <c r="K45" s="407"/>
      <c r="L45" s="95"/>
      <c r="M45" s="96"/>
      <c r="N45" s="345"/>
      <c r="O45" s="96"/>
      <c r="P45" s="345"/>
      <c r="Q45" s="96"/>
      <c r="R45" s="345"/>
      <c r="S45" s="96"/>
      <c r="T45" s="345"/>
      <c r="U45" s="164"/>
      <c r="V45" s="345"/>
      <c r="W45" s="164"/>
      <c r="X45" s="345"/>
      <c r="Y45" s="164"/>
      <c r="Z45" s="345"/>
      <c r="AA45" s="164"/>
      <c r="AB45" s="345"/>
      <c r="AC45" s="164"/>
      <c r="AD45" s="345"/>
      <c r="AE45" s="164"/>
      <c r="AF45" s="345"/>
      <c r="AG45" s="164"/>
      <c r="AH45" s="345"/>
      <c r="AI45" s="164"/>
      <c r="AJ45" s="345"/>
      <c r="AK45" s="164"/>
      <c r="AL45" s="345"/>
      <c r="AM45" s="164"/>
      <c r="AN45" s="579"/>
      <c r="AO45" s="296">
        <v>13</v>
      </c>
      <c r="AP45" s="176">
        <v>3</v>
      </c>
      <c r="AQ45" s="269">
        <f>AP45*AQ32</f>
        <v>-1.2000000000000002</v>
      </c>
      <c r="AR45" s="94">
        <f t="shared" si="4"/>
        <v>1.7999999999999998</v>
      </c>
      <c r="AS45" s="171">
        <f>AP45*AS32</f>
        <v>0.89999999999999991</v>
      </c>
      <c r="AT45" s="94">
        <v>3.9</v>
      </c>
      <c r="AU45" s="128">
        <f>AP45*AU32</f>
        <v>1.7999999999999998</v>
      </c>
      <c r="AV45" s="94">
        <v>4.8</v>
      </c>
      <c r="AW45" s="128">
        <f>AT45*AW32</f>
        <v>2.34</v>
      </c>
      <c r="AX45" s="94">
        <f t="shared" si="5"/>
        <v>6</v>
      </c>
    </row>
    <row r="46" spans="1:50" ht="20" customHeight="1" x14ac:dyDescent="0.35">
      <c r="A46" s="579"/>
      <c r="B46" s="459"/>
      <c r="C46" s="62"/>
      <c r="D46" s="435"/>
      <c r="E46" s="559">
        <f t="shared" si="6"/>
        <v>0</v>
      </c>
      <c r="F46" s="453"/>
      <c r="G46" s="454"/>
      <c r="H46" s="345"/>
      <c r="I46" s="96"/>
      <c r="J46" s="102"/>
      <c r="K46" s="407"/>
      <c r="L46" s="95"/>
      <c r="M46" s="96"/>
      <c r="N46" s="345"/>
      <c r="O46" s="96"/>
      <c r="P46" s="345"/>
      <c r="Q46" s="96"/>
      <c r="R46" s="345"/>
      <c r="S46" s="96"/>
      <c r="T46" s="345"/>
      <c r="U46" s="164"/>
      <c r="V46" s="345"/>
      <c r="W46" s="164"/>
      <c r="X46" s="345"/>
      <c r="Y46" s="164"/>
      <c r="Z46" s="345"/>
      <c r="AA46" s="164"/>
      <c r="AB46" s="345"/>
      <c r="AC46" s="164"/>
      <c r="AD46" s="345"/>
      <c r="AE46" s="164"/>
      <c r="AF46" s="345"/>
      <c r="AG46" s="164"/>
      <c r="AH46" s="345"/>
      <c r="AI46" s="164"/>
      <c r="AJ46" s="345"/>
      <c r="AK46" s="164"/>
      <c r="AL46" s="345"/>
      <c r="AM46" s="164"/>
      <c r="AN46" s="579"/>
      <c r="AO46" s="297">
        <v>14</v>
      </c>
      <c r="AP46" s="176">
        <v>2</v>
      </c>
      <c r="AQ46" s="269">
        <f>AP46*AQ32</f>
        <v>-0.8</v>
      </c>
      <c r="AR46" s="94">
        <f t="shared" si="4"/>
        <v>1.2</v>
      </c>
      <c r="AS46" s="171">
        <f>AP46*AS32</f>
        <v>0.6</v>
      </c>
      <c r="AT46" s="94">
        <v>2.6</v>
      </c>
      <c r="AU46" s="128">
        <f>AP46*AU32</f>
        <v>1.2</v>
      </c>
      <c r="AV46" s="94">
        <v>3.2</v>
      </c>
      <c r="AW46" s="128">
        <f>AT46*AW32</f>
        <v>1.56</v>
      </c>
      <c r="AX46" s="94">
        <f t="shared" si="5"/>
        <v>4</v>
      </c>
    </row>
    <row r="47" spans="1:50" ht="20" customHeight="1" x14ac:dyDescent="0.35">
      <c r="A47" s="579"/>
      <c r="B47" s="459"/>
      <c r="C47" s="62"/>
      <c r="D47" s="435"/>
      <c r="E47" s="559">
        <f t="shared" si="6"/>
        <v>0</v>
      </c>
      <c r="F47" s="453"/>
      <c r="G47" s="454"/>
      <c r="H47" s="345"/>
      <c r="I47" s="96"/>
      <c r="J47" s="102"/>
      <c r="K47" s="407"/>
      <c r="L47" s="95"/>
      <c r="M47" s="96"/>
      <c r="N47" s="345"/>
      <c r="O47" s="96"/>
      <c r="P47" s="345"/>
      <c r="Q47" s="96"/>
      <c r="R47" s="345"/>
      <c r="S47" s="96"/>
      <c r="T47" s="345"/>
      <c r="U47" s="164"/>
      <c r="V47" s="345"/>
      <c r="W47" s="164"/>
      <c r="X47" s="345"/>
      <c r="Y47" s="164"/>
      <c r="Z47" s="345"/>
      <c r="AA47" s="164"/>
      <c r="AB47" s="345"/>
      <c r="AC47" s="164"/>
      <c r="AD47" s="345"/>
      <c r="AE47" s="164"/>
      <c r="AF47" s="345"/>
      <c r="AG47" s="164"/>
      <c r="AH47" s="345"/>
      <c r="AI47" s="164"/>
      <c r="AJ47" s="345"/>
      <c r="AK47" s="164"/>
      <c r="AL47" s="345"/>
      <c r="AM47" s="164"/>
      <c r="AN47" s="579"/>
      <c r="AO47" s="296">
        <v>15</v>
      </c>
      <c r="AP47" s="176">
        <v>1</v>
      </c>
      <c r="AQ47" s="269">
        <f>AP47*AQ32</f>
        <v>-0.4</v>
      </c>
      <c r="AR47" s="112">
        <f t="shared" si="4"/>
        <v>0.6</v>
      </c>
      <c r="AS47" s="171">
        <f>AP47*AS32</f>
        <v>0.3</v>
      </c>
      <c r="AT47" s="112">
        <v>1.3</v>
      </c>
      <c r="AU47" s="128">
        <f>AP47*AU32</f>
        <v>0.6</v>
      </c>
      <c r="AV47" s="112">
        <v>1.6</v>
      </c>
      <c r="AW47" s="128">
        <f>AT47*AW32</f>
        <v>0.78</v>
      </c>
      <c r="AX47" s="112">
        <f t="shared" si="5"/>
        <v>2</v>
      </c>
    </row>
    <row r="48" spans="1:50" ht="20" customHeight="1" thickBot="1" x14ac:dyDescent="0.4">
      <c r="A48" s="579"/>
      <c r="B48" s="459"/>
      <c r="C48" s="62"/>
      <c r="D48" s="435"/>
      <c r="E48" s="559">
        <f t="shared" si="6"/>
        <v>0</v>
      </c>
      <c r="F48" s="453"/>
      <c r="G48" s="454"/>
      <c r="H48" s="345"/>
      <c r="I48" s="96"/>
      <c r="J48" s="102"/>
      <c r="K48" s="407"/>
      <c r="L48" s="95"/>
      <c r="M48" s="96"/>
      <c r="N48" s="345"/>
      <c r="O48" s="96"/>
      <c r="P48" s="345"/>
      <c r="Q48" s="96"/>
      <c r="R48" s="345"/>
      <c r="S48" s="96"/>
      <c r="T48" s="345"/>
      <c r="U48" s="164"/>
      <c r="V48" s="345"/>
      <c r="W48" s="164"/>
      <c r="X48" s="345"/>
      <c r="Y48" s="164"/>
      <c r="Z48" s="345"/>
      <c r="AA48" s="164"/>
      <c r="AB48" s="345"/>
      <c r="AC48" s="164"/>
      <c r="AD48" s="345"/>
      <c r="AE48" s="164"/>
      <c r="AF48" s="345"/>
      <c r="AG48" s="164"/>
      <c r="AH48" s="345"/>
      <c r="AI48" s="164"/>
      <c r="AJ48" s="345"/>
      <c r="AK48" s="164"/>
      <c r="AL48" s="345"/>
      <c r="AM48" s="164"/>
      <c r="AN48" s="579"/>
      <c r="AO48" s="298"/>
      <c r="AP48" s="195">
        <f>SUM(AP33:AP47)</f>
        <v>371</v>
      </c>
      <c r="AQ48" s="253"/>
      <c r="AR48" s="252">
        <f>SUM(AR33:AR47)</f>
        <v>222.6</v>
      </c>
      <c r="AS48" s="251"/>
      <c r="AT48" s="252">
        <f>SUM(AT33:AT47)</f>
        <v>482.3</v>
      </c>
      <c r="AU48" s="253"/>
      <c r="AV48" s="252">
        <f>SUM(AV33:AV47)</f>
        <v>593.6</v>
      </c>
      <c r="AW48" s="458"/>
      <c r="AX48" s="252">
        <f>SUM(AX33:AX47)</f>
        <v>742</v>
      </c>
    </row>
    <row r="49" spans="1:40" ht="20" customHeight="1" thickBot="1" x14ac:dyDescent="0.4">
      <c r="A49" s="580"/>
      <c r="B49" s="353"/>
      <c r="C49" s="248"/>
      <c r="D49" s="249"/>
      <c r="E49" s="562"/>
      <c r="F49" s="453"/>
      <c r="G49" s="454"/>
      <c r="H49" s="183"/>
      <c r="I49" s="177">
        <f>SUM(I33:I48)</f>
        <v>416</v>
      </c>
      <c r="J49" s="103"/>
      <c r="K49" s="177">
        <f>SUM(K33:K48)</f>
        <v>463.90000000000003</v>
      </c>
      <c r="L49" s="97"/>
      <c r="M49" s="177">
        <f>SUM(M33:M48)</f>
        <v>338</v>
      </c>
      <c r="N49" s="185"/>
      <c r="O49" s="177">
        <f>SUM(O33:O48)</f>
        <v>260</v>
      </c>
      <c r="P49" s="185"/>
      <c r="Q49" s="177">
        <f>SUM(Q33:Q48)</f>
        <v>260</v>
      </c>
      <c r="R49" s="185"/>
      <c r="S49" s="177">
        <f>SUM(S33:S48)</f>
        <v>290</v>
      </c>
      <c r="T49" s="312"/>
      <c r="U49" s="177">
        <f>SUM(U33:U48)</f>
        <v>377</v>
      </c>
      <c r="V49" s="185"/>
      <c r="W49" s="177">
        <f>SUM(W33:W48)</f>
        <v>338</v>
      </c>
      <c r="X49" s="185"/>
      <c r="Y49" s="196">
        <f>SUM(Y33:Y38)</f>
        <v>0</v>
      </c>
      <c r="Z49" s="185"/>
      <c r="AA49" s="196">
        <f>SUM(AA33:AA38)</f>
        <v>0</v>
      </c>
      <c r="AB49" s="185"/>
      <c r="AC49" s="196">
        <f>SUM(AC33:AC38)</f>
        <v>0</v>
      </c>
      <c r="AD49" s="185"/>
      <c r="AE49" s="196">
        <f>SUM(AE33:AE38)</f>
        <v>0</v>
      </c>
      <c r="AF49" s="185"/>
      <c r="AG49" s="190">
        <f>SUM(AG33:AG37)</f>
        <v>0</v>
      </c>
      <c r="AH49" s="185"/>
      <c r="AI49" s="190">
        <f>SUM(AI33:AI37)</f>
        <v>0</v>
      </c>
      <c r="AJ49" s="185"/>
      <c r="AK49" s="190">
        <f>SUM(AK33:AK37)</f>
        <v>0</v>
      </c>
      <c r="AL49" s="185"/>
      <c r="AM49" s="190">
        <f>SUM(AM33:AM37)</f>
        <v>0</v>
      </c>
      <c r="AN49" s="580"/>
    </row>
    <row r="51" spans="1:40" ht="28" customHeight="1" x14ac:dyDescent="0.35">
      <c r="H51" s="142"/>
      <c r="I51" s="143" t="s">
        <v>271</v>
      </c>
      <c r="J51" s="27"/>
      <c r="K51" s="27"/>
      <c r="L51" s="27"/>
      <c r="M51" s="88"/>
      <c r="N51" s="225"/>
      <c r="O51" s="143" t="s">
        <v>272</v>
      </c>
      <c r="P51" s="45"/>
      <c r="Q51" s="18"/>
      <c r="R51" s="45"/>
      <c r="S51" s="158"/>
      <c r="T51" s="143" t="s">
        <v>302</v>
      </c>
    </row>
    <row r="55" spans="1:40" x14ac:dyDescent="0.35">
      <c r="C55" s="24"/>
    </row>
    <row r="56" spans="1:40" x14ac:dyDescent="0.35">
      <c r="C56" s="24"/>
    </row>
  </sheetData>
  <sheetProtection algorithmName="SHA-512" hashValue="hY/MXumwaxOYi5KTfafirRVkSNew9kJo4FMxh6dL1r5PHj0bsGUJU3dYDALfhRUhShs6fMnJCX06WnJoBoNC3A==" saltValue="nCkRHfS7w8EHv3e5VImY+A==" spinCount="100000" sheet="1"/>
  <sortState ref="B33:W47">
    <sortCondition descending="1" ref="E33:E47"/>
  </sortState>
  <mergeCells count="606">
    <mergeCell ref="FS5:GW5"/>
    <mergeCell ref="GX5:IB5"/>
    <mergeCell ref="IC5:JG5"/>
    <mergeCell ref="JH5:KL5"/>
    <mergeCell ref="KM5:LQ5"/>
    <mergeCell ref="LR5:MV5"/>
    <mergeCell ref="A1:AN1"/>
    <mergeCell ref="A3:AN3"/>
    <mergeCell ref="A5:AN5"/>
    <mergeCell ref="CD5:DH5"/>
    <mergeCell ref="DI5:EM5"/>
    <mergeCell ref="EN5:FR5"/>
    <mergeCell ref="UA5:VE5"/>
    <mergeCell ref="VF5:WJ5"/>
    <mergeCell ref="WK5:XO5"/>
    <mergeCell ref="XP5:YT5"/>
    <mergeCell ref="YU5:ZY5"/>
    <mergeCell ref="ZZ5:ABD5"/>
    <mergeCell ref="MW5:OA5"/>
    <mergeCell ref="OB5:PF5"/>
    <mergeCell ref="PG5:QK5"/>
    <mergeCell ref="QL5:RP5"/>
    <mergeCell ref="RQ5:SU5"/>
    <mergeCell ref="SV5:TZ5"/>
    <mergeCell ref="AII5:AJM5"/>
    <mergeCell ref="AJN5:AKR5"/>
    <mergeCell ref="AKS5:ALW5"/>
    <mergeCell ref="ALX5:ANB5"/>
    <mergeCell ref="ANC5:AOG5"/>
    <mergeCell ref="AOH5:APL5"/>
    <mergeCell ref="ABE5:ACI5"/>
    <mergeCell ref="ACJ5:ADN5"/>
    <mergeCell ref="ADO5:AES5"/>
    <mergeCell ref="AET5:AFX5"/>
    <mergeCell ref="AFY5:AHC5"/>
    <mergeCell ref="AHD5:AIH5"/>
    <mergeCell ref="AWQ5:AXU5"/>
    <mergeCell ref="AXV5:AYZ5"/>
    <mergeCell ref="AZA5:BAE5"/>
    <mergeCell ref="BAF5:BBJ5"/>
    <mergeCell ref="BBK5:BCO5"/>
    <mergeCell ref="BCP5:BDT5"/>
    <mergeCell ref="APM5:AQQ5"/>
    <mergeCell ref="AQR5:ARV5"/>
    <mergeCell ref="ARW5:ATA5"/>
    <mergeCell ref="ATB5:AUF5"/>
    <mergeCell ref="AUG5:AVK5"/>
    <mergeCell ref="AVL5:AWP5"/>
    <mergeCell ref="BKY5:BMC5"/>
    <mergeCell ref="BMD5:BNH5"/>
    <mergeCell ref="BNI5:BOM5"/>
    <mergeCell ref="BON5:BPR5"/>
    <mergeCell ref="BPS5:BQW5"/>
    <mergeCell ref="BQX5:BSB5"/>
    <mergeCell ref="BDU5:BEY5"/>
    <mergeCell ref="BEZ5:BGD5"/>
    <mergeCell ref="BGE5:BHI5"/>
    <mergeCell ref="BHJ5:BIN5"/>
    <mergeCell ref="BIO5:BJS5"/>
    <mergeCell ref="BJT5:BKX5"/>
    <mergeCell ref="BZG5:CAK5"/>
    <mergeCell ref="CAL5:CBP5"/>
    <mergeCell ref="CBQ5:CCU5"/>
    <mergeCell ref="CCV5:CDZ5"/>
    <mergeCell ref="CEA5:CFE5"/>
    <mergeCell ref="CFF5:CGJ5"/>
    <mergeCell ref="BSC5:BTG5"/>
    <mergeCell ref="BTH5:BUL5"/>
    <mergeCell ref="BUM5:BVQ5"/>
    <mergeCell ref="BVR5:BWV5"/>
    <mergeCell ref="BWW5:BYA5"/>
    <mergeCell ref="BYB5:BZF5"/>
    <mergeCell ref="CNO5:COS5"/>
    <mergeCell ref="COT5:CPX5"/>
    <mergeCell ref="CPY5:CRC5"/>
    <mergeCell ref="CRD5:CSH5"/>
    <mergeCell ref="CSI5:CTM5"/>
    <mergeCell ref="CTN5:CUR5"/>
    <mergeCell ref="CGK5:CHO5"/>
    <mergeCell ref="CHP5:CIT5"/>
    <mergeCell ref="CIU5:CJY5"/>
    <mergeCell ref="CJZ5:CLD5"/>
    <mergeCell ref="CLE5:CMI5"/>
    <mergeCell ref="CMJ5:CNN5"/>
    <mergeCell ref="DBW5:DDA5"/>
    <mergeCell ref="DDB5:DEF5"/>
    <mergeCell ref="DEG5:DFK5"/>
    <mergeCell ref="DFL5:DGP5"/>
    <mergeCell ref="DGQ5:DHU5"/>
    <mergeCell ref="DHV5:DIZ5"/>
    <mergeCell ref="CUS5:CVW5"/>
    <mergeCell ref="CVX5:CXB5"/>
    <mergeCell ref="CXC5:CYG5"/>
    <mergeCell ref="CYH5:CZL5"/>
    <mergeCell ref="CZM5:DAQ5"/>
    <mergeCell ref="DAR5:DBV5"/>
    <mergeCell ref="DQE5:DRI5"/>
    <mergeCell ref="DRJ5:DSN5"/>
    <mergeCell ref="DSO5:DTS5"/>
    <mergeCell ref="DTT5:DUX5"/>
    <mergeCell ref="DUY5:DWC5"/>
    <mergeCell ref="DWD5:DXH5"/>
    <mergeCell ref="DJA5:DKE5"/>
    <mergeCell ref="DKF5:DLJ5"/>
    <mergeCell ref="DLK5:DMO5"/>
    <mergeCell ref="DMP5:DNT5"/>
    <mergeCell ref="DNU5:DOY5"/>
    <mergeCell ref="DOZ5:DQD5"/>
    <mergeCell ref="EEM5:EFQ5"/>
    <mergeCell ref="EFR5:EGV5"/>
    <mergeCell ref="EGW5:EIA5"/>
    <mergeCell ref="EIB5:EJF5"/>
    <mergeCell ref="EJG5:EKK5"/>
    <mergeCell ref="EKL5:ELP5"/>
    <mergeCell ref="DXI5:DYM5"/>
    <mergeCell ref="DYN5:DZR5"/>
    <mergeCell ref="DZS5:EAW5"/>
    <mergeCell ref="EAX5:ECB5"/>
    <mergeCell ref="ECC5:EDG5"/>
    <mergeCell ref="EDH5:EEL5"/>
    <mergeCell ref="ESU5:ETY5"/>
    <mergeCell ref="ETZ5:EVD5"/>
    <mergeCell ref="EVE5:EWI5"/>
    <mergeCell ref="EWJ5:EXN5"/>
    <mergeCell ref="EXO5:EYS5"/>
    <mergeCell ref="EYT5:EZX5"/>
    <mergeCell ref="ELQ5:EMU5"/>
    <mergeCell ref="EMV5:ENZ5"/>
    <mergeCell ref="EOA5:EPE5"/>
    <mergeCell ref="EPF5:EQJ5"/>
    <mergeCell ref="EQK5:ERO5"/>
    <mergeCell ref="ERP5:EST5"/>
    <mergeCell ref="FHC5:FIG5"/>
    <mergeCell ref="FIH5:FJL5"/>
    <mergeCell ref="FJM5:FKQ5"/>
    <mergeCell ref="FKR5:FLV5"/>
    <mergeCell ref="FLW5:FNA5"/>
    <mergeCell ref="FNB5:FOF5"/>
    <mergeCell ref="EZY5:FBC5"/>
    <mergeCell ref="FBD5:FCH5"/>
    <mergeCell ref="FCI5:FDM5"/>
    <mergeCell ref="FDN5:FER5"/>
    <mergeCell ref="FES5:FFW5"/>
    <mergeCell ref="FFX5:FHB5"/>
    <mergeCell ref="FVK5:FWO5"/>
    <mergeCell ref="FWP5:FXT5"/>
    <mergeCell ref="FXU5:FYY5"/>
    <mergeCell ref="FYZ5:GAD5"/>
    <mergeCell ref="GAE5:GBI5"/>
    <mergeCell ref="GBJ5:GCN5"/>
    <mergeCell ref="FOG5:FPK5"/>
    <mergeCell ref="FPL5:FQP5"/>
    <mergeCell ref="FQQ5:FRU5"/>
    <mergeCell ref="FRV5:FSZ5"/>
    <mergeCell ref="FTA5:FUE5"/>
    <mergeCell ref="FUF5:FVJ5"/>
    <mergeCell ref="GJS5:GKW5"/>
    <mergeCell ref="GKX5:GMB5"/>
    <mergeCell ref="GMC5:GNG5"/>
    <mergeCell ref="GNH5:GOL5"/>
    <mergeCell ref="GOM5:GPQ5"/>
    <mergeCell ref="GPR5:GQV5"/>
    <mergeCell ref="GCO5:GDS5"/>
    <mergeCell ref="GDT5:GEX5"/>
    <mergeCell ref="GEY5:GGC5"/>
    <mergeCell ref="GGD5:GHH5"/>
    <mergeCell ref="GHI5:GIM5"/>
    <mergeCell ref="GIN5:GJR5"/>
    <mergeCell ref="GYA5:GZE5"/>
    <mergeCell ref="GZF5:HAJ5"/>
    <mergeCell ref="HAK5:HBO5"/>
    <mergeCell ref="HBP5:HCT5"/>
    <mergeCell ref="HCU5:HDY5"/>
    <mergeCell ref="HDZ5:HFD5"/>
    <mergeCell ref="GQW5:GSA5"/>
    <mergeCell ref="GSB5:GTF5"/>
    <mergeCell ref="GTG5:GUK5"/>
    <mergeCell ref="GUL5:GVP5"/>
    <mergeCell ref="GVQ5:GWU5"/>
    <mergeCell ref="GWV5:GXZ5"/>
    <mergeCell ref="HMI5:HNM5"/>
    <mergeCell ref="HNN5:HOR5"/>
    <mergeCell ref="HOS5:HPW5"/>
    <mergeCell ref="HPX5:HRB5"/>
    <mergeCell ref="HRC5:HSG5"/>
    <mergeCell ref="HSH5:HTL5"/>
    <mergeCell ref="HFE5:HGI5"/>
    <mergeCell ref="HGJ5:HHN5"/>
    <mergeCell ref="HHO5:HIS5"/>
    <mergeCell ref="HIT5:HJX5"/>
    <mergeCell ref="HJY5:HLC5"/>
    <mergeCell ref="HLD5:HMH5"/>
    <mergeCell ref="IAQ5:IBU5"/>
    <mergeCell ref="IBV5:ICZ5"/>
    <mergeCell ref="IDA5:IEE5"/>
    <mergeCell ref="IEF5:IFJ5"/>
    <mergeCell ref="IFK5:IGO5"/>
    <mergeCell ref="IGP5:IHT5"/>
    <mergeCell ref="HTM5:HUQ5"/>
    <mergeCell ref="HUR5:HVV5"/>
    <mergeCell ref="HVW5:HXA5"/>
    <mergeCell ref="HXB5:HYF5"/>
    <mergeCell ref="HYG5:HZK5"/>
    <mergeCell ref="HZL5:IAP5"/>
    <mergeCell ref="IOY5:IQC5"/>
    <mergeCell ref="IQD5:IRH5"/>
    <mergeCell ref="IRI5:ISM5"/>
    <mergeCell ref="ISN5:ITR5"/>
    <mergeCell ref="ITS5:IUW5"/>
    <mergeCell ref="IUX5:IWB5"/>
    <mergeCell ref="IHU5:IIY5"/>
    <mergeCell ref="IIZ5:IKD5"/>
    <mergeCell ref="IKE5:ILI5"/>
    <mergeCell ref="ILJ5:IMN5"/>
    <mergeCell ref="IMO5:INS5"/>
    <mergeCell ref="INT5:IOX5"/>
    <mergeCell ref="JDG5:JEK5"/>
    <mergeCell ref="JEL5:JFP5"/>
    <mergeCell ref="JFQ5:JGU5"/>
    <mergeCell ref="JGV5:JHZ5"/>
    <mergeCell ref="JIA5:JJE5"/>
    <mergeCell ref="JJF5:JKJ5"/>
    <mergeCell ref="IWC5:IXG5"/>
    <mergeCell ref="IXH5:IYL5"/>
    <mergeCell ref="IYM5:IZQ5"/>
    <mergeCell ref="IZR5:JAV5"/>
    <mergeCell ref="JAW5:JCA5"/>
    <mergeCell ref="JCB5:JDF5"/>
    <mergeCell ref="JRO5:JSS5"/>
    <mergeCell ref="JST5:JTX5"/>
    <mergeCell ref="JTY5:JVC5"/>
    <mergeCell ref="JVD5:JWH5"/>
    <mergeCell ref="JWI5:JXM5"/>
    <mergeCell ref="JXN5:JYR5"/>
    <mergeCell ref="JKK5:JLO5"/>
    <mergeCell ref="JLP5:JMT5"/>
    <mergeCell ref="JMU5:JNY5"/>
    <mergeCell ref="JNZ5:JPD5"/>
    <mergeCell ref="JPE5:JQI5"/>
    <mergeCell ref="JQJ5:JRN5"/>
    <mergeCell ref="KFW5:KHA5"/>
    <mergeCell ref="KHB5:KIF5"/>
    <mergeCell ref="KIG5:KJK5"/>
    <mergeCell ref="KJL5:KKP5"/>
    <mergeCell ref="KKQ5:KLU5"/>
    <mergeCell ref="KLV5:KMZ5"/>
    <mergeCell ref="JYS5:JZW5"/>
    <mergeCell ref="JZX5:KBB5"/>
    <mergeCell ref="KBC5:KCG5"/>
    <mergeCell ref="KCH5:KDL5"/>
    <mergeCell ref="KDM5:KEQ5"/>
    <mergeCell ref="KER5:KFV5"/>
    <mergeCell ref="KUE5:KVI5"/>
    <mergeCell ref="KVJ5:KWN5"/>
    <mergeCell ref="KWO5:KXS5"/>
    <mergeCell ref="KXT5:KYX5"/>
    <mergeCell ref="KYY5:LAC5"/>
    <mergeCell ref="LAD5:LBH5"/>
    <mergeCell ref="KNA5:KOE5"/>
    <mergeCell ref="KOF5:KPJ5"/>
    <mergeCell ref="KPK5:KQO5"/>
    <mergeCell ref="KQP5:KRT5"/>
    <mergeCell ref="KRU5:KSY5"/>
    <mergeCell ref="KSZ5:KUD5"/>
    <mergeCell ref="LIM5:LJQ5"/>
    <mergeCell ref="LJR5:LKV5"/>
    <mergeCell ref="LKW5:LMA5"/>
    <mergeCell ref="LMB5:LNF5"/>
    <mergeCell ref="LNG5:LOK5"/>
    <mergeCell ref="LOL5:LPP5"/>
    <mergeCell ref="LBI5:LCM5"/>
    <mergeCell ref="LCN5:LDR5"/>
    <mergeCell ref="LDS5:LEW5"/>
    <mergeCell ref="LEX5:LGB5"/>
    <mergeCell ref="LGC5:LHG5"/>
    <mergeCell ref="LHH5:LIL5"/>
    <mergeCell ref="LWU5:LXY5"/>
    <mergeCell ref="LXZ5:LZD5"/>
    <mergeCell ref="LZE5:MAI5"/>
    <mergeCell ref="MAJ5:MBN5"/>
    <mergeCell ref="MBO5:MCS5"/>
    <mergeCell ref="MCT5:MDX5"/>
    <mergeCell ref="LPQ5:LQU5"/>
    <mergeCell ref="LQV5:LRZ5"/>
    <mergeCell ref="LSA5:LTE5"/>
    <mergeCell ref="LTF5:LUJ5"/>
    <mergeCell ref="LUK5:LVO5"/>
    <mergeCell ref="LVP5:LWT5"/>
    <mergeCell ref="MLC5:MMG5"/>
    <mergeCell ref="MMH5:MNL5"/>
    <mergeCell ref="MNM5:MOQ5"/>
    <mergeCell ref="MOR5:MPV5"/>
    <mergeCell ref="MPW5:MRA5"/>
    <mergeCell ref="MRB5:MSF5"/>
    <mergeCell ref="MDY5:MFC5"/>
    <mergeCell ref="MFD5:MGH5"/>
    <mergeCell ref="MGI5:MHM5"/>
    <mergeCell ref="MHN5:MIR5"/>
    <mergeCell ref="MIS5:MJW5"/>
    <mergeCell ref="MJX5:MLB5"/>
    <mergeCell ref="MZK5:NAO5"/>
    <mergeCell ref="NAP5:NBT5"/>
    <mergeCell ref="NBU5:NCY5"/>
    <mergeCell ref="NCZ5:NED5"/>
    <mergeCell ref="NEE5:NFI5"/>
    <mergeCell ref="NFJ5:NGN5"/>
    <mergeCell ref="MSG5:MTK5"/>
    <mergeCell ref="MTL5:MUP5"/>
    <mergeCell ref="MUQ5:MVU5"/>
    <mergeCell ref="MVV5:MWZ5"/>
    <mergeCell ref="MXA5:MYE5"/>
    <mergeCell ref="MYF5:MZJ5"/>
    <mergeCell ref="NNS5:NOW5"/>
    <mergeCell ref="NOX5:NQB5"/>
    <mergeCell ref="NQC5:NRG5"/>
    <mergeCell ref="NRH5:NSL5"/>
    <mergeCell ref="NSM5:NTQ5"/>
    <mergeCell ref="NTR5:NUV5"/>
    <mergeCell ref="NGO5:NHS5"/>
    <mergeCell ref="NHT5:NIX5"/>
    <mergeCell ref="NIY5:NKC5"/>
    <mergeCell ref="NKD5:NLH5"/>
    <mergeCell ref="NLI5:NMM5"/>
    <mergeCell ref="NMN5:NNR5"/>
    <mergeCell ref="OCA5:ODE5"/>
    <mergeCell ref="ODF5:OEJ5"/>
    <mergeCell ref="OEK5:OFO5"/>
    <mergeCell ref="OFP5:OGT5"/>
    <mergeCell ref="OGU5:OHY5"/>
    <mergeCell ref="OHZ5:OJD5"/>
    <mergeCell ref="NUW5:NWA5"/>
    <mergeCell ref="NWB5:NXF5"/>
    <mergeCell ref="NXG5:NYK5"/>
    <mergeCell ref="NYL5:NZP5"/>
    <mergeCell ref="NZQ5:OAU5"/>
    <mergeCell ref="OAV5:OBZ5"/>
    <mergeCell ref="OQI5:ORM5"/>
    <mergeCell ref="ORN5:OSR5"/>
    <mergeCell ref="OSS5:OTW5"/>
    <mergeCell ref="OTX5:OVB5"/>
    <mergeCell ref="OVC5:OWG5"/>
    <mergeCell ref="OWH5:OXL5"/>
    <mergeCell ref="OJE5:OKI5"/>
    <mergeCell ref="OKJ5:OLN5"/>
    <mergeCell ref="OLO5:OMS5"/>
    <mergeCell ref="OMT5:ONX5"/>
    <mergeCell ref="ONY5:OPC5"/>
    <mergeCell ref="OPD5:OQH5"/>
    <mergeCell ref="PEQ5:PFU5"/>
    <mergeCell ref="PFV5:PGZ5"/>
    <mergeCell ref="PHA5:PIE5"/>
    <mergeCell ref="PIF5:PJJ5"/>
    <mergeCell ref="PJK5:PKO5"/>
    <mergeCell ref="PKP5:PLT5"/>
    <mergeCell ref="OXM5:OYQ5"/>
    <mergeCell ref="OYR5:OZV5"/>
    <mergeCell ref="OZW5:PBA5"/>
    <mergeCell ref="PBB5:PCF5"/>
    <mergeCell ref="PCG5:PDK5"/>
    <mergeCell ref="PDL5:PEP5"/>
    <mergeCell ref="PSY5:PUC5"/>
    <mergeCell ref="PUD5:PVH5"/>
    <mergeCell ref="PVI5:PWM5"/>
    <mergeCell ref="PWN5:PXR5"/>
    <mergeCell ref="PXS5:PYW5"/>
    <mergeCell ref="PYX5:QAB5"/>
    <mergeCell ref="PLU5:PMY5"/>
    <mergeCell ref="PMZ5:POD5"/>
    <mergeCell ref="POE5:PPI5"/>
    <mergeCell ref="PPJ5:PQN5"/>
    <mergeCell ref="PQO5:PRS5"/>
    <mergeCell ref="PRT5:PSX5"/>
    <mergeCell ref="QHG5:QIK5"/>
    <mergeCell ref="QIL5:QJP5"/>
    <mergeCell ref="QJQ5:QKU5"/>
    <mergeCell ref="QKV5:QLZ5"/>
    <mergeCell ref="QMA5:QNE5"/>
    <mergeCell ref="QNF5:QOJ5"/>
    <mergeCell ref="QAC5:QBG5"/>
    <mergeCell ref="QBH5:QCL5"/>
    <mergeCell ref="QCM5:QDQ5"/>
    <mergeCell ref="QDR5:QEV5"/>
    <mergeCell ref="QEW5:QGA5"/>
    <mergeCell ref="QGB5:QHF5"/>
    <mergeCell ref="QVO5:QWS5"/>
    <mergeCell ref="QWT5:QXX5"/>
    <mergeCell ref="QXY5:QZC5"/>
    <mergeCell ref="QZD5:RAH5"/>
    <mergeCell ref="RAI5:RBM5"/>
    <mergeCell ref="RBN5:RCR5"/>
    <mergeCell ref="QOK5:QPO5"/>
    <mergeCell ref="QPP5:QQT5"/>
    <mergeCell ref="QQU5:QRY5"/>
    <mergeCell ref="QRZ5:QTD5"/>
    <mergeCell ref="QTE5:QUI5"/>
    <mergeCell ref="QUJ5:QVN5"/>
    <mergeCell ref="RJW5:RLA5"/>
    <mergeCell ref="RLB5:RMF5"/>
    <mergeCell ref="RMG5:RNK5"/>
    <mergeCell ref="RNL5:ROP5"/>
    <mergeCell ref="ROQ5:RPU5"/>
    <mergeCell ref="RPV5:RQZ5"/>
    <mergeCell ref="RCS5:RDW5"/>
    <mergeCell ref="RDX5:RFB5"/>
    <mergeCell ref="RFC5:RGG5"/>
    <mergeCell ref="RGH5:RHL5"/>
    <mergeCell ref="RHM5:RIQ5"/>
    <mergeCell ref="RIR5:RJV5"/>
    <mergeCell ref="RYE5:RZI5"/>
    <mergeCell ref="RZJ5:SAN5"/>
    <mergeCell ref="SAO5:SBS5"/>
    <mergeCell ref="SBT5:SCX5"/>
    <mergeCell ref="SCY5:SEC5"/>
    <mergeCell ref="SED5:SFH5"/>
    <mergeCell ref="RRA5:RSE5"/>
    <mergeCell ref="RSF5:RTJ5"/>
    <mergeCell ref="RTK5:RUO5"/>
    <mergeCell ref="RUP5:RVT5"/>
    <mergeCell ref="RVU5:RWY5"/>
    <mergeCell ref="RWZ5:RYD5"/>
    <mergeCell ref="SMM5:SNQ5"/>
    <mergeCell ref="SNR5:SOV5"/>
    <mergeCell ref="SOW5:SQA5"/>
    <mergeCell ref="SQB5:SRF5"/>
    <mergeCell ref="SRG5:SSK5"/>
    <mergeCell ref="SSL5:STP5"/>
    <mergeCell ref="SFI5:SGM5"/>
    <mergeCell ref="SGN5:SHR5"/>
    <mergeCell ref="SHS5:SIW5"/>
    <mergeCell ref="SIX5:SKB5"/>
    <mergeCell ref="SKC5:SLG5"/>
    <mergeCell ref="SLH5:SML5"/>
    <mergeCell ref="TAU5:TBY5"/>
    <mergeCell ref="TBZ5:TDD5"/>
    <mergeCell ref="TDE5:TEI5"/>
    <mergeCell ref="TEJ5:TFN5"/>
    <mergeCell ref="TFO5:TGS5"/>
    <mergeCell ref="TGT5:THX5"/>
    <mergeCell ref="STQ5:SUU5"/>
    <mergeCell ref="SUV5:SVZ5"/>
    <mergeCell ref="SWA5:SXE5"/>
    <mergeCell ref="SXF5:SYJ5"/>
    <mergeCell ref="SYK5:SZO5"/>
    <mergeCell ref="SZP5:TAT5"/>
    <mergeCell ref="TPC5:TQG5"/>
    <mergeCell ref="TQH5:TRL5"/>
    <mergeCell ref="TRM5:TSQ5"/>
    <mergeCell ref="TSR5:TTV5"/>
    <mergeCell ref="TTW5:TVA5"/>
    <mergeCell ref="TVB5:TWF5"/>
    <mergeCell ref="THY5:TJC5"/>
    <mergeCell ref="TJD5:TKH5"/>
    <mergeCell ref="TKI5:TLM5"/>
    <mergeCell ref="TLN5:TMR5"/>
    <mergeCell ref="TMS5:TNW5"/>
    <mergeCell ref="TNX5:TPB5"/>
    <mergeCell ref="UDK5:UEO5"/>
    <mergeCell ref="UEP5:UFT5"/>
    <mergeCell ref="UFU5:UGY5"/>
    <mergeCell ref="UGZ5:UID5"/>
    <mergeCell ref="UIE5:UJI5"/>
    <mergeCell ref="UJJ5:UKN5"/>
    <mergeCell ref="TWG5:TXK5"/>
    <mergeCell ref="TXL5:TYP5"/>
    <mergeCell ref="TYQ5:TZU5"/>
    <mergeCell ref="TZV5:UAZ5"/>
    <mergeCell ref="UBA5:UCE5"/>
    <mergeCell ref="UCF5:UDJ5"/>
    <mergeCell ref="URS5:USW5"/>
    <mergeCell ref="USX5:UUB5"/>
    <mergeCell ref="UUC5:UVG5"/>
    <mergeCell ref="UVH5:UWL5"/>
    <mergeCell ref="UWM5:UXQ5"/>
    <mergeCell ref="UXR5:UYV5"/>
    <mergeCell ref="UKO5:ULS5"/>
    <mergeCell ref="ULT5:UMX5"/>
    <mergeCell ref="UMY5:UOC5"/>
    <mergeCell ref="UOD5:UPH5"/>
    <mergeCell ref="UPI5:UQM5"/>
    <mergeCell ref="UQN5:URR5"/>
    <mergeCell ref="VGA5:VHE5"/>
    <mergeCell ref="VHF5:VIJ5"/>
    <mergeCell ref="VIK5:VJO5"/>
    <mergeCell ref="VJP5:VKT5"/>
    <mergeCell ref="VKU5:VLY5"/>
    <mergeCell ref="VLZ5:VND5"/>
    <mergeCell ref="UYW5:VAA5"/>
    <mergeCell ref="VAB5:VBF5"/>
    <mergeCell ref="VBG5:VCK5"/>
    <mergeCell ref="VCL5:VDP5"/>
    <mergeCell ref="VDQ5:VEU5"/>
    <mergeCell ref="VEV5:VFZ5"/>
    <mergeCell ref="VUI5:VVM5"/>
    <mergeCell ref="VVN5:VWR5"/>
    <mergeCell ref="VWS5:VXW5"/>
    <mergeCell ref="VXX5:VZB5"/>
    <mergeCell ref="VZC5:WAG5"/>
    <mergeCell ref="WAH5:WBL5"/>
    <mergeCell ref="VNE5:VOI5"/>
    <mergeCell ref="VOJ5:VPN5"/>
    <mergeCell ref="VPO5:VQS5"/>
    <mergeCell ref="VQT5:VRX5"/>
    <mergeCell ref="VRY5:VTC5"/>
    <mergeCell ref="VTD5:VUH5"/>
    <mergeCell ref="WIQ5:WJU5"/>
    <mergeCell ref="WJV5:WKZ5"/>
    <mergeCell ref="WLA5:WME5"/>
    <mergeCell ref="WMF5:WNJ5"/>
    <mergeCell ref="WNK5:WOO5"/>
    <mergeCell ref="WOP5:WPT5"/>
    <mergeCell ref="WBM5:WCQ5"/>
    <mergeCell ref="WCR5:WDV5"/>
    <mergeCell ref="WDW5:WFA5"/>
    <mergeCell ref="WFB5:WGF5"/>
    <mergeCell ref="WGG5:WHK5"/>
    <mergeCell ref="WHL5:WIP5"/>
    <mergeCell ref="WWY5:WYC5"/>
    <mergeCell ref="WYD5:WZH5"/>
    <mergeCell ref="WZI5:XAM5"/>
    <mergeCell ref="XAN5:XBR5"/>
    <mergeCell ref="XBS5:XCW5"/>
    <mergeCell ref="XCX5:XDM5"/>
    <mergeCell ref="WPU5:WQY5"/>
    <mergeCell ref="WQZ5:WSD5"/>
    <mergeCell ref="WSE5:WTI5"/>
    <mergeCell ref="WTJ5:WUN5"/>
    <mergeCell ref="WUO5:WVS5"/>
    <mergeCell ref="WVT5:WWX5"/>
    <mergeCell ref="AF6:AG6"/>
    <mergeCell ref="AH6:AI6"/>
    <mergeCell ref="AJ6:AK6"/>
    <mergeCell ref="AL6:AM6"/>
    <mergeCell ref="B7:E7"/>
    <mergeCell ref="H7:I7"/>
    <mergeCell ref="J7:K7"/>
    <mergeCell ref="L7:M7"/>
    <mergeCell ref="N7:O7"/>
    <mergeCell ref="P7:Q7"/>
    <mergeCell ref="T6:U6"/>
    <mergeCell ref="V6:W6"/>
    <mergeCell ref="X6:Y6"/>
    <mergeCell ref="Z6:AA6"/>
    <mergeCell ref="AB6:AC6"/>
    <mergeCell ref="AD6:AE6"/>
    <mergeCell ref="H6:I6"/>
    <mergeCell ref="J6:K6"/>
    <mergeCell ref="L6:M6"/>
    <mergeCell ref="N6:O6"/>
    <mergeCell ref="P6:Q6"/>
    <mergeCell ref="R6:S6"/>
    <mergeCell ref="AQ7:AR7"/>
    <mergeCell ref="AS7:AT7"/>
    <mergeCell ref="AU7:AV7"/>
    <mergeCell ref="AW7:AX7"/>
    <mergeCell ref="B27:D27"/>
    <mergeCell ref="A29:AM29"/>
    <mergeCell ref="AD7:AE7"/>
    <mergeCell ref="AF7:AG7"/>
    <mergeCell ref="AH7:AI7"/>
    <mergeCell ref="AJ7:AK7"/>
    <mergeCell ref="AL7:AM7"/>
    <mergeCell ref="AO7:AP7"/>
    <mergeCell ref="R7:S7"/>
    <mergeCell ref="T7:U7"/>
    <mergeCell ref="V7:W7"/>
    <mergeCell ref="X7:Y7"/>
    <mergeCell ref="Z7:AA7"/>
    <mergeCell ref="AB7:AC7"/>
    <mergeCell ref="L30:M30"/>
    <mergeCell ref="N30:O30"/>
    <mergeCell ref="P30:Q30"/>
    <mergeCell ref="R30:S30"/>
    <mergeCell ref="B31:E31"/>
    <mergeCell ref="H31:I31"/>
    <mergeCell ref="J31:K31"/>
    <mergeCell ref="L31:M31"/>
    <mergeCell ref="N31:O31"/>
    <mergeCell ref="P31:Q31"/>
    <mergeCell ref="H30:I30"/>
    <mergeCell ref="J30:K30"/>
    <mergeCell ref="T30:U30"/>
    <mergeCell ref="V30:W30"/>
    <mergeCell ref="X30:Y30"/>
    <mergeCell ref="R31:S31"/>
    <mergeCell ref="T31:U31"/>
    <mergeCell ref="V31:W31"/>
    <mergeCell ref="X31:Y31"/>
    <mergeCell ref="AB31:AC31"/>
    <mergeCell ref="AF30:AG30"/>
    <mergeCell ref="Z31:AA31"/>
    <mergeCell ref="Z30:AA30"/>
    <mergeCell ref="AB30:AC30"/>
    <mergeCell ref="AD30:AE30"/>
    <mergeCell ref="AH30:AI30"/>
    <mergeCell ref="AJ30:AK30"/>
    <mergeCell ref="AQ31:AR31"/>
    <mergeCell ref="AS31:AT31"/>
    <mergeCell ref="AU31:AV31"/>
    <mergeCell ref="AW31:AX31"/>
    <mergeCell ref="AD31:AE31"/>
    <mergeCell ref="AF31:AG31"/>
    <mergeCell ref="AH31:AI31"/>
    <mergeCell ref="AJ31:AK31"/>
    <mergeCell ref="AL31:AM31"/>
    <mergeCell ref="AO31:AP31"/>
    <mergeCell ref="AL30:AM30"/>
  </mergeCells>
  <pageMargins left="0" right="0" top="0.74803149606299213" bottom="1.7716535433070868" header="0.31496062992125984" footer="0.31496062992125984"/>
  <pageSetup paperSize="9" scale="4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29"/>
  <sheetViews>
    <sheetView topLeftCell="C1" zoomScale="75" zoomScaleNormal="75" workbookViewId="0">
      <selection activeCell="U125" sqref="U125"/>
    </sheetView>
  </sheetViews>
  <sheetFormatPr baseColWidth="10" defaultColWidth="11.453125" defaultRowHeight="16.5" x14ac:dyDescent="0.35"/>
  <cols>
    <col min="1" max="1" width="7.81640625" style="545" customWidth="1"/>
    <col min="2" max="2" width="28.36328125" style="17" bestFit="1" customWidth="1"/>
    <col min="3" max="3" width="7.81640625" style="18" customWidth="1"/>
    <col min="4" max="4" width="34.6328125" style="17" customWidth="1"/>
    <col min="5" max="5" width="8.36328125" style="545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customWidth="1"/>
    <col min="17" max="17" width="9" style="17" customWidth="1"/>
    <col min="18" max="18" width="9.1796875" style="17" customWidth="1"/>
    <col min="19" max="19" width="10.6328125" style="17" customWidth="1"/>
    <col min="20" max="20" width="8.453125" style="17" customWidth="1"/>
    <col min="21" max="21" width="8.6328125" style="17" customWidth="1"/>
    <col min="22" max="25" width="7.81640625" style="17" hidden="1" customWidth="1"/>
    <col min="26" max="26" width="8.6328125" style="17" hidden="1" customWidth="1"/>
    <col min="27" max="27" width="8.36328125" style="17" hidden="1" customWidth="1"/>
    <col min="28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545" customWidth="1"/>
    <col min="39" max="39" width="3.81640625" style="18" hidden="1" customWidth="1"/>
    <col min="40" max="40" width="5.1796875" style="18" hidden="1" customWidth="1"/>
    <col min="41" max="16384" width="11.453125" style="17"/>
  </cols>
  <sheetData>
    <row r="1" spans="1:40" s="544" customFormat="1" ht="45" x14ac:dyDescent="0.35">
      <c r="A1" s="827" t="s">
        <v>537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  <c r="S1" s="828"/>
      <c r="T1" s="828"/>
      <c r="U1" s="828"/>
      <c r="V1" s="828"/>
      <c r="W1" s="828"/>
      <c r="X1" s="828"/>
      <c r="Y1" s="828"/>
      <c r="Z1" s="828"/>
      <c r="AA1" s="828"/>
      <c r="AB1" s="828"/>
      <c r="AC1" s="828"/>
      <c r="AD1" s="828"/>
      <c r="AE1" s="828"/>
      <c r="AF1" s="828"/>
      <c r="AG1" s="828"/>
      <c r="AH1" s="828"/>
      <c r="AI1" s="828"/>
      <c r="AJ1" s="828"/>
      <c r="AK1" s="828"/>
      <c r="AL1" s="828"/>
      <c r="AM1" s="543"/>
      <c r="AN1" s="543"/>
    </row>
    <row r="2" spans="1:40" s="545" customFormat="1" ht="17" thickBot="1" x14ac:dyDescent="0.4">
      <c r="C2" s="546"/>
      <c r="F2" s="546"/>
      <c r="G2" s="546"/>
      <c r="AM2" s="546"/>
      <c r="AN2" s="546"/>
    </row>
    <row r="3" spans="1:40" s="550" customFormat="1" ht="31" customHeight="1" thickBot="1" x14ac:dyDescent="0.4">
      <c r="A3" s="545"/>
      <c r="B3" s="546"/>
      <c r="C3" s="546"/>
      <c r="D3" s="545"/>
      <c r="E3" s="545"/>
      <c r="F3" s="815">
        <v>46075</v>
      </c>
      <c r="G3" s="816"/>
      <c r="H3" s="815">
        <v>46089</v>
      </c>
      <c r="I3" s="816"/>
      <c r="J3" s="815">
        <v>46103</v>
      </c>
      <c r="K3" s="816"/>
      <c r="L3" s="815">
        <v>46124</v>
      </c>
      <c r="M3" s="816"/>
      <c r="N3" s="815">
        <v>46138</v>
      </c>
      <c r="O3" s="816"/>
      <c r="P3" s="815">
        <v>46152</v>
      </c>
      <c r="Q3" s="816"/>
      <c r="R3" s="819">
        <v>46167</v>
      </c>
      <c r="S3" s="820"/>
      <c r="T3" s="819">
        <v>46187</v>
      </c>
      <c r="U3" s="820"/>
      <c r="V3" s="815"/>
      <c r="W3" s="816"/>
      <c r="X3" s="815"/>
      <c r="Y3" s="816"/>
      <c r="Z3" s="815"/>
      <c r="AA3" s="816"/>
      <c r="AB3" s="815"/>
      <c r="AC3" s="816"/>
      <c r="AD3" s="853"/>
      <c r="AE3" s="854"/>
      <c r="AF3" s="815"/>
      <c r="AG3" s="816"/>
      <c r="AH3" s="815"/>
      <c r="AI3" s="816"/>
      <c r="AJ3" s="853"/>
      <c r="AK3" s="854"/>
      <c r="AL3" s="545"/>
      <c r="AM3" s="549"/>
      <c r="AN3" s="549"/>
    </row>
    <row r="4" spans="1:40" s="550" customFormat="1" ht="56" customHeight="1" thickBot="1" x14ac:dyDescent="0.4">
      <c r="B4" s="868" t="s">
        <v>531</v>
      </c>
      <c r="C4" s="869"/>
      <c r="D4" s="869"/>
      <c r="E4" s="870"/>
      <c r="F4" s="813" t="s">
        <v>528</v>
      </c>
      <c r="G4" s="814"/>
      <c r="H4" s="813" t="s">
        <v>570</v>
      </c>
      <c r="I4" s="814"/>
      <c r="J4" s="813" t="s">
        <v>590</v>
      </c>
      <c r="K4" s="814"/>
      <c r="L4" s="813" t="s">
        <v>597</v>
      </c>
      <c r="M4" s="814"/>
      <c r="N4" s="813" t="s">
        <v>710</v>
      </c>
      <c r="O4" s="814"/>
      <c r="P4" s="813" t="s">
        <v>714</v>
      </c>
      <c r="Q4" s="814"/>
      <c r="R4" s="817" t="s">
        <v>733</v>
      </c>
      <c r="S4" s="818"/>
      <c r="T4" s="817" t="s">
        <v>759</v>
      </c>
      <c r="U4" s="818"/>
      <c r="V4" s="813"/>
      <c r="W4" s="814"/>
      <c r="X4" s="813"/>
      <c r="Y4" s="814"/>
      <c r="Z4" s="813"/>
      <c r="AA4" s="814"/>
      <c r="AB4" s="813"/>
      <c r="AC4" s="814"/>
      <c r="AD4" s="813"/>
      <c r="AE4" s="814"/>
      <c r="AF4" s="813"/>
      <c r="AG4" s="852"/>
      <c r="AH4" s="813"/>
      <c r="AI4" s="814"/>
      <c r="AJ4" s="813"/>
      <c r="AK4" s="814"/>
      <c r="AM4" s="549"/>
      <c r="AN4" s="549"/>
    </row>
    <row r="5" spans="1:40" s="550" customFormat="1" ht="35.25" customHeight="1" thickBot="1" x14ac:dyDescent="0.4">
      <c r="A5" s="551" t="s">
        <v>176</v>
      </c>
      <c r="B5" s="552" t="s">
        <v>2</v>
      </c>
      <c r="C5" s="554" t="s">
        <v>115</v>
      </c>
      <c r="D5" s="555" t="s">
        <v>3</v>
      </c>
      <c r="E5" s="555" t="s">
        <v>4</v>
      </c>
      <c r="F5" s="552" t="s">
        <v>5</v>
      </c>
      <c r="G5" s="556" t="s">
        <v>6</v>
      </c>
      <c r="H5" s="557" t="s">
        <v>5</v>
      </c>
      <c r="I5" s="556" t="s">
        <v>6</v>
      </c>
      <c r="J5" s="557" t="s">
        <v>5</v>
      </c>
      <c r="K5" s="556" t="s">
        <v>6</v>
      </c>
      <c r="L5" s="557" t="s">
        <v>5</v>
      </c>
      <c r="M5" s="556" t="s">
        <v>6</v>
      </c>
      <c r="N5" s="557" t="s">
        <v>5</v>
      </c>
      <c r="O5" s="556" t="s">
        <v>6</v>
      </c>
      <c r="P5" s="557" t="s">
        <v>5</v>
      </c>
      <c r="Q5" s="556" t="s">
        <v>6</v>
      </c>
      <c r="R5" s="557" t="s">
        <v>5</v>
      </c>
      <c r="S5" s="556" t="s">
        <v>6</v>
      </c>
      <c r="T5" s="557" t="s">
        <v>5</v>
      </c>
      <c r="U5" s="556" t="s">
        <v>6</v>
      </c>
      <c r="V5" s="557" t="s">
        <v>5</v>
      </c>
      <c r="W5" s="556" t="s">
        <v>6</v>
      </c>
      <c r="X5" s="557" t="s">
        <v>5</v>
      </c>
      <c r="Y5" s="556" t="s">
        <v>6</v>
      </c>
      <c r="Z5" s="557" t="s">
        <v>5</v>
      </c>
      <c r="AA5" s="556" t="s">
        <v>6</v>
      </c>
      <c r="AB5" s="557" t="s">
        <v>5</v>
      </c>
      <c r="AC5" s="556" t="s">
        <v>6</v>
      </c>
      <c r="AD5" s="557" t="s">
        <v>5</v>
      </c>
      <c r="AE5" s="556" t="s">
        <v>6</v>
      </c>
      <c r="AF5" s="557" t="s">
        <v>5</v>
      </c>
      <c r="AG5" s="556" t="s">
        <v>6</v>
      </c>
      <c r="AH5" s="557" t="s">
        <v>5</v>
      </c>
      <c r="AI5" s="556" t="s">
        <v>6</v>
      </c>
      <c r="AJ5" s="557" t="s">
        <v>5</v>
      </c>
      <c r="AK5" s="556" t="s">
        <v>6</v>
      </c>
      <c r="AL5" s="551" t="s">
        <v>176</v>
      </c>
      <c r="AM5" s="277" t="s">
        <v>217</v>
      </c>
      <c r="AN5" s="278" t="s">
        <v>217</v>
      </c>
    </row>
    <row r="6" spans="1:40" s="16" customFormat="1" x14ac:dyDescent="0.35">
      <c r="A6" s="558">
        <v>1</v>
      </c>
      <c r="B6" s="722" t="s">
        <v>437</v>
      </c>
      <c r="C6" s="726">
        <v>2014</v>
      </c>
      <c r="D6" s="727" t="s">
        <v>445</v>
      </c>
      <c r="E6" s="559">
        <f>G6+I6+K6+M6+O6+Q6+S6+U6+W6+Y6+AA6+AC6+AE6+AG6+AI6+AK6-K6</f>
        <v>637.5</v>
      </c>
      <c r="F6" s="360">
        <v>47</v>
      </c>
      <c r="G6" s="267">
        <v>75</v>
      </c>
      <c r="H6" s="360">
        <v>49</v>
      </c>
      <c r="I6" s="267">
        <v>75</v>
      </c>
      <c r="J6" s="360">
        <v>49</v>
      </c>
      <c r="K6" s="625">
        <v>32.5</v>
      </c>
      <c r="L6" s="360">
        <v>44</v>
      </c>
      <c r="M6" s="267">
        <v>127.5</v>
      </c>
      <c r="N6" s="360">
        <v>48</v>
      </c>
      <c r="O6" s="267">
        <v>67.5</v>
      </c>
      <c r="P6" s="360">
        <v>44</v>
      </c>
      <c r="Q6" s="267">
        <v>150</v>
      </c>
      <c r="R6" s="360">
        <v>44</v>
      </c>
      <c r="S6" s="267">
        <v>67.5</v>
      </c>
      <c r="T6" s="360">
        <v>43</v>
      </c>
      <c r="U6" s="267">
        <v>75</v>
      </c>
      <c r="V6" s="360"/>
      <c r="W6" s="267"/>
      <c r="X6" s="360"/>
      <c r="Y6" s="267"/>
      <c r="Z6" s="360"/>
      <c r="AA6" s="267"/>
      <c r="AB6" s="360"/>
      <c r="AC6" s="267"/>
      <c r="AD6" s="360"/>
      <c r="AE6" s="267"/>
      <c r="AF6" s="360"/>
      <c r="AG6" s="267"/>
      <c r="AH6" s="360"/>
      <c r="AI6" s="267"/>
      <c r="AJ6" s="360"/>
      <c r="AK6" s="267"/>
      <c r="AL6" s="558">
        <v>1</v>
      </c>
      <c r="AM6" s="276">
        <v>1</v>
      </c>
      <c r="AN6" s="267">
        <v>150</v>
      </c>
    </row>
    <row r="7" spans="1:40" s="26" customFormat="1" ht="20.25" customHeight="1" x14ac:dyDescent="0.35">
      <c r="A7" s="558">
        <f t="shared" ref="A7:A37" si="0">A6+1</f>
        <v>2</v>
      </c>
      <c r="B7" s="715" t="s">
        <v>322</v>
      </c>
      <c r="C7" s="48">
        <v>2014</v>
      </c>
      <c r="D7" s="305" t="s">
        <v>486</v>
      </c>
      <c r="E7" s="559">
        <f t="shared" ref="E7:E38" si="1">G7+I7+K7+M7+O7+Q7+S7+U7+W7+Y7+AA7+AC7+AE7+AG7+AI7+AK7</f>
        <v>495</v>
      </c>
      <c r="F7" s="93"/>
      <c r="G7" s="627"/>
      <c r="H7" s="93">
        <v>44</v>
      </c>
      <c r="I7" s="176">
        <v>150</v>
      </c>
      <c r="J7" s="93">
        <v>42</v>
      </c>
      <c r="K7" s="176">
        <v>150</v>
      </c>
      <c r="L7" s="93"/>
      <c r="M7" s="176"/>
      <c r="N7" s="93"/>
      <c r="O7" s="176"/>
      <c r="P7" s="93"/>
      <c r="Q7" s="176"/>
      <c r="R7" s="93">
        <v>44</v>
      </c>
      <c r="S7" s="176">
        <v>67.5</v>
      </c>
      <c r="T7" s="93">
        <v>42</v>
      </c>
      <c r="U7" s="176">
        <v>127.5</v>
      </c>
      <c r="V7" s="93"/>
      <c r="W7" s="176"/>
      <c r="X7" s="93"/>
      <c r="Y7" s="176"/>
      <c r="Z7" s="93"/>
      <c r="AA7" s="176"/>
      <c r="AB7" s="93"/>
      <c r="AC7" s="176"/>
      <c r="AD7" s="93"/>
      <c r="AE7" s="176"/>
      <c r="AF7" s="93"/>
      <c r="AG7" s="176"/>
      <c r="AH7" s="93"/>
      <c r="AI7" s="176"/>
      <c r="AJ7" s="93"/>
      <c r="AK7" s="176"/>
      <c r="AL7" s="558">
        <f t="shared" ref="AL7:AL70" si="2">AL6+1</f>
        <v>2</v>
      </c>
      <c r="AM7" s="201">
        <f t="shared" ref="AM7:AM19" si="3">AM6+1</f>
        <v>2</v>
      </c>
      <c r="AN7" s="176">
        <v>105</v>
      </c>
    </row>
    <row r="8" spans="1:40" s="46" customFormat="1" ht="20.25" customHeight="1" x14ac:dyDescent="0.35">
      <c r="A8" s="558">
        <f t="shared" si="0"/>
        <v>3</v>
      </c>
      <c r="B8" s="688" t="s">
        <v>448</v>
      </c>
      <c r="C8" s="48">
        <v>2013</v>
      </c>
      <c r="D8" s="690" t="s">
        <v>118</v>
      </c>
      <c r="E8" s="559">
        <f t="shared" si="1"/>
        <v>360</v>
      </c>
      <c r="F8" s="93"/>
      <c r="G8" s="627"/>
      <c r="H8" s="93">
        <v>51</v>
      </c>
      <c r="I8" s="176">
        <v>22.5</v>
      </c>
      <c r="J8" s="93"/>
      <c r="K8" s="282"/>
      <c r="L8" s="93">
        <v>44</v>
      </c>
      <c r="M8" s="176">
        <v>127.5</v>
      </c>
      <c r="N8" s="93">
        <v>47</v>
      </c>
      <c r="O8" s="176">
        <v>105</v>
      </c>
      <c r="P8" s="93">
        <v>50</v>
      </c>
      <c r="Q8" s="176">
        <v>45</v>
      </c>
      <c r="R8" s="93">
        <v>45</v>
      </c>
      <c r="S8" s="176">
        <v>45</v>
      </c>
      <c r="T8" s="93">
        <v>53</v>
      </c>
      <c r="U8" s="176">
        <v>15</v>
      </c>
      <c r="V8" s="93"/>
      <c r="W8" s="176"/>
      <c r="X8" s="93"/>
      <c r="Y8" s="176"/>
      <c r="Z8" s="93"/>
      <c r="AA8" s="176"/>
      <c r="AB8" s="93"/>
      <c r="AC8" s="176"/>
      <c r="AD8" s="93"/>
      <c r="AE8" s="176"/>
      <c r="AF8" s="93"/>
      <c r="AG8" s="176"/>
      <c r="AH8" s="93"/>
      <c r="AI8" s="176"/>
      <c r="AJ8" s="93"/>
      <c r="AK8" s="176"/>
      <c r="AL8" s="558">
        <f t="shared" si="2"/>
        <v>3</v>
      </c>
      <c r="AM8" s="200">
        <f t="shared" si="3"/>
        <v>3</v>
      </c>
      <c r="AN8" s="176">
        <v>75</v>
      </c>
    </row>
    <row r="9" spans="1:40" s="46" customFormat="1" ht="20.25" customHeight="1" x14ac:dyDescent="0.35">
      <c r="A9" s="558">
        <f t="shared" si="0"/>
        <v>4</v>
      </c>
      <c r="B9" s="342" t="s">
        <v>504</v>
      </c>
      <c r="C9" s="48">
        <v>2014</v>
      </c>
      <c r="D9" s="340" t="s">
        <v>149</v>
      </c>
      <c r="E9" s="559">
        <f t="shared" si="1"/>
        <v>312.10000000000002</v>
      </c>
      <c r="F9" s="93">
        <v>45</v>
      </c>
      <c r="G9" s="176">
        <v>150</v>
      </c>
      <c r="H9" s="93">
        <v>54</v>
      </c>
      <c r="I9" s="176">
        <v>6</v>
      </c>
      <c r="J9" s="93">
        <v>49</v>
      </c>
      <c r="K9" s="176">
        <v>32.5</v>
      </c>
      <c r="L9" s="93"/>
      <c r="M9" s="626"/>
      <c r="N9" s="93"/>
      <c r="O9" s="176"/>
      <c r="P9" s="93">
        <v>46</v>
      </c>
      <c r="Q9" s="176">
        <v>75</v>
      </c>
      <c r="R9" s="93">
        <v>50</v>
      </c>
      <c r="S9" s="176">
        <v>13.5</v>
      </c>
      <c r="T9" s="93">
        <v>51</v>
      </c>
      <c r="U9" s="176">
        <v>35.1</v>
      </c>
      <c r="V9" s="93"/>
      <c r="W9" s="176"/>
      <c r="X9" s="93"/>
      <c r="Y9" s="176"/>
      <c r="Z9" s="93"/>
      <c r="AA9" s="176"/>
      <c r="AB9" s="93"/>
      <c r="AC9" s="176"/>
      <c r="AD9" s="93"/>
      <c r="AE9" s="176"/>
      <c r="AF9" s="93"/>
      <c r="AG9" s="176"/>
      <c r="AH9" s="93"/>
      <c r="AI9" s="176"/>
      <c r="AJ9" s="93"/>
      <c r="AK9" s="176"/>
      <c r="AL9" s="558">
        <f t="shared" si="2"/>
        <v>4</v>
      </c>
      <c r="AM9" s="200">
        <f t="shared" si="3"/>
        <v>4</v>
      </c>
      <c r="AN9" s="176">
        <v>60</v>
      </c>
    </row>
    <row r="10" spans="1:40" s="46" customFormat="1" ht="20.25" customHeight="1" x14ac:dyDescent="0.35">
      <c r="A10" s="558">
        <f t="shared" si="0"/>
        <v>5</v>
      </c>
      <c r="B10" s="104" t="s">
        <v>254</v>
      </c>
      <c r="C10" s="48">
        <v>2013</v>
      </c>
      <c r="D10" s="72" t="s">
        <v>92</v>
      </c>
      <c r="E10" s="559">
        <f t="shared" si="1"/>
        <v>300.60000000000002</v>
      </c>
      <c r="F10" s="93"/>
      <c r="G10" s="627"/>
      <c r="H10" s="93">
        <v>53</v>
      </c>
      <c r="I10" s="176">
        <v>10.5</v>
      </c>
      <c r="J10" s="93"/>
      <c r="K10" s="282"/>
      <c r="L10" s="93"/>
      <c r="M10" s="282"/>
      <c r="N10" s="93"/>
      <c r="O10" s="282"/>
      <c r="P10" s="93">
        <v>45</v>
      </c>
      <c r="Q10" s="176">
        <v>105</v>
      </c>
      <c r="R10" s="93">
        <v>40</v>
      </c>
      <c r="S10" s="176">
        <v>150</v>
      </c>
      <c r="T10" s="93">
        <v>51</v>
      </c>
      <c r="U10" s="176">
        <v>35.1</v>
      </c>
      <c r="V10" s="93"/>
      <c r="W10" s="176"/>
      <c r="X10" s="93"/>
      <c r="Y10" s="176"/>
      <c r="Z10" s="93"/>
      <c r="AA10" s="176"/>
      <c r="AB10" s="93"/>
      <c r="AC10" s="176"/>
      <c r="AD10" s="93"/>
      <c r="AE10" s="176"/>
      <c r="AF10" s="93"/>
      <c r="AG10" s="176"/>
      <c r="AH10" s="93"/>
      <c r="AI10" s="176"/>
      <c r="AJ10" s="93"/>
      <c r="AK10" s="176"/>
      <c r="AL10" s="558">
        <f t="shared" si="2"/>
        <v>5</v>
      </c>
      <c r="AM10" s="201">
        <f t="shared" si="3"/>
        <v>5</v>
      </c>
      <c r="AN10" s="176">
        <v>45</v>
      </c>
    </row>
    <row r="11" spans="1:40" s="46" customFormat="1" ht="20.25" customHeight="1" x14ac:dyDescent="0.35">
      <c r="A11" s="558">
        <f t="shared" si="0"/>
        <v>6</v>
      </c>
      <c r="B11" s="135" t="s">
        <v>268</v>
      </c>
      <c r="C11" s="48">
        <v>2014</v>
      </c>
      <c r="D11" s="133" t="s">
        <v>100</v>
      </c>
      <c r="E11" s="559">
        <f t="shared" si="1"/>
        <v>297</v>
      </c>
      <c r="F11" s="93">
        <v>46</v>
      </c>
      <c r="G11" s="176">
        <v>105</v>
      </c>
      <c r="H11" s="93">
        <v>53</v>
      </c>
      <c r="I11" s="176">
        <v>10.5</v>
      </c>
      <c r="J11" s="93">
        <v>48</v>
      </c>
      <c r="K11" s="176">
        <v>60</v>
      </c>
      <c r="L11" s="93">
        <v>47</v>
      </c>
      <c r="M11" s="176">
        <v>75</v>
      </c>
      <c r="N11" s="93">
        <v>58</v>
      </c>
      <c r="O11" s="176">
        <v>30</v>
      </c>
      <c r="P11" s="93"/>
      <c r="Q11" s="626"/>
      <c r="R11" s="93">
        <v>54</v>
      </c>
      <c r="S11" s="176">
        <v>7.5</v>
      </c>
      <c r="T11" s="93">
        <v>54</v>
      </c>
      <c r="U11" s="176">
        <v>9</v>
      </c>
      <c r="V11" s="93"/>
      <c r="W11" s="282"/>
      <c r="X11" s="93"/>
      <c r="Y11" s="282"/>
      <c r="Z11" s="93"/>
      <c r="AA11" s="282"/>
      <c r="AB11" s="93"/>
      <c r="AC11" s="282"/>
      <c r="AD11" s="93"/>
      <c r="AE11" s="282"/>
      <c r="AF11" s="93"/>
      <c r="AG11" s="282"/>
      <c r="AH11" s="93"/>
      <c r="AI11" s="282"/>
      <c r="AJ11" s="93"/>
      <c r="AK11" s="282"/>
      <c r="AL11" s="558">
        <f t="shared" si="2"/>
        <v>6</v>
      </c>
      <c r="AM11" s="201">
        <f t="shared" si="3"/>
        <v>6</v>
      </c>
      <c r="AN11" s="176">
        <v>30</v>
      </c>
    </row>
    <row r="12" spans="1:40" s="46" customFormat="1" ht="20.25" customHeight="1" x14ac:dyDescent="0.35">
      <c r="A12" s="558">
        <f t="shared" si="0"/>
        <v>7</v>
      </c>
      <c r="B12" s="135" t="s">
        <v>241</v>
      </c>
      <c r="C12" s="48">
        <v>2014</v>
      </c>
      <c r="D12" s="133" t="s">
        <v>97</v>
      </c>
      <c r="E12" s="559">
        <f t="shared" si="1"/>
        <v>233.85</v>
      </c>
      <c r="F12" s="93"/>
      <c r="G12" s="626"/>
      <c r="H12" s="93"/>
      <c r="I12" s="282"/>
      <c r="J12" s="93"/>
      <c r="K12" s="282"/>
      <c r="L12" s="93"/>
      <c r="M12" s="282"/>
      <c r="N12" s="93">
        <v>46</v>
      </c>
      <c r="O12" s="176">
        <v>150</v>
      </c>
      <c r="P12" s="93">
        <v>51</v>
      </c>
      <c r="Q12" s="176">
        <v>26.25</v>
      </c>
      <c r="R12" s="93">
        <v>48</v>
      </c>
      <c r="S12" s="176">
        <v>22.5</v>
      </c>
      <c r="T12" s="93">
        <v>51</v>
      </c>
      <c r="U12" s="176">
        <v>35.1</v>
      </c>
      <c r="V12" s="93"/>
      <c r="W12" s="176"/>
      <c r="X12" s="93"/>
      <c r="Y12" s="176"/>
      <c r="Z12" s="93"/>
      <c r="AA12" s="176"/>
      <c r="AB12" s="93"/>
      <c r="AC12" s="176"/>
      <c r="AD12" s="93"/>
      <c r="AE12" s="176"/>
      <c r="AF12" s="93"/>
      <c r="AG12" s="176"/>
      <c r="AH12" s="93"/>
      <c r="AI12" s="176"/>
      <c r="AJ12" s="93"/>
      <c r="AK12" s="176"/>
      <c r="AL12" s="558">
        <f t="shared" si="2"/>
        <v>7</v>
      </c>
      <c r="AM12" s="200">
        <f t="shared" si="3"/>
        <v>7</v>
      </c>
      <c r="AN12" s="176">
        <v>22.5</v>
      </c>
    </row>
    <row r="13" spans="1:40" s="46" customFormat="1" ht="20.25" customHeight="1" x14ac:dyDescent="0.35">
      <c r="A13" s="558">
        <f t="shared" si="0"/>
        <v>8</v>
      </c>
      <c r="B13" s="135" t="s">
        <v>154</v>
      </c>
      <c r="C13" s="48">
        <v>2014</v>
      </c>
      <c r="D13" s="133" t="s">
        <v>155</v>
      </c>
      <c r="E13" s="559">
        <f t="shared" si="1"/>
        <v>195</v>
      </c>
      <c r="F13" s="93"/>
      <c r="G13" s="627"/>
      <c r="H13" s="93">
        <v>50</v>
      </c>
      <c r="I13" s="176">
        <v>45</v>
      </c>
      <c r="J13" s="93"/>
      <c r="K13" s="282"/>
      <c r="L13" s="93"/>
      <c r="M13" s="282"/>
      <c r="N13" s="93"/>
      <c r="O13" s="282"/>
      <c r="P13" s="93">
        <v>55</v>
      </c>
      <c r="Q13" s="176">
        <v>9</v>
      </c>
      <c r="R13" s="93">
        <v>50</v>
      </c>
      <c r="S13" s="176">
        <v>13.5</v>
      </c>
      <c r="T13" s="93">
        <v>42</v>
      </c>
      <c r="U13" s="176">
        <v>127.5</v>
      </c>
      <c r="V13" s="93"/>
      <c r="W13" s="176"/>
      <c r="X13" s="93"/>
      <c r="Y13" s="176"/>
      <c r="Z13" s="93"/>
      <c r="AA13" s="176"/>
      <c r="AB13" s="93"/>
      <c r="AC13" s="176"/>
      <c r="AD13" s="93"/>
      <c r="AE13" s="176"/>
      <c r="AF13" s="93"/>
      <c r="AG13" s="176"/>
      <c r="AH13" s="93"/>
      <c r="AI13" s="176"/>
      <c r="AJ13" s="93"/>
      <c r="AK13" s="176"/>
      <c r="AL13" s="558">
        <f t="shared" si="2"/>
        <v>8</v>
      </c>
      <c r="AM13" s="201">
        <f t="shared" si="3"/>
        <v>8</v>
      </c>
      <c r="AN13" s="176">
        <v>18</v>
      </c>
    </row>
    <row r="14" spans="1:40" s="26" customFormat="1" ht="20.25" customHeight="1" x14ac:dyDescent="0.35">
      <c r="A14" s="558">
        <f t="shared" si="0"/>
        <v>9</v>
      </c>
      <c r="B14" s="115" t="s">
        <v>579</v>
      </c>
      <c r="C14" s="57">
        <v>2014</v>
      </c>
      <c r="D14" s="113" t="s">
        <v>486</v>
      </c>
      <c r="E14" s="559">
        <f t="shared" si="1"/>
        <v>194.85</v>
      </c>
      <c r="F14" s="93"/>
      <c r="G14" s="627"/>
      <c r="H14" s="93">
        <v>52</v>
      </c>
      <c r="I14" s="176">
        <v>16.5</v>
      </c>
      <c r="J14" s="93">
        <v>47</v>
      </c>
      <c r="K14" s="176">
        <v>90</v>
      </c>
      <c r="L14" s="93"/>
      <c r="M14" s="176"/>
      <c r="N14" s="93">
        <v>49</v>
      </c>
      <c r="O14" s="176">
        <v>45</v>
      </c>
      <c r="P14" s="93">
        <v>56</v>
      </c>
      <c r="Q14" s="176">
        <v>4.5</v>
      </c>
      <c r="R14" s="93">
        <v>55</v>
      </c>
      <c r="S14" s="176">
        <v>3.75</v>
      </c>
      <c r="T14" s="93">
        <v>51</v>
      </c>
      <c r="U14" s="176">
        <v>35.1</v>
      </c>
      <c r="V14" s="93"/>
      <c r="W14" s="282"/>
      <c r="X14" s="93"/>
      <c r="Y14" s="282"/>
      <c r="Z14" s="93"/>
      <c r="AA14" s="282"/>
      <c r="AB14" s="93"/>
      <c r="AC14" s="282"/>
      <c r="AD14" s="93"/>
      <c r="AE14" s="282"/>
      <c r="AF14" s="93"/>
      <c r="AG14" s="282"/>
      <c r="AH14" s="93"/>
      <c r="AI14" s="282"/>
      <c r="AJ14" s="93"/>
      <c r="AK14" s="282"/>
      <c r="AL14" s="558">
        <f t="shared" si="2"/>
        <v>9</v>
      </c>
      <c r="AM14" s="200">
        <f t="shared" si="3"/>
        <v>9</v>
      </c>
      <c r="AN14" s="176">
        <v>15</v>
      </c>
    </row>
    <row r="15" spans="1:40" s="26" customFormat="1" ht="20.25" customHeight="1" x14ac:dyDescent="0.35">
      <c r="A15" s="558">
        <f t="shared" si="0"/>
        <v>10</v>
      </c>
      <c r="B15" s="135" t="s">
        <v>209</v>
      </c>
      <c r="C15" s="48">
        <v>2014</v>
      </c>
      <c r="D15" s="133" t="s">
        <v>155</v>
      </c>
      <c r="E15" s="559">
        <f t="shared" si="1"/>
        <v>194.1</v>
      </c>
      <c r="F15" s="93"/>
      <c r="G15" s="627"/>
      <c r="H15" s="93">
        <v>50</v>
      </c>
      <c r="I15" s="176">
        <v>45</v>
      </c>
      <c r="J15" s="93"/>
      <c r="K15" s="176"/>
      <c r="L15" s="93"/>
      <c r="M15" s="176"/>
      <c r="N15" s="93"/>
      <c r="O15" s="176"/>
      <c r="P15" s="93">
        <v>55</v>
      </c>
      <c r="Q15" s="176">
        <v>9</v>
      </c>
      <c r="R15" s="93">
        <v>43</v>
      </c>
      <c r="S15" s="176">
        <v>105</v>
      </c>
      <c r="T15" s="93">
        <v>51</v>
      </c>
      <c r="U15" s="176">
        <v>35.1</v>
      </c>
      <c r="V15" s="93"/>
      <c r="W15" s="176"/>
      <c r="X15" s="93"/>
      <c r="Y15" s="176"/>
      <c r="Z15" s="93"/>
      <c r="AA15" s="176"/>
      <c r="AB15" s="93"/>
      <c r="AC15" s="176"/>
      <c r="AD15" s="93"/>
      <c r="AE15" s="176"/>
      <c r="AF15" s="93"/>
      <c r="AG15" s="176"/>
      <c r="AH15" s="93"/>
      <c r="AI15" s="176"/>
      <c r="AJ15" s="93"/>
      <c r="AK15" s="176"/>
      <c r="AL15" s="558">
        <f t="shared" si="2"/>
        <v>10</v>
      </c>
      <c r="AM15" s="201">
        <f t="shared" si="3"/>
        <v>10</v>
      </c>
      <c r="AN15" s="176">
        <v>12</v>
      </c>
    </row>
    <row r="16" spans="1:40" s="46" customFormat="1" ht="20.25" customHeight="1" x14ac:dyDescent="0.35">
      <c r="A16" s="558">
        <f t="shared" si="0"/>
        <v>11</v>
      </c>
      <c r="B16" s="104" t="s">
        <v>171</v>
      </c>
      <c r="C16" s="48">
        <v>2014</v>
      </c>
      <c r="D16" s="133" t="s">
        <v>172</v>
      </c>
      <c r="E16" s="559">
        <f t="shared" si="1"/>
        <v>150</v>
      </c>
      <c r="F16" s="93"/>
      <c r="G16" s="627"/>
      <c r="H16" s="93"/>
      <c r="I16" s="282"/>
      <c r="J16" s="93">
        <v>47</v>
      </c>
      <c r="K16" s="176">
        <v>90</v>
      </c>
      <c r="L16" s="93">
        <v>48</v>
      </c>
      <c r="M16" s="176">
        <v>60</v>
      </c>
      <c r="N16" s="93"/>
      <c r="O16" s="282"/>
      <c r="P16" s="93"/>
      <c r="Q16" s="176"/>
      <c r="R16" s="93"/>
      <c r="S16" s="176"/>
      <c r="T16" s="93"/>
      <c r="U16" s="176"/>
      <c r="V16" s="93"/>
      <c r="W16" s="282"/>
      <c r="X16" s="93"/>
      <c r="Y16" s="282"/>
      <c r="Z16" s="93"/>
      <c r="AA16" s="282"/>
      <c r="AB16" s="93"/>
      <c r="AC16" s="282"/>
      <c r="AD16" s="93"/>
      <c r="AE16" s="282"/>
      <c r="AF16" s="93"/>
      <c r="AG16" s="282"/>
      <c r="AH16" s="93"/>
      <c r="AI16" s="282"/>
      <c r="AJ16" s="93"/>
      <c r="AK16" s="282"/>
      <c r="AL16" s="558">
        <f t="shared" si="2"/>
        <v>11</v>
      </c>
      <c r="AM16" s="200">
        <f t="shared" si="3"/>
        <v>11</v>
      </c>
      <c r="AN16" s="176">
        <v>9</v>
      </c>
    </row>
    <row r="17" spans="1:40" s="46" customFormat="1" ht="20.25" customHeight="1" x14ac:dyDescent="0.35">
      <c r="A17" s="558">
        <f t="shared" si="0"/>
        <v>12</v>
      </c>
      <c r="B17" s="135" t="s">
        <v>307</v>
      </c>
      <c r="C17" s="48">
        <v>2014</v>
      </c>
      <c r="D17" s="730" t="s">
        <v>100</v>
      </c>
      <c r="E17" s="559">
        <f t="shared" si="1"/>
        <v>145.5</v>
      </c>
      <c r="F17" s="93">
        <v>53</v>
      </c>
      <c r="G17" s="176">
        <v>15</v>
      </c>
      <c r="H17" s="93"/>
      <c r="I17" s="627"/>
      <c r="J17" s="93">
        <v>52</v>
      </c>
      <c r="K17" s="176">
        <v>18</v>
      </c>
      <c r="L17" s="93">
        <v>50</v>
      </c>
      <c r="M17" s="176">
        <v>45</v>
      </c>
      <c r="N17" s="93">
        <v>48</v>
      </c>
      <c r="O17" s="176">
        <v>67.5</v>
      </c>
      <c r="P17" s="93"/>
      <c r="Q17" s="282"/>
      <c r="R17" s="93"/>
      <c r="S17" s="282"/>
      <c r="T17" s="93"/>
      <c r="U17" s="282"/>
      <c r="V17" s="93"/>
      <c r="W17" s="282"/>
      <c r="X17" s="93"/>
      <c r="Y17" s="282"/>
      <c r="Z17" s="93"/>
      <c r="AA17" s="282"/>
      <c r="AB17" s="93"/>
      <c r="AC17" s="282"/>
      <c r="AD17" s="93"/>
      <c r="AE17" s="282"/>
      <c r="AF17" s="93"/>
      <c r="AG17" s="282"/>
      <c r="AH17" s="93"/>
      <c r="AI17" s="282"/>
      <c r="AJ17" s="93"/>
      <c r="AK17" s="282"/>
      <c r="AL17" s="558">
        <f t="shared" si="2"/>
        <v>12</v>
      </c>
      <c r="AM17" s="201">
        <f t="shared" si="3"/>
        <v>12</v>
      </c>
      <c r="AN17" s="176">
        <v>6</v>
      </c>
    </row>
    <row r="18" spans="1:40" s="46" customFormat="1" ht="20.25" customHeight="1" x14ac:dyDescent="0.35">
      <c r="A18" s="558">
        <f t="shared" si="0"/>
        <v>13</v>
      </c>
      <c r="B18" s="725" t="s">
        <v>226</v>
      </c>
      <c r="C18" s="48">
        <v>2013</v>
      </c>
      <c r="D18" s="181" t="s">
        <v>133</v>
      </c>
      <c r="E18" s="559">
        <f t="shared" si="1"/>
        <v>105</v>
      </c>
      <c r="F18" s="93"/>
      <c r="G18" s="627"/>
      <c r="H18" s="93">
        <v>47</v>
      </c>
      <c r="I18" s="176">
        <v>105</v>
      </c>
      <c r="J18" s="93"/>
      <c r="K18" s="176"/>
      <c r="L18" s="93"/>
      <c r="M18" s="282"/>
      <c r="N18" s="93"/>
      <c r="O18" s="176"/>
      <c r="P18" s="93"/>
      <c r="Q18" s="176"/>
      <c r="R18" s="93"/>
      <c r="S18" s="282"/>
      <c r="T18" s="93"/>
      <c r="U18" s="282"/>
      <c r="V18" s="93"/>
      <c r="W18" s="176"/>
      <c r="X18" s="93"/>
      <c r="Y18" s="176"/>
      <c r="Z18" s="93"/>
      <c r="AA18" s="176"/>
      <c r="AB18" s="93"/>
      <c r="AC18" s="176"/>
      <c r="AD18" s="93"/>
      <c r="AE18" s="176"/>
      <c r="AF18" s="93"/>
      <c r="AG18" s="176"/>
      <c r="AH18" s="93"/>
      <c r="AI18" s="176"/>
      <c r="AJ18" s="93"/>
      <c r="AK18" s="176"/>
      <c r="AL18" s="558">
        <f t="shared" si="2"/>
        <v>13</v>
      </c>
      <c r="AM18" s="200">
        <f t="shared" si="3"/>
        <v>13</v>
      </c>
      <c r="AN18" s="176">
        <v>4.5</v>
      </c>
    </row>
    <row r="19" spans="1:40" s="46" customFormat="1" ht="20.25" customHeight="1" x14ac:dyDescent="0.35">
      <c r="A19" s="558">
        <f t="shared" si="0"/>
        <v>14</v>
      </c>
      <c r="B19" s="341" t="s">
        <v>519</v>
      </c>
      <c r="C19" s="48">
        <v>2014</v>
      </c>
      <c r="D19" s="369" t="s">
        <v>119</v>
      </c>
      <c r="E19" s="559">
        <f t="shared" si="1"/>
        <v>87.25</v>
      </c>
      <c r="F19" s="93">
        <v>55</v>
      </c>
      <c r="G19" s="176">
        <v>9</v>
      </c>
      <c r="H19" s="93">
        <v>56</v>
      </c>
      <c r="I19" s="176">
        <v>3.75</v>
      </c>
      <c r="J19" s="93">
        <v>49</v>
      </c>
      <c r="K19" s="176">
        <v>32.5</v>
      </c>
      <c r="L19" s="93"/>
      <c r="M19" s="627"/>
      <c r="N19" s="93"/>
      <c r="O19" s="176"/>
      <c r="P19" s="93">
        <v>54</v>
      </c>
      <c r="Q19" s="176">
        <v>15</v>
      </c>
      <c r="R19" s="93">
        <v>49</v>
      </c>
      <c r="S19" s="176">
        <v>18</v>
      </c>
      <c r="T19" s="93">
        <v>54</v>
      </c>
      <c r="U19" s="176">
        <v>9</v>
      </c>
      <c r="V19" s="93"/>
      <c r="W19" s="176"/>
      <c r="X19" s="93"/>
      <c r="Y19" s="176"/>
      <c r="Z19" s="93"/>
      <c r="AA19" s="176"/>
      <c r="AB19" s="93"/>
      <c r="AC19" s="176"/>
      <c r="AD19" s="93"/>
      <c r="AE19" s="176"/>
      <c r="AF19" s="93"/>
      <c r="AG19" s="176"/>
      <c r="AH19" s="93"/>
      <c r="AI19" s="176"/>
      <c r="AJ19" s="93"/>
      <c r="AK19" s="176"/>
      <c r="AL19" s="558">
        <f t="shared" si="2"/>
        <v>14</v>
      </c>
      <c r="AM19" s="201">
        <f t="shared" si="3"/>
        <v>14</v>
      </c>
      <c r="AN19" s="176">
        <v>3</v>
      </c>
    </row>
    <row r="20" spans="1:40" s="46" customFormat="1" ht="20.25" customHeight="1" x14ac:dyDescent="0.35">
      <c r="A20" s="558">
        <f t="shared" si="0"/>
        <v>15</v>
      </c>
      <c r="B20" s="135" t="s">
        <v>165</v>
      </c>
      <c r="C20" s="48">
        <v>2013</v>
      </c>
      <c r="D20" s="133" t="s">
        <v>133</v>
      </c>
      <c r="E20" s="559">
        <f t="shared" si="1"/>
        <v>82.5</v>
      </c>
      <c r="F20" s="93">
        <v>49</v>
      </c>
      <c r="G20" s="106">
        <v>52.5</v>
      </c>
      <c r="H20" s="93"/>
      <c r="I20" s="626"/>
      <c r="J20" s="93"/>
      <c r="K20" s="106"/>
      <c r="L20" s="93"/>
      <c r="M20" s="106"/>
      <c r="N20" s="93"/>
      <c r="O20" s="94"/>
      <c r="P20" s="93"/>
      <c r="Q20" s="176"/>
      <c r="R20" s="93">
        <v>46</v>
      </c>
      <c r="S20" s="176">
        <v>30</v>
      </c>
      <c r="T20" s="93"/>
      <c r="U20" s="176"/>
      <c r="V20" s="93"/>
      <c r="W20" s="94"/>
      <c r="X20" s="93"/>
      <c r="Y20" s="94"/>
      <c r="Z20" s="93"/>
      <c r="AA20" s="94"/>
      <c r="AB20" s="93"/>
      <c r="AC20" s="94"/>
      <c r="AD20" s="93"/>
      <c r="AE20" s="94"/>
      <c r="AF20" s="93"/>
      <c r="AG20" s="94"/>
      <c r="AH20" s="93"/>
      <c r="AI20" s="94"/>
      <c r="AJ20" s="93"/>
      <c r="AK20" s="94"/>
      <c r="AL20" s="558">
        <f t="shared" si="2"/>
        <v>15</v>
      </c>
      <c r="AM20" s="200">
        <v>15</v>
      </c>
      <c r="AN20" s="176">
        <v>1.5</v>
      </c>
    </row>
    <row r="21" spans="1:40" s="46" customFormat="1" ht="20.25" customHeight="1" x14ac:dyDescent="0.35">
      <c r="A21" s="558">
        <f t="shared" si="0"/>
        <v>16</v>
      </c>
      <c r="B21" s="341" t="s">
        <v>518</v>
      </c>
      <c r="C21" s="70">
        <v>2014</v>
      </c>
      <c r="D21" s="369" t="s">
        <v>486</v>
      </c>
      <c r="E21" s="559">
        <f t="shared" si="1"/>
        <v>72.75</v>
      </c>
      <c r="F21" s="93"/>
      <c r="G21" s="637"/>
      <c r="H21" s="93"/>
      <c r="I21" s="94"/>
      <c r="J21" s="93"/>
      <c r="K21" s="94"/>
      <c r="L21" s="93"/>
      <c r="M21" s="94"/>
      <c r="N21" s="93"/>
      <c r="O21" s="94"/>
      <c r="P21" s="93">
        <v>49</v>
      </c>
      <c r="Q21" s="106">
        <v>60</v>
      </c>
      <c r="R21" s="93">
        <v>55</v>
      </c>
      <c r="S21" s="176">
        <v>3.75</v>
      </c>
      <c r="T21" s="93">
        <v>54</v>
      </c>
      <c r="U21" s="106">
        <v>9</v>
      </c>
      <c r="V21" s="93"/>
      <c r="W21" s="106"/>
      <c r="X21" s="93"/>
      <c r="Y21" s="106"/>
      <c r="Z21" s="93"/>
      <c r="AA21" s="106"/>
      <c r="AB21" s="93"/>
      <c r="AC21" s="106"/>
      <c r="AD21" s="93"/>
      <c r="AE21" s="106"/>
      <c r="AF21" s="93"/>
      <c r="AG21" s="106"/>
      <c r="AH21" s="93"/>
      <c r="AI21" s="106"/>
      <c r="AJ21" s="93"/>
      <c r="AK21" s="106"/>
      <c r="AL21" s="558">
        <f t="shared" si="2"/>
        <v>16</v>
      </c>
      <c r="AM21" s="200"/>
      <c r="AN21" s="193"/>
    </row>
    <row r="22" spans="1:40" s="46" customFormat="1" ht="20.25" customHeight="1" thickBot="1" x14ac:dyDescent="0.4">
      <c r="A22" s="558">
        <f t="shared" si="0"/>
        <v>17</v>
      </c>
      <c r="B22" s="363" t="s">
        <v>163</v>
      </c>
      <c r="C22" s="48">
        <v>2013</v>
      </c>
      <c r="D22" s="66" t="s">
        <v>133</v>
      </c>
      <c r="E22" s="559">
        <f t="shared" si="1"/>
        <v>71.25</v>
      </c>
      <c r="F22" s="93">
        <v>50</v>
      </c>
      <c r="G22" s="106">
        <v>26.25</v>
      </c>
      <c r="H22" s="93">
        <v>50</v>
      </c>
      <c r="I22" s="106">
        <v>45</v>
      </c>
      <c r="J22" s="93"/>
      <c r="K22" s="637"/>
      <c r="L22" s="93"/>
      <c r="M22" s="106"/>
      <c r="N22" s="93"/>
      <c r="O22" s="106"/>
      <c r="P22" s="93"/>
      <c r="Q22" s="94"/>
      <c r="R22" s="93"/>
      <c r="S22" s="94"/>
      <c r="T22" s="93"/>
      <c r="U22" s="106"/>
      <c r="V22" s="93"/>
      <c r="W22" s="94"/>
      <c r="X22" s="93"/>
      <c r="Y22" s="94"/>
      <c r="Z22" s="93"/>
      <c r="AA22" s="94"/>
      <c r="AB22" s="93"/>
      <c r="AC22" s="94"/>
      <c r="AD22" s="93"/>
      <c r="AE22" s="94"/>
      <c r="AF22" s="93"/>
      <c r="AG22" s="94"/>
      <c r="AH22" s="93"/>
      <c r="AI22" s="94"/>
      <c r="AJ22" s="93"/>
      <c r="AK22" s="94"/>
      <c r="AL22" s="558">
        <f t="shared" si="2"/>
        <v>17</v>
      </c>
      <c r="AM22" s="202"/>
      <c r="AN22" s="203">
        <f>SUM(AN6:AN21)</f>
        <v>556.5</v>
      </c>
    </row>
    <row r="23" spans="1:40" s="46" customFormat="1" ht="20.25" customHeight="1" x14ac:dyDescent="0.35">
      <c r="A23" s="561">
        <f t="shared" si="0"/>
        <v>18</v>
      </c>
      <c r="B23" s="71" t="s">
        <v>132</v>
      </c>
      <c r="C23" s="48">
        <v>2013</v>
      </c>
      <c r="D23" s="66" t="s">
        <v>133</v>
      </c>
      <c r="E23" s="559">
        <f t="shared" si="1"/>
        <v>52.5</v>
      </c>
      <c r="F23" s="93">
        <v>49</v>
      </c>
      <c r="G23" s="106">
        <v>52.5</v>
      </c>
      <c r="H23" s="93"/>
      <c r="I23" s="628"/>
      <c r="J23" s="93"/>
      <c r="K23" s="106"/>
      <c r="L23" s="93"/>
      <c r="M23" s="94"/>
      <c r="N23" s="93"/>
      <c r="O23" s="94"/>
      <c r="P23" s="93"/>
      <c r="Q23" s="94"/>
      <c r="R23" s="93"/>
      <c r="S23" s="94"/>
      <c r="T23" s="93"/>
      <c r="U23" s="94"/>
      <c r="V23" s="93"/>
      <c r="W23" s="94"/>
      <c r="X23" s="93"/>
      <c r="Y23" s="94"/>
      <c r="Z23" s="93"/>
      <c r="AA23" s="94"/>
      <c r="AB23" s="93"/>
      <c r="AC23" s="94"/>
      <c r="AD23" s="93"/>
      <c r="AE23" s="94"/>
      <c r="AF23" s="93"/>
      <c r="AG23" s="94"/>
      <c r="AH23" s="93"/>
      <c r="AI23" s="94"/>
      <c r="AJ23" s="93"/>
      <c r="AK23" s="94"/>
      <c r="AL23" s="561">
        <f t="shared" si="2"/>
        <v>18</v>
      </c>
      <c r="AM23" s="127"/>
      <c r="AN23" s="127"/>
    </row>
    <row r="24" spans="1:40" s="46" customFormat="1" ht="20.25" customHeight="1" x14ac:dyDescent="0.35">
      <c r="A24" s="558">
        <f t="shared" si="0"/>
        <v>19</v>
      </c>
      <c r="B24" s="361" t="s">
        <v>380</v>
      </c>
      <c r="C24" s="48">
        <v>2013</v>
      </c>
      <c r="D24" s="191" t="s">
        <v>128</v>
      </c>
      <c r="E24" s="559">
        <f t="shared" si="1"/>
        <v>50.25</v>
      </c>
      <c r="F24" s="93">
        <v>50</v>
      </c>
      <c r="G24" s="106">
        <v>26.25</v>
      </c>
      <c r="H24" s="93">
        <v>59</v>
      </c>
      <c r="I24" s="106">
        <v>1.5</v>
      </c>
      <c r="J24" s="93"/>
      <c r="K24" s="94"/>
      <c r="L24" s="93">
        <v>58</v>
      </c>
      <c r="M24" s="106">
        <v>22.5</v>
      </c>
      <c r="N24" s="93"/>
      <c r="O24" s="106"/>
      <c r="P24" s="93"/>
      <c r="Q24" s="106"/>
      <c r="R24" s="93"/>
      <c r="S24" s="94"/>
      <c r="T24" s="93">
        <v>62</v>
      </c>
      <c r="U24" s="94">
        <v>0</v>
      </c>
      <c r="V24" s="93"/>
      <c r="W24" s="94"/>
      <c r="X24" s="93"/>
      <c r="Y24" s="94"/>
      <c r="Z24" s="93"/>
      <c r="AA24" s="94"/>
      <c r="AB24" s="93"/>
      <c r="AC24" s="94"/>
      <c r="AD24" s="93"/>
      <c r="AE24" s="94"/>
      <c r="AF24" s="93"/>
      <c r="AG24" s="94"/>
      <c r="AH24" s="93"/>
      <c r="AI24" s="94"/>
      <c r="AJ24" s="93"/>
      <c r="AK24" s="94"/>
      <c r="AL24" s="558">
        <f t="shared" si="2"/>
        <v>19</v>
      </c>
      <c r="AM24" s="127"/>
      <c r="AN24" s="127"/>
    </row>
    <row r="25" spans="1:40" s="46" customFormat="1" ht="20.25" customHeight="1" x14ac:dyDescent="0.35">
      <c r="A25" s="558">
        <f t="shared" si="0"/>
        <v>20</v>
      </c>
      <c r="B25" s="115" t="s">
        <v>489</v>
      </c>
      <c r="C25" s="57">
        <v>2013</v>
      </c>
      <c r="D25" s="113" t="s">
        <v>490</v>
      </c>
      <c r="E25" s="559">
        <f t="shared" si="1"/>
        <v>40.5</v>
      </c>
      <c r="F25" s="93"/>
      <c r="G25" s="637"/>
      <c r="H25" s="93">
        <v>56</v>
      </c>
      <c r="I25" s="106">
        <v>3.75</v>
      </c>
      <c r="J25" s="93">
        <v>57</v>
      </c>
      <c r="K25" s="106">
        <v>10.5</v>
      </c>
      <c r="L25" s="93"/>
      <c r="M25" s="94"/>
      <c r="N25" s="93"/>
      <c r="O25" s="94"/>
      <c r="P25" s="93">
        <v>51</v>
      </c>
      <c r="Q25" s="106">
        <v>26.25</v>
      </c>
      <c r="R25" s="93">
        <v>57</v>
      </c>
      <c r="S25" s="94">
        <v>0</v>
      </c>
      <c r="T25" s="93"/>
      <c r="U25" s="94"/>
      <c r="V25" s="93"/>
      <c r="W25" s="94"/>
      <c r="X25" s="93"/>
      <c r="Y25" s="94"/>
      <c r="Z25" s="93"/>
      <c r="AA25" s="94"/>
      <c r="AB25" s="93"/>
      <c r="AC25" s="94"/>
      <c r="AD25" s="93"/>
      <c r="AE25" s="94"/>
      <c r="AF25" s="93"/>
      <c r="AG25" s="94"/>
      <c r="AH25" s="93"/>
      <c r="AI25" s="94"/>
      <c r="AJ25" s="93"/>
      <c r="AK25" s="94"/>
      <c r="AL25" s="558">
        <f t="shared" si="2"/>
        <v>20</v>
      </c>
      <c r="AM25" s="127"/>
      <c r="AN25" s="127"/>
    </row>
    <row r="26" spans="1:40" s="46" customFormat="1" ht="20.25" customHeight="1" x14ac:dyDescent="0.35">
      <c r="A26" s="558">
        <f t="shared" si="0"/>
        <v>21</v>
      </c>
      <c r="B26" s="352" t="s">
        <v>470</v>
      </c>
      <c r="C26" s="48">
        <v>2014</v>
      </c>
      <c r="D26" s="294" t="s">
        <v>471</v>
      </c>
      <c r="E26" s="559">
        <f t="shared" si="1"/>
        <v>31.5</v>
      </c>
      <c r="F26" s="93"/>
      <c r="G26" s="637"/>
      <c r="H26" s="93"/>
      <c r="I26" s="94"/>
      <c r="J26" s="93"/>
      <c r="K26" s="94"/>
      <c r="L26" s="93">
        <v>55</v>
      </c>
      <c r="M26" s="106">
        <v>30</v>
      </c>
      <c r="N26" s="93"/>
      <c r="O26" s="94"/>
      <c r="P26" s="93"/>
      <c r="Q26" s="94"/>
      <c r="R26" s="93"/>
      <c r="S26" s="106"/>
      <c r="T26" s="93">
        <v>61</v>
      </c>
      <c r="U26" s="106">
        <v>1.5</v>
      </c>
      <c r="V26" s="93"/>
      <c r="W26" s="106"/>
      <c r="X26" s="93"/>
      <c r="Y26" s="106"/>
      <c r="Z26" s="93"/>
      <c r="AA26" s="106"/>
      <c r="AB26" s="93"/>
      <c r="AC26" s="106"/>
      <c r="AD26" s="93"/>
      <c r="AE26" s="106"/>
      <c r="AF26" s="93"/>
      <c r="AG26" s="106"/>
      <c r="AH26" s="93"/>
      <c r="AI26" s="106"/>
      <c r="AJ26" s="93"/>
      <c r="AK26" s="106"/>
      <c r="AL26" s="558">
        <f t="shared" si="2"/>
        <v>21</v>
      </c>
      <c r="AM26" s="127"/>
      <c r="AN26" s="127"/>
    </row>
    <row r="27" spans="1:40" s="46" customFormat="1" ht="20.25" customHeight="1" x14ac:dyDescent="0.35">
      <c r="A27" s="558">
        <f t="shared" si="0"/>
        <v>22</v>
      </c>
      <c r="B27" s="346" t="s">
        <v>462</v>
      </c>
      <c r="C27" s="48">
        <v>2014</v>
      </c>
      <c r="D27" s="290" t="s">
        <v>133</v>
      </c>
      <c r="E27" s="559">
        <f t="shared" si="1"/>
        <v>25.5</v>
      </c>
      <c r="F27" s="93">
        <v>54</v>
      </c>
      <c r="G27" s="106">
        <v>12</v>
      </c>
      <c r="H27" s="93"/>
      <c r="I27" s="628"/>
      <c r="J27" s="93"/>
      <c r="K27" s="94"/>
      <c r="L27" s="93"/>
      <c r="M27" s="106"/>
      <c r="N27" s="93"/>
      <c r="O27" s="94"/>
      <c r="P27" s="93">
        <v>55</v>
      </c>
      <c r="Q27" s="106">
        <v>9</v>
      </c>
      <c r="R27" s="93">
        <v>63</v>
      </c>
      <c r="S27" s="94">
        <v>0</v>
      </c>
      <c r="T27" s="93">
        <v>55</v>
      </c>
      <c r="U27" s="106">
        <v>4.5</v>
      </c>
      <c r="V27" s="93"/>
      <c r="W27" s="106"/>
      <c r="X27" s="93"/>
      <c r="Y27" s="106"/>
      <c r="Z27" s="93"/>
      <c r="AA27" s="106"/>
      <c r="AB27" s="93"/>
      <c r="AC27" s="106"/>
      <c r="AD27" s="93"/>
      <c r="AE27" s="106"/>
      <c r="AF27" s="93"/>
      <c r="AG27" s="106"/>
      <c r="AH27" s="93"/>
      <c r="AI27" s="106"/>
      <c r="AJ27" s="93"/>
      <c r="AK27" s="106"/>
      <c r="AL27" s="558">
        <f t="shared" si="2"/>
        <v>22</v>
      </c>
      <c r="AM27" s="127"/>
      <c r="AN27" s="127"/>
    </row>
    <row r="28" spans="1:40" s="46" customFormat="1" ht="20" customHeight="1" x14ac:dyDescent="0.35">
      <c r="A28" s="558">
        <f t="shared" si="0"/>
        <v>23</v>
      </c>
      <c r="B28" s="135" t="s">
        <v>222</v>
      </c>
      <c r="C28" s="48">
        <v>2014</v>
      </c>
      <c r="D28" s="368" t="s">
        <v>123</v>
      </c>
      <c r="E28" s="559">
        <f t="shared" si="1"/>
        <v>24</v>
      </c>
      <c r="F28" s="93">
        <v>56</v>
      </c>
      <c r="G28" s="106">
        <v>6</v>
      </c>
      <c r="H28" s="93"/>
      <c r="I28" s="637"/>
      <c r="J28" s="93"/>
      <c r="K28" s="94"/>
      <c r="L28" s="93"/>
      <c r="M28" s="94"/>
      <c r="N28" s="93"/>
      <c r="O28" s="94"/>
      <c r="P28" s="93">
        <v>52</v>
      </c>
      <c r="Q28" s="106">
        <v>18</v>
      </c>
      <c r="R28" s="93"/>
      <c r="S28" s="106"/>
      <c r="T28" s="93"/>
      <c r="U28" s="94"/>
      <c r="V28" s="93"/>
      <c r="W28" s="94"/>
      <c r="X28" s="93"/>
      <c r="Y28" s="94"/>
      <c r="Z28" s="93"/>
      <c r="AA28" s="94"/>
      <c r="AB28" s="93"/>
      <c r="AC28" s="94"/>
      <c r="AD28" s="93"/>
      <c r="AE28" s="94"/>
      <c r="AF28" s="93"/>
      <c r="AG28" s="94"/>
      <c r="AH28" s="93"/>
      <c r="AI28" s="94"/>
      <c r="AJ28" s="93"/>
      <c r="AK28" s="94"/>
      <c r="AL28" s="558">
        <f t="shared" si="2"/>
        <v>23</v>
      </c>
      <c r="AM28" s="127"/>
      <c r="AN28" s="127"/>
    </row>
    <row r="29" spans="1:40" s="46" customFormat="1" ht="20.25" customHeight="1" x14ac:dyDescent="0.35">
      <c r="A29" s="558">
        <f t="shared" si="0"/>
        <v>24</v>
      </c>
      <c r="B29" s="115" t="s">
        <v>592</v>
      </c>
      <c r="C29" s="57">
        <v>2014</v>
      </c>
      <c r="D29" s="113" t="s">
        <v>422</v>
      </c>
      <c r="E29" s="559">
        <f t="shared" si="1"/>
        <v>21</v>
      </c>
      <c r="F29" s="93"/>
      <c r="G29" s="637"/>
      <c r="H29" s="93"/>
      <c r="I29" s="94"/>
      <c r="J29" s="93">
        <v>65</v>
      </c>
      <c r="K29" s="106">
        <v>3</v>
      </c>
      <c r="L29" s="93">
        <v>63</v>
      </c>
      <c r="M29" s="106">
        <v>18</v>
      </c>
      <c r="N29" s="93"/>
      <c r="O29" s="94"/>
      <c r="P29" s="93"/>
      <c r="Q29" s="94"/>
      <c r="R29" s="93">
        <v>65</v>
      </c>
      <c r="S29" s="94">
        <v>0</v>
      </c>
      <c r="T29" s="93">
        <v>64</v>
      </c>
      <c r="U29" s="94">
        <v>0</v>
      </c>
      <c r="V29" s="93"/>
      <c r="W29" s="94"/>
      <c r="X29" s="93"/>
      <c r="Y29" s="94"/>
      <c r="Z29" s="93"/>
      <c r="AA29" s="94"/>
      <c r="AB29" s="93"/>
      <c r="AC29" s="94"/>
      <c r="AD29" s="93"/>
      <c r="AE29" s="94"/>
      <c r="AF29" s="93"/>
      <c r="AG29" s="94"/>
      <c r="AH29" s="93"/>
      <c r="AI29" s="94"/>
      <c r="AJ29" s="93"/>
      <c r="AK29" s="94"/>
      <c r="AL29" s="558">
        <f t="shared" si="2"/>
        <v>24</v>
      </c>
      <c r="AM29" s="127"/>
      <c r="AN29" s="127"/>
    </row>
    <row r="30" spans="1:40" s="46" customFormat="1" ht="20.25" customHeight="1" x14ac:dyDescent="0.35">
      <c r="A30" s="558">
        <f t="shared" si="0"/>
        <v>25</v>
      </c>
      <c r="B30" s="115" t="s">
        <v>561</v>
      </c>
      <c r="C30" s="57">
        <v>2013</v>
      </c>
      <c r="D30" s="113" t="s">
        <v>123</v>
      </c>
      <c r="E30" s="559">
        <f t="shared" si="1"/>
        <v>18</v>
      </c>
      <c r="F30" s="93">
        <v>52</v>
      </c>
      <c r="G30" s="106">
        <v>18</v>
      </c>
      <c r="H30" s="93"/>
      <c r="I30" s="628"/>
      <c r="J30" s="93"/>
      <c r="K30" s="106"/>
      <c r="L30" s="93"/>
      <c r="M30" s="94"/>
      <c r="N30" s="93"/>
      <c r="O30" s="94"/>
      <c r="P30" s="93"/>
      <c r="Q30" s="94"/>
      <c r="R30" s="93"/>
      <c r="S30" s="94"/>
      <c r="T30" s="93"/>
      <c r="U30" s="94"/>
      <c r="V30" s="93"/>
      <c r="W30" s="94"/>
      <c r="X30" s="93"/>
      <c r="Y30" s="94"/>
      <c r="Z30" s="93"/>
      <c r="AA30" s="94"/>
      <c r="AB30" s="93"/>
      <c r="AC30" s="94"/>
      <c r="AD30" s="93"/>
      <c r="AE30" s="94"/>
      <c r="AF30" s="93"/>
      <c r="AG30" s="94"/>
      <c r="AH30" s="93"/>
      <c r="AI30" s="94"/>
      <c r="AJ30" s="93"/>
      <c r="AK30" s="94"/>
      <c r="AL30" s="558">
        <f t="shared" si="2"/>
        <v>25</v>
      </c>
      <c r="AM30" s="127"/>
      <c r="AN30" s="127"/>
    </row>
    <row r="31" spans="1:40" s="46" customFormat="1" ht="20.25" customHeight="1" x14ac:dyDescent="0.35">
      <c r="A31" s="558">
        <f t="shared" si="0"/>
        <v>26</v>
      </c>
      <c r="B31" s="115" t="s">
        <v>492</v>
      </c>
      <c r="C31" s="57">
        <v>2013</v>
      </c>
      <c r="D31" s="362" t="s">
        <v>92</v>
      </c>
      <c r="E31" s="559">
        <f t="shared" si="1"/>
        <v>17.25</v>
      </c>
      <c r="F31" s="93"/>
      <c r="G31" s="628"/>
      <c r="H31" s="93">
        <v>52</v>
      </c>
      <c r="I31" s="106">
        <v>16.5</v>
      </c>
      <c r="J31" s="93"/>
      <c r="K31" s="94"/>
      <c r="L31" s="93"/>
      <c r="M31" s="94"/>
      <c r="N31" s="93"/>
      <c r="O31" s="94"/>
      <c r="P31" s="93"/>
      <c r="Q31" s="106"/>
      <c r="R31" s="93">
        <v>56</v>
      </c>
      <c r="S31" s="106">
        <v>0.75</v>
      </c>
      <c r="T31" s="93"/>
      <c r="U31" s="94"/>
      <c r="V31" s="93"/>
      <c r="W31" s="94"/>
      <c r="X31" s="93"/>
      <c r="Y31" s="94"/>
      <c r="Z31" s="93"/>
      <c r="AA31" s="94"/>
      <c r="AB31" s="93"/>
      <c r="AC31" s="94"/>
      <c r="AD31" s="93"/>
      <c r="AE31" s="94"/>
      <c r="AF31" s="93"/>
      <c r="AG31" s="94"/>
      <c r="AH31" s="93"/>
      <c r="AI31" s="94"/>
      <c r="AJ31" s="93"/>
      <c r="AK31" s="94"/>
      <c r="AL31" s="558">
        <f t="shared" si="2"/>
        <v>26</v>
      </c>
      <c r="AM31" s="127"/>
      <c r="AN31" s="127"/>
    </row>
    <row r="32" spans="1:40" s="46" customFormat="1" ht="20.25" customHeight="1" x14ac:dyDescent="0.35">
      <c r="A32" s="558">
        <f t="shared" si="0"/>
        <v>27</v>
      </c>
      <c r="B32" s="115" t="s">
        <v>704</v>
      </c>
      <c r="C32" s="57">
        <v>2014</v>
      </c>
      <c r="D32" s="113" t="s">
        <v>471</v>
      </c>
      <c r="E32" s="559">
        <f t="shared" si="1"/>
        <v>15</v>
      </c>
      <c r="F32" s="93"/>
      <c r="G32" s="637"/>
      <c r="H32" s="93"/>
      <c r="I32" s="94"/>
      <c r="J32" s="93"/>
      <c r="K32" s="94"/>
      <c r="L32" s="93">
        <v>72</v>
      </c>
      <c r="M32" s="106">
        <v>15</v>
      </c>
      <c r="N32" s="93"/>
      <c r="O32" s="106"/>
      <c r="P32" s="93"/>
      <c r="Q32" s="106"/>
      <c r="R32" s="93"/>
      <c r="S32" s="94"/>
      <c r="T32" s="93">
        <v>76</v>
      </c>
      <c r="U32" s="94">
        <v>0</v>
      </c>
      <c r="V32" s="93"/>
      <c r="W32" s="94"/>
      <c r="X32" s="93"/>
      <c r="Y32" s="94"/>
      <c r="Z32" s="93"/>
      <c r="AA32" s="94"/>
      <c r="AB32" s="93"/>
      <c r="AC32" s="94"/>
      <c r="AD32" s="93"/>
      <c r="AE32" s="94"/>
      <c r="AF32" s="93"/>
      <c r="AG32" s="94"/>
      <c r="AH32" s="93"/>
      <c r="AI32" s="94"/>
      <c r="AJ32" s="93"/>
      <c r="AK32" s="94"/>
      <c r="AL32" s="558">
        <f t="shared" si="2"/>
        <v>27</v>
      </c>
      <c r="AM32" s="127"/>
      <c r="AN32" s="127"/>
    </row>
    <row r="33" spans="1:40" s="46" customFormat="1" ht="20.25" customHeight="1" x14ac:dyDescent="0.35">
      <c r="A33" s="558">
        <f t="shared" si="0"/>
        <v>28</v>
      </c>
      <c r="B33" s="135" t="s">
        <v>166</v>
      </c>
      <c r="C33" s="48">
        <v>2014</v>
      </c>
      <c r="D33" s="133" t="s">
        <v>113</v>
      </c>
      <c r="E33" s="559">
        <f t="shared" si="1"/>
        <v>15</v>
      </c>
      <c r="F33" s="93"/>
      <c r="G33" s="637"/>
      <c r="H33" s="93"/>
      <c r="I33" s="94"/>
      <c r="J33" s="93">
        <v>54</v>
      </c>
      <c r="K33" s="106">
        <v>15</v>
      </c>
      <c r="L33" s="93"/>
      <c r="M33" s="94"/>
      <c r="N33" s="93"/>
      <c r="O33" s="106"/>
      <c r="P33" s="93"/>
      <c r="Q33" s="94"/>
      <c r="R33" s="93"/>
      <c r="S33" s="94"/>
      <c r="T33" s="93"/>
      <c r="U33" s="94"/>
      <c r="V33" s="93"/>
      <c r="W33" s="94"/>
      <c r="X33" s="93"/>
      <c r="Y33" s="94"/>
      <c r="Z33" s="93"/>
      <c r="AA33" s="94"/>
      <c r="AB33" s="93"/>
      <c r="AC33" s="94"/>
      <c r="AD33" s="93"/>
      <c r="AE33" s="94"/>
      <c r="AF33" s="93"/>
      <c r="AG33" s="94"/>
      <c r="AH33" s="93"/>
      <c r="AI33" s="94"/>
      <c r="AJ33" s="93"/>
      <c r="AK33" s="94"/>
      <c r="AL33" s="558">
        <f t="shared" si="2"/>
        <v>28</v>
      </c>
      <c r="AM33" s="127"/>
      <c r="AN33" s="127"/>
    </row>
    <row r="34" spans="1:40" s="46" customFormat="1" ht="20" customHeight="1" x14ac:dyDescent="0.35">
      <c r="A34" s="558">
        <f t="shared" si="0"/>
        <v>29</v>
      </c>
      <c r="B34" s="104" t="s">
        <v>177</v>
      </c>
      <c r="C34" s="48">
        <v>2014</v>
      </c>
      <c r="D34" s="622" t="s">
        <v>458</v>
      </c>
      <c r="E34" s="559">
        <f t="shared" si="1"/>
        <v>12</v>
      </c>
      <c r="F34" s="93"/>
      <c r="G34" s="637"/>
      <c r="H34" s="93"/>
      <c r="I34" s="94"/>
      <c r="J34" s="93">
        <v>57</v>
      </c>
      <c r="K34" s="106">
        <v>10.5</v>
      </c>
      <c r="L34" s="93"/>
      <c r="M34" s="106"/>
      <c r="N34" s="93"/>
      <c r="O34" s="94"/>
      <c r="P34" s="93">
        <v>63</v>
      </c>
      <c r="Q34" s="106">
        <v>1.5</v>
      </c>
      <c r="R34" s="93"/>
      <c r="S34" s="94"/>
      <c r="T34" s="93"/>
      <c r="U34" s="94"/>
      <c r="V34" s="93"/>
      <c r="W34" s="94"/>
      <c r="X34" s="93"/>
      <c r="Y34" s="94"/>
      <c r="Z34" s="93"/>
      <c r="AA34" s="94"/>
      <c r="AB34" s="93"/>
      <c r="AC34" s="94"/>
      <c r="AD34" s="93"/>
      <c r="AE34" s="94"/>
      <c r="AF34" s="93"/>
      <c r="AG34" s="94"/>
      <c r="AH34" s="93"/>
      <c r="AI34" s="94"/>
      <c r="AJ34" s="93"/>
      <c r="AK34" s="94"/>
      <c r="AL34" s="558">
        <f t="shared" si="2"/>
        <v>29</v>
      </c>
      <c r="AM34" s="127"/>
      <c r="AN34" s="127"/>
    </row>
    <row r="35" spans="1:40" s="46" customFormat="1" ht="20.25" customHeight="1" x14ac:dyDescent="0.35">
      <c r="A35" s="558">
        <f t="shared" si="0"/>
        <v>30</v>
      </c>
      <c r="B35" s="115" t="s">
        <v>705</v>
      </c>
      <c r="C35" s="57">
        <v>2014</v>
      </c>
      <c r="D35" s="113" t="s">
        <v>93</v>
      </c>
      <c r="E35" s="559">
        <f t="shared" si="1"/>
        <v>12</v>
      </c>
      <c r="F35" s="93"/>
      <c r="G35" s="637"/>
      <c r="H35" s="93"/>
      <c r="I35" s="94"/>
      <c r="J35" s="93"/>
      <c r="K35" s="94"/>
      <c r="L35" s="93">
        <v>73</v>
      </c>
      <c r="M35" s="106">
        <v>12</v>
      </c>
      <c r="N35" s="93"/>
      <c r="O35" s="94"/>
      <c r="P35" s="93"/>
      <c r="Q35" s="94"/>
      <c r="R35" s="93"/>
      <c r="S35" s="94"/>
      <c r="T35" s="93"/>
      <c r="U35" s="94"/>
      <c r="V35" s="93"/>
      <c r="W35" s="94"/>
      <c r="X35" s="93"/>
      <c r="Y35" s="94"/>
      <c r="Z35" s="93"/>
      <c r="AA35" s="94"/>
      <c r="AB35" s="93"/>
      <c r="AC35" s="94"/>
      <c r="AD35" s="93"/>
      <c r="AE35" s="94"/>
      <c r="AF35" s="93"/>
      <c r="AG35" s="94"/>
      <c r="AH35" s="93"/>
      <c r="AI35" s="94"/>
      <c r="AJ35" s="93"/>
      <c r="AK35" s="94"/>
      <c r="AL35" s="558">
        <f t="shared" si="2"/>
        <v>30</v>
      </c>
      <c r="AM35" s="127"/>
      <c r="AN35" s="127"/>
    </row>
    <row r="36" spans="1:40" s="46" customFormat="1" ht="20.25" customHeight="1" x14ac:dyDescent="0.35">
      <c r="A36" s="558">
        <f t="shared" si="0"/>
        <v>31</v>
      </c>
      <c r="B36" s="115" t="s">
        <v>562</v>
      </c>
      <c r="C36" s="57">
        <v>2013</v>
      </c>
      <c r="D36" s="113" t="s">
        <v>564</v>
      </c>
      <c r="E36" s="559">
        <f t="shared" si="1"/>
        <v>10.5</v>
      </c>
      <c r="F36" s="93">
        <v>58</v>
      </c>
      <c r="G36" s="106">
        <v>4.5</v>
      </c>
      <c r="H36" s="93"/>
      <c r="I36" s="628"/>
      <c r="J36" s="93">
        <v>58</v>
      </c>
      <c r="K36" s="106">
        <v>6</v>
      </c>
      <c r="L36" s="93"/>
      <c r="M36" s="94"/>
      <c r="N36" s="93"/>
      <c r="O36" s="94"/>
      <c r="P36" s="93"/>
      <c r="Q36" s="94"/>
      <c r="R36" s="93"/>
      <c r="S36" s="94"/>
      <c r="T36" s="93"/>
      <c r="U36" s="94"/>
      <c r="V36" s="93"/>
      <c r="W36" s="94"/>
      <c r="X36" s="93"/>
      <c r="Y36" s="94"/>
      <c r="Z36" s="93"/>
      <c r="AA36" s="94"/>
      <c r="AB36" s="93"/>
      <c r="AC36" s="94"/>
      <c r="AD36" s="93"/>
      <c r="AE36" s="94"/>
      <c r="AF36" s="93"/>
      <c r="AG36" s="94"/>
      <c r="AH36" s="93"/>
      <c r="AI36" s="94"/>
      <c r="AJ36" s="93"/>
      <c r="AK36" s="94"/>
      <c r="AL36" s="558">
        <f t="shared" si="2"/>
        <v>31</v>
      </c>
      <c r="AM36" s="127"/>
      <c r="AN36" s="127"/>
    </row>
    <row r="37" spans="1:40" s="46" customFormat="1" ht="20.25" customHeight="1" x14ac:dyDescent="0.35">
      <c r="A37" s="558">
        <f t="shared" si="0"/>
        <v>32</v>
      </c>
      <c r="B37" s="180" t="s">
        <v>365</v>
      </c>
      <c r="C37" s="48">
        <v>2013</v>
      </c>
      <c r="D37" s="181" t="s">
        <v>133</v>
      </c>
      <c r="E37" s="559">
        <f t="shared" si="1"/>
        <v>7.5</v>
      </c>
      <c r="F37" s="93"/>
      <c r="G37" s="637"/>
      <c r="H37" s="93"/>
      <c r="I37" s="94"/>
      <c r="J37" s="93"/>
      <c r="K37" s="94"/>
      <c r="L37" s="93"/>
      <c r="M37" s="94"/>
      <c r="N37" s="93"/>
      <c r="O37" s="94"/>
      <c r="P37" s="93"/>
      <c r="Q37" s="94"/>
      <c r="R37" s="93">
        <v>54</v>
      </c>
      <c r="S37" s="106">
        <v>7.5</v>
      </c>
      <c r="T37" s="93"/>
      <c r="U37" s="94"/>
      <c r="V37" s="93"/>
      <c r="W37" s="94"/>
      <c r="X37" s="93"/>
      <c r="Y37" s="94"/>
      <c r="Z37" s="93"/>
      <c r="AA37" s="94"/>
      <c r="AB37" s="93"/>
      <c r="AC37" s="94"/>
      <c r="AD37" s="93"/>
      <c r="AE37" s="94"/>
      <c r="AF37" s="93"/>
      <c r="AG37" s="94"/>
      <c r="AH37" s="93"/>
      <c r="AI37" s="94"/>
      <c r="AJ37" s="93"/>
      <c r="AK37" s="94"/>
      <c r="AL37" s="558">
        <f t="shared" si="2"/>
        <v>32</v>
      </c>
      <c r="AM37" s="127"/>
      <c r="AN37" s="127"/>
    </row>
    <row r="38" spans="1:40" s="46" customFormat="1" ht="20.25" customHeight="1" x14ac:dyDescent="0.35">
      <c r="A38" s="558">
        <f t="shared" ref="A38:A58" si="4">A37+1</f>
        <v>33</v>
      </c>
      <c r="B38" s="115" t="s">
        <v>593</v>
      </c>
      <c r="C38" s="57">
        <v>2014</v>
      </c>
      <c r="D38" s="113" t="s">
        <v>96</v>
      </c>
      <c r="E38" s="559">
        <f t="shared" si="1"/>
        <v>4.5</v>
      </c>
      <c r="F38" s="93"/>
      <c r="G38" s="637"/>
      <c r="H38" s="93"/>
      <c r="I38" s="94"/>
      <c r="J38" s="93">
        <v>62</v>
      </c>
      <c r="K38" s="106">
        <v>4.5</v>
      </c>
      <c r="L38" s="93"/>
      <c r="M38" s="94"/>
      <c r="N38" s="93"/>
      <c r="O38" s="94"/>
      <c r="P38" s="93"/>
      <c r="Q38" s="94"/>
      <c r="R38" s="93"/>
      <c r="S38" s="94"/>
      <c r="T38" s="93"/>
      <c r="U38" s="94"/>
      <c r="V38" s="93"/>
      <c r="W38" s="94"/>
      <c r="X38" s="93"/>
      <c r="Y38" s="94"/>
      <c r="Z38" s="93"/>
      <c r="AA38" s="94"/>
      <c r="AB38" s="93"/>
      <c r="AC38" s="94"/>
      <c r="AD38" s="93"/>
      <c r="AE38" s="94"/>
      <c r="AF38" s="93"/>
      <c r="AG38" s="94"/>
      <c r="AH38" s="93"/>
      <c r="AI38" s="94"/>
      <c r="AJ38" s="93"/>
      <c r="AK38" s="94"/>
      <c r="AL38" s="558">
        <f t="shared" si="2"/>
        <v>33</v>
      </c>
      <c r="AM38" s="127"/>
      <c r="AN38" s="127"/>
    </row>
    <row r="39" spans="1:40" s="46" customFormat="1" ht="20.25" customHeight="1" x14ac:dyDescent="0.35">
      <c r="A39" s="558">
        <f t="shared" si="4"/>
        <v>34</v>
      </c>
      <c r="B39" s="621" t="s">
        <v>723</v>
      </c>
      <c r="C39" s="48">
        <v>2014</v>
      </c>
      <c r="D39" s="622" t="s">
        <v>707</v>
      </c>
      <c r="E39" s="559">
        <f t="shared" ref="E39:E70" si="5">G39+I39+K39+M39+O39+Q39+S39+U39+W39+Y39+AA39+AC39+AE39+AG39+AI39+AK39</f>
        <v>3</v>
      </c>
      <c r="F39" s="93"/>
      <c r="G39" s="637"/>
      <c r="H39" s="93"/>
      <c r="I39" s="94"/>
      <c r="J39" s="93"/>
      <c r="K39" s="94"/>
      <c r="L39" s="93"/>
      <c r="M39" s="94"/>
      <c r="N39" s="93"/>
      <c r="O39" s="94"/>
      <c r="P39" s="93">
        <v>60</v>
      </c>
      <c r="Q39" s="106">
        <v>3</v>
      </c>
      <c r="R39" s="93">
        <v>60</v>
      </c>
      <c r="S39" s="94">
        <v>0</v>
      </c>
      <c r="T39" s="93">
        <v>62</v>
      </c>
      <c r="U39" s="94">
        <v>0</v>
      </c>
      <c r="V39" s="93"/>
      <c r="W39" s="94"/>
      <c r="X39" s="93"/>
      <c r="Y39" s="94"/>
      <c r="Z39" s="93"/>
      <c r="AA39" s="94"/>
      <c r="AB39" s="93"/>
      <c r="AC39" s="94"/>
      <c r="AD39" s="93"/>
      <c r="AE39" s="94"/>
      <c r="AF39" s="93"/>
      <c r="AG39" s="94"/>
      <c r="AH39" s="93"/>
      <c r="AI39" s="94"/>
      <c r="AJ39" s="93"/>
      <c r="AK39" s="94"/>
      <c r="AL39" s="558">
        <f t="shared" si="2"/>
        <v>34</v>
      </c>
      <c r="AM39" s="127"/>
      <c r="AN39" s="127"/>
    </row>
    <row r="40" spans="1:40" s="46" customFormat="1" ht="20" customHeight="1" x14ac:dyDescent="0.35">
      <c r="A40" s="558">
        <f t="shared" si="4"/>
        <v>35</v>
      </c>
      <c r="B40" s="115" t="s">
        <v>95</v>
      </c>
      <c r="C40" s="57">
        <v>2014</v>
      </c>
      <c r="D40" s="113" t="s">
        <v>563</v>
      </c>
      <c r="E40" s="559">
        <f t="shared" si="5"/>
        <v>3</v>
      </c>
      <c r="F40" s="93">
        <v>60</v>
      </c>
      <c r="G40" s="106">
        <v>3</v>
      </c>
      <c r="H40" s="93"/>
      <c r="I40" s="628"/>
      <c r="J40" s="93"/>
      <c r="K40" s="94"/>
      <c r="L40" s="93"/>
      <c r="M40" s="94"/>
      <c r="N40" s="93"/>
      <c r="O40" s="94"/>
      <c r="P40" s="93"/>
      <c r="Q40" s="94"/>
      <c r="R40" s="93"/>
      <c r="S40" s="94"/>
      <c r="T40" s="93"/>
      <c r="U40" s="94"/>
      <c r="V40" s="93"/>
      <c r="W40" s="94"/>
      <c r="X40" s="93"/>
      <c r="Y40" s="94"/>
      <c r="Z40" s="93"/>
      <c r="AA40" s="94"/>
      <c r="AB40" s="93"/>
      <c r="AC40" s="94"/>
      <c r="AD40" s="93"/>
      <c r="AE40" s="94"/>
      <c r="AF40" s="93"/>
      <c r="AG40" s="94"/>
      <c r="AH40" s="93"/>
      <c r="AI40" s="94"/>
      <c r="AJ40" s="93"/>
      <c r="AK40" s="94"/>
      <c r="AL40" s="558">
        <f t="shared" si="2"/>
        <v>35</v>
      </c>
      <c r="AM40" s="127"/>
      <c r="AN40" s="127"/>
    </row>
    <row r="41" spans="1:40" s="46" customFormat="1" ht="20.25" customHeight="1" x14ac:dyDescent="0.35">
      <c r="A41" s="558">
        <f t="shared" si="4"/>
        <v>36</v>
      </c>
      <c r="B41" s="758" t="s">
        <v>762</v>
      </c>
      <c r="C41" s="48">
        <v>2014</v>
      </c>
      <c r="D41" s="759" t="s">
        <v>486</v>
      </c>
      <c r="E41" s="559">
        <f t="shared" si="5"/>
        <v>3</v>
      </c>
      <c r="F41" s="93"/>
      <c r="G41" s="637"/>
      <c r="H41" s="93"/>
      <c r="I41" s="94"/>
      <c r="J41" s="93"/>
      <c r="K41" s="94"/>
      <c r="L41" s="93"/>
      <c r="M41" s="94"/>
      <c r="N41" s="93"/>
      <c r="O41" s="94"/>
      <c r="P41" s="93"/>
      <c r="Q41" s="94"/>
      <c r="R41" s="93"/>
      <c r="S41" s="94"/>
      <c r="T41" s="93">
        <v>57</v>
      </c>
      <c r="U41" s="106">
        <v>3</v>
      </c>
      <c r="V41" s="93"/>
      <c r="W41" s="106"/>
      <c r="X41" s="93"/>
      <c r="Y41" s="106"/>
      <c r="Z41" s="93"/>
      <c r="AA41" s="106"/>
      <c r="AB41" s="93"/>
      <c r="AC41" s="106"/>
      <c r="AD41" s="93"/>
      <c r="AE41" s="106"/>
      <c r="AF41" s="93"/>
      <c r="AG41" s="106"/>
      <c r="AH41" s="93"/>
      <c r="AI41" s="106"/>
      <c r="AJ41" s="93"/>
      <c r="AK41" s="106"/>
      <c r="AL41" s="558">
        <f t="shared" si="2"/>
        <v>36</v>
      </c>
      <c r="AM41" s="127"/>
      <c r="AN41" s="127"/>
    </row>
    <row r="42" spans="1:40" s="46" customFormat="1" ht="20.25" customHeight="1" x14ac:dyDescent="0.35">
      <c r="A42" s="558">
        <f t="shared" si="4"/>
        <v>37</v>
      </c>
      <c r="B42" s="698" t="s">
        <v>744</v>
      </c>
      <c r="C42" s="70">
        <v>2013</v>
      </c>
      <c r="D42" s="733" t="s">
        <v>43</v>
      </c>
      <c r="E42" s="559">
        <f t="shared" si="5"/>
        <v>0.75</v>
      </c>
      <c r="F42" s="93"/>
      <c r="G42" s="637"/>
      <c r="H42" s="93"/>
      <c r="I42" s="94"/>
      <c r="J42" s="93"/>
      <c r="K42" s="94"/>
      <c r="L42" s="93"/>
      <c r="M42" s="94"/>
      <c r="N42" s="93"/>
      <c r="O42" s="94"/>
      <c r="P42" s="93"/>
      <c r="Q42" s="94"/>
      <c r="R42" s="93">
        <v>56</v>
      </c>
      <c r="S42" s="106">
        <v>0.75</v>
      </c>
      <c r="T42" s="93"/>
      <c r="U42" s="106"/>
      <c r="V42" s="93"/>
      <c r="W42" s="94"/>
      <c r="X42" s="93"/>
      <c r="Y42" s="94"/>
      <c r="Z42" s="93"/>
      <c r="AA42" s="94"/>
      <c r="AB42" s="93"/>
      <c r="AC42" s="94"/>
      <c r="AD42" s="93"/>
      <c r="AE42" s="94"/>
      <c r="AF42" s="93"/>
      <c r="AG42" s="94"/>
      <c r="AH42" s="93"/>
      <c r="AI42" s="94"/>
      <c r="AJ42" s="93"/>
      <c r="AK42" s="94"/>
      <c r="AL42" s="558">
        <f t="shared" si="2"/>
        <v>37</v>
      </c>
      <c r="AM42" s="127"/>
      <c r="AN42" s="127"/>
    </row>
    <row r="43" spans="1:40" s="46" customFormat="1" ht="20.25" customHeight="1" x14ac:dyDescent="0.35">
      <c r="A43" s="558">
        <f t="shared" si="4"/>
        <v>38</v>
      </c>
      <c r="B43" s="641" t="s">
        <v>724</v>
      </c>
      <c r="C43" s="57">
        <v>2014</v>
      </c>
      <c r="D43" s="646" t="s">
        <v>707</v>
      </c>
      <c r="E43" s="559">
        <f t="shared" si="5"/>
        <v>0</v>
      </c>
      <c r="F43" s="93"/>
      <c r="G43" s="637"/>
      <c r="H43" s="93"/>
      <c r="I43" s="94"/>
      <c r="J43" s="93"/>
      <c r="K43" s="94"/>
      <c r="L43" s="93"/>
      <c r="M43" s="94"/>
      <c r="N43" s="93"/>
      <c r="O43" s="94"/>
      <c r="P43" s="93">
        <v>68</v>
      </c>
      <c r="Q43" s="94">
        <v>0</v>
      </c>
      <c r="R43" s="93">
        <v>61</v>
      </c>
      <c r="S43" s="94">
        <v>0</v>
      </c>
      <c r="T43" s="93">
        <v>65</v>
      </c>
      <c r="U43" s="94">
        <v>0</v>
      </c>
      <c r="V43" s="93"/>
      <c r="W43" s="94"/>
      <c r="X43" s="93"/>
      <c r="Y43" s="94"/>
      <c r="Z43" s="93"/>
      <c r="AA43" s="94"/>
      <c r="AB43" s="93"/>
      <c r="AC43" s="94"/>
      <c r="AD43" s="93"/>
      <c r="AE43" s="94"/>
      <c r="AF43" s="93"/>
      <c r="AG43" s="94"/>
      <c r="AH43" s="93"/>
      <c r="AI43" s="94"/>
      <c r="AJ43" s="93"/>
      <c r="AK43" s="94"/>
      <c r="AL43" s="558">
        <f t="shared" si="2"/>
        <v>38</v>
      </c>
      <c r="AM43" s="127"/>
      <c r="AN43" s="127"/>
    </row>
    <row r="44" spans="1:40" s="46" customFormat="1" ht="20.25" customHeight="1" x14ac:dyDescent="0.35">
      <c r="A44" s="558">
        <f t="shared" si="4"/>
        <v>39</v>
      </c>
      <c r="B44" s="698" t="s">
        <v>746</v>
      </c>
      <c r="C44" s="48">
        <v>2013</v>
      </c>
      <c r="D44" s="640" t="s">
        <v>48</v>
      </c>
      <c r="E44" s="559">
        <f t="shared" si="5"/>
        <v>0</v>
      </c>
      <c r="F44" s="93"/>
      <c r="G44" s="637"/>
      <c r="H44" s="93"/>
      <c r="I44" s="94"/>
      <c r="J44" s="93"/>
      <c r="K44" s="94"/>
      <c r="L44" s="93"/>
      <c r="M44" s="94"/>
      <c r="N44" s="93"/>
      <c r="O44" s="94"/>
      <c r="P44" s="93"/>
      <c r="Q44" s="94"/>
      <c r="R44" s="93">
        <v>77</v>
      </c>
      <c r="S44" s="94">
        <v>0</v>
      </c>
      <c r="T44" s="93"/>
      <c r="U44" s="94"/>
      <c r="V44" s="93"/>
      <c r="W44" s="94"/>
      <c r="X44" s="93"/>
      <c r="Y44" s="94"/>
      <c r="Z44" s="93"/>
      <c r="AA44" s="94"/>
      <c r="AB44" s="93"/>
      <c r="AC44" s="94"/>
      <c r="AD44" s="93"/>
      <c r="AE44" s="94"/>
      <c r="AF44" s="93"/>
      <c r="AG44" s="94"/>
      <c r="AH44" s="93"/>
      <c r="AI44" s="94"/>
      <c r="AJ44" s="93"/>
      <c r="AK44" s="94"/>
      <c r="AL44" s="558">
        <f t="shared" si="2"/>
        <v>39</v>
      </c>
      <c r="AM44" s="127"/>
      <c r="AN44" s="127"/>
    </row>
    <row r="45" spans="1:40" s="46" customFormat="1" ht="20.25" customHeight="1" x14ac:dyDescent="0.35">
      <c r="A45" s="558">
        <f t="shared" si="4"/>
        <v>40</v>
      </c>
      <c r="B45" s="226" t="s">
        <v>745</v>
      </c>
      <c r="C45" s="57">
        <v>2014</v>
      </c>
      <c r="D45" s="227" t="s">
        <v>60</v>
      </c>
      <c r="E45" s="559">
        <f t="shared" si="5"/>
        <v>0</v>
      </c>
      <c r="F45" s="93"/>
      <c r="G45" s="637"/>
      <c r="H45" s="93"/>
      <c r="I45" s="94"/>
      <c r="J45" s="93"/>
      <c r="K45" s="94"/>
      <c r="L45" s="93"/>
      <c r="M45" s="94"/>
      <c r="N45" s="93"/>
      <c r="O45" s="94"/>
      <c r="P45" s="93"/>
      <c r="Q45" s="94"/>
      <c r="R45" s="93">
        <v>57</v>
      </c>
      <c r="S45" s="94">
        <v>0</v>
      </c>
      <c r="T45" s="93"/>
      <c r="U45" s="94"/>
      <c r="V45" s="93"/>
      <c r="W45" s="94"/>
      <c r="X45" s="93"/>
      <c r="Y45" s="94"/>
      <c r="Z45" s="93"/>
      <c r="AA45" s="94"/>
      <c r="AB45" s="93"/>
      <c r="AC45" s="94"/>
      <c r="AD45" s="93"/>
      <c r="AE45" s="94"/>
      <c r="AF45" s="93"/>
      <c r="AG45" s="94"/>
      <c r="AH45" s="93"/>
      <c r="AI45" s="94"/>
      <c r="AJ45" s="93"/>
      <c r="AK45" s="94"/>
      <c r="AL45" s="558">
        <f t="shared" si="2"/>
        <v>40</v>
      </c>
      <c r="AM45" s="127"/>
      <c r="AN45" s="127"/>
    </row>
    <row r="46" spans="1:40" s="46" customFormat="1" ht="20.25" customHeight="1" x14ac:dyDescent="0.35">
      <c r="A46" s="558">
        <f t="shared" si="4"/>
        <v>41</v>
      </c>
      <c r="B46" s="698" t="s">
        <v>214</v>
      </c>
      <c r="C46" s="48">
        <v>2014</v>
      </c>
      <c r="D46" s="330" t="s">
        <v>60</v>
      </c>
      <c r="E46" s="559">
        <f t="shared" si="5"/>
        <v>0</v>
      </c>
      <c r="F46" s="93"/>
      <c r="G46" s="637"/>
      <c r="H46" s="93"/>
      <c r="I46" s="94"/>
      <c r="J46" s="93"/>
      <c r="K46" s="94"/>
      <c r="L46" s="93"/>
      <c r="M46" s="94"/>
      <c r="N46" s="93"/>
      <c r="O46" s="94"/>
      <c r="P46" s="93"/>
      <c r="Q46" s="94"/>
      <c r="R46" s="93">
        <v>63</v>
      </c>
      <c r="S46" s="94">
        <v>0</v>
      </c>
      <c r="T46" s="93"/>
      <c r="U46" s="94"/>
      <c r="V46" s="93"/>
      <c r="W46" s="94"/>
      <c r="X46" s="93"/>
      <c r="Y46" s="94"/>
      <c r="Z46" s="93"/>
      <c r="AA46" s="94"/>
      <c r="AB46" s="93"/>
      <c r="AC46" s="94"/>
      <c r="AD46" s="93"/>
      <c r="AE46" s="94"/>
      <c r="AF46" s="93"/>
      <c r="AG46" s="94"/>
      <c r="AH46" s="93"/>
      <c r="AI46" s="94"/>
      <c r="AJ46" s="93"/>
      <c r="AK46" s="94"/>
      <c r="AL46" s="558">
        <f t="shared" si="2"/>
        <v>41</v>
      </c>
      <c r="AM46" s="127"/>
      <c r="AN46" s="127"/>
    </row>
    <row r="47" spans="1:40" s="46" customFormat="1" ht="20.25" hidden="1" customHeight="1" x14ac:dyDescent="0.35">
      <c r="A47" s="558">
        <f t="shared" si="4"/>
        <v>42</v>
      </c>
      <c r="B47" s="381" t="s">
        <v>308</v>
      </c>
      <c r="C47" s="48">
        <v>2013</v>
      </c>
      <c r="D47" s="732" t="s">
        <v>309</v>
      </c>
      <c r="E47" s="559">
        <f t="shared" si="5"/>
        <v>0</v>
      </c>
      <c r="F47" s="93"/>
      <c r="G47" s="628"/>
      <c r="H47" s="93"/>
      <c r="I47" s="94"/>
      <c r="J47" s="93"/>
      <c r="K47" s="94"/>
      <c r="L47" s="93"/>
      <c r="M47" s="94"/>
      <c r="N47" s="93"/>
      <c r="O47" s="94"/>
      <c r="P47" s="93"/>
      <c r="Q47" s="94"/>
      <c r="R47" s="93"/>
      <c r="S47" s="94"/>
      <c r="T47" s="93"/>
      <c r="U47" s="94"/>
      <c r="V47" s="93"/>
      <c r="W47" s="94"/>
      <c r="X47" s="93"/>
      <c r="Y47" s="94"/>
      <c r="Z47" s="93"/>
      <c r="AA47" s="94"/>
      <c r="AB47" s="93"/>
      <c r="AC47" s="94"/>
      <c r="AD47" s="93"/>
      <c r="AE47" s="94"/>
      <c r="AF47" s="93"/>
      <c r="AG47" s="94"/>
      <c r="AH47" s="93"/>
      <c r="AI47" s="94"/>
      <c r="AJ47" s="93"/>
      <c r="AK47" s="94"/>
      <c r="AL47" s="558">
        <f t="shared" si="2"/>
        <v>42</v>
      </c>
      <c r="AM47" s="127"/>
      <c r="AN47" s="127"/>
    </row>
    <row r="48" spans="1:40" s="46" customFormat="1" ht="20.25" hidden="1" customHeight="1" x14ac:dyDescent="0.35">
      <c r="A48" s="558">
        <f t="shared" si="4"/>
        <v>43</v>
      </c>
      <c r="B48" s="723" t="s">
        <v>215</v>
      </c>
      <c r="C48" s="48">
        <v>2013</v>
      </c>
      <c r="D48" s="728" t="s">
        <v>149</v>
      </c>
      <c r="E48" s="559">
        <f t="shared" si="5"/>
        <v>0</v>
      </c>
      <c r="F48" s="93"/>
      <c r="G48" s="628"/>
      <c r="H48" s="93"/>
      <c r="I48" s="106"/>
      <c r="J48" s="93"/>
      <c r="K48" s="94"/>
      <c r="L48" s="93"/>
      <c r="M48" s="94"/>
      <c r="N48" s="93"/>
      <c r="O48" s="94"/>
      <c r="P48" s="93"/>
      <c r="Q48" s="94"/>
      <c r="R48" s="93"/>
      <c r="S48" s="94"/>
      <c r="T48" s="93"/>
      <c r="U48" s="94"/>
      <c r="V48" s="93"/>
      <c r="W48" s="94"/>
      <c r="X48" s="93"/>
      <c r="Y48" s="94"/>
      <c r="Z48" s="93"/>
      <c r="AA48" s="94"/>
      <c r="AB48" s="93"/>
      <c r="AC48" s="94"/>
      <c r="AD48" s="93"/>
      <c r="AE48" s="94"/>
      <c r="AF48" s="93"/>
      <c r="AG48" s="94"/>
      <c r="AH48" s="93"/>
      <c r="AI48" s="94"/>
      <c r="AJ48" s="93"/>
      <c r="AK48" s="94"/>
      <c r="AL48" s="558">
        <f t="shared" si="2"/>
        <v>43</v>
      </c>
      <c r="AM48" s="127"/>
      <c r="AN48" s="127"/>
    </row>
    <row r="49" spans="1:40" s="46" customFormat="1" ht="20.25" hidden="1" customHeight="1" x14ac:dyDescent="0.35">
      <c r="A49" s="558">
        <f t="shared" si="4"/>
        <v>44</v>
      </c>
      <c r="B49" s="226" t="s">
        <v>457</v>
      </c>
      <c r="C49" s="57">
        <v>2013</v>
      </c>
      <c r="D49" s="289" t="s">
        <v>458</v>
      </c>
      <c r="E49" s="559">
        <f t="shared" si="5"/>
        <v>0</v>
      </c>
      <c r="F49" s="93"/>
      <c r="G49" s="628"/>
      <c r="H49" s="93"/>
      <c r="I49" s="94"/>
      <c r="J49" s="93"/>
      <c r="K49" s="94"/>
      <c r="L49" s="93"/>
      <c r="M49" s="94"/>
      <c r="N49" s="93"/>
      <c r="O49" s="94"/>
      <c r="P49" s="93"/>
      <c r="Q49" s="94"/>
      <c r="R49" s="93"/>
      <c r="S49" s="94"/>
      <c r="T49" s="93"/>
      <c r="U49" s="94"/>
      <c r="V49" s="93"/>
      <c r="W49" s="94"/>
      <c r="X49" s="93"/>
      <c r="Y49" s="94"/>
      <c r="Z49" s="93"/>
      <c r="AA49" s="94"/>
      <c r="AB49" s="93"/>
      <c r="AC49" s="94"/>
      <c r="AD49" s="93"/>
      <c r="AE49" s="94"/>
      <c r="AF49" s="93"/>
      <c r="AG49" s="94"/>
      <c r="AH49" s="93"/>
      <c r="AI49" s="94"/>
      <c r="AJ49" s="93"/>
      <c r="AK49" s="94"/>
      <c r="AL49" s="558">
        <f t="shared" si="2"/>
        <v>44</v>
      </c>
      <c r="AM49" s="127"/>
      <c r="AN49" s="127"/>
    </row>
    <row r="50" spans="1:40" s="46" customFormat="1" ht="20.25" hidden="1" customHeight="1" x14ac:dyDescent="0.35">
      <c r="A50" s="558">
        <f t="shared" si="4"/>
        <v>45</v>
      </c>
      <c r="B50" s="724" t="s">
        <v>261</v>
      </c>
      <c r="C50" s="48">
        <v>2013</v>
      </c>
      <c r="D50" s="731" t="s">
        <v>125</v>
      </c>
      <c r="E50" s="559">
        <f t="shared" si="5"/>
        <v>0</v>
      </c>
      <c r="F50" s="93"/>
      <c r="G50" s="628"/>
      <c r="H50" s="93"/>
      <c r="I50" s="94"/>
      <c r="J50" s="93"/>
      <c r="K50" s="94"/>
      <c r="L50" s="93"/>
      <c r="M50" s="94"/>
      <c r="N50" s="93"/>
      <c r="O50" s="94"/>
      <c r="P50" s="93"/>
      <c r="Q50" s="106"/>
      <c r="R50" s="93"/>
      <c r="S50" s="94"/>
      <c r="T50" s="93"/>
      <c r="U50" s="94"/>
      <c r="V50" s="93"/>
      <c r="W50" s="94"/>
      <c r="X50" s="93"/>
      <c r="Y50" s="94"/>
      <c r="Z50" s="93"/>
      <c r="AA50" s="94"/>
      <c r="AB50" s="93"/>
      <c r="AC50" s="94"/>
      <c r="AD50" s="93"/>
      <c r="AE50" s="94"/>
      <c r="AF50" s="93"/>
      <c r="AG50" s="94"/>
      <c r="AH50" s="93"/>
      <c r="AI50" s="94"/>
      <c r="AJ50" s="93"/>
      <c r="AK50" s="94"/>
      <c r="AL50" s="558">
        <f t="shared" si="2"/>
        <v>45</v>
      </c>
      <c r="AM50" s="127"/>
      <c r="AN50" s="127"/>
    </row>
    <row r="51" spans="1:40" s="46" customFormat="1" ht="20.25" hidden="1" customHeight="1" x14ac:dyDescent="0.35">
      <c r="A51" s="558">
        <f t="shared" si="4"/>
        <v>46</v>
      </c>
      <c r="B51" s="244" t="s">
        <v>179</v>
      </c>
      <c r="C51" s="48">
        <v>2013</v>
      </c>
      <c r="D51" s="734" t="s">
        <v>193</v>
      </c>
      <c r="E51" s="559">
        <f t="shared" si="5"/>
        <v>0</v>
      </c>
      <c r="F51" s="93"/>
      <c r="G51" s="628"/>
      <c r="H51" s="93"/>
      <c r="I51" s="94"/>
      <c r="J51" s="93"/>
      <c r="K51" s="94"/>
      <c r="L51" s="93"/>
      <c r="M51" s="94"/>
      <c r="N51" s="93"/>
      <c r="O51" s="106"/>
      <c r="P51" s="93"/>
      <c r="Q51" s="94"/>
      <c r="R51" s="93"/>
      <c r="S51" s="94"/>
      <c r="T51" s="93"/>
      <c r="U51" s="94"/>
      <c r="V51" s="93"/>
      <c r="W51" s="94"/>
      <c r="X51" s="93"/>
      <c r="Y51" s="94"/>
      <c r="Z51" s="93"/>
      <c r="AA51" s="94"/>
      <c r="AB51" s="93"/>
      <c r="AC51" s="94"/>
      <c r="AD51" s="93"/>
      <c r="AE51" s="94"/>
      <c r="AF51" s="93"/>
      <c r="AG51" s="94"/>
      <c r="AH51" s="93"/>
      <c r="AI51" s="94"/>
      <c r="AJ51" s="93"/>
      <c r="AK51" s="94"/>
      <c r="AL51" s="558">
        <f t="shared" si="2"/>
        <v>46</v>
      </c>
      <c r="AM51" s="127"/>
      <c r="AN51" s="127"/>
    </row>
    <row r="52" spans="1:40" s="46" customFormat="1" ht="20.25" hidden="1" customHeight="1" x14ac:dyDescent="0.35">
      <c r="A52" s="558">
        <f t="shared" si="4"/>
        <v>47</v>
      </c>
      <c r="B52" s="241" t="s">
        <v>376</v>
      </c>
      <c r="C52" s="48">
        <v>2013</v>
      </c>
      <c r="D52" s="729" t="s">
        <v>123</v>
      </c>
      <c r="E52" s="559">
        <f t="shared" si="5"/>
        <v>0</v>
      </c>
      <c r="F52" s="93"/>
      <c r="G52" s="628"/>
      <c r="H52" s="93"/>
      <c r="I52" s="94"/>
      <c r="J52" s="93"/>
      <c r="K52" s="94"/>
      <c r="L52" s="93"/>
      <c r="M52" s="94"/>
      <c r="N52" s="93"/>
      <c r="O52" s="94"/>
      <c r="P52" s="93"/>
      <c r="Q52" s="94"/>
      <c r="R52" s="93"/>
      <c r="S52" s="94"/>
      <c r="T52" s="93"/>
      <c r="U52" s="94"/>
      <c r="V52" s="93"/>
      <c r="W52" s="94"/>
      <c r="X52" s="93"/>
      <c r="Y52" s="94"/>
      <c r="Z52" s="93"/>
      <c r="AA52" s="94"/>
      <c r="AB52" s="93"/>
      <c r="AC52" s="94"/>
      <c r="AD52" s="93"/>
      <c r="AE52" s="94"/>
      <c r="AF52" s="93"/>
      <c r="AG52" s="94"/>
      <c r="AH52" s="93"/>
      <c r="AI52" s="94"/>
      <c r="AJ52" s="93"/>
      <c r="AK52" s="94"/>
      <c r="AL52" s="558">
        <f t="shared" si="2"/>
        <v>47</v>
      </c>
      <c r="AM52" s="127"/>
      <c r="AN52" s="127"/>
    </row>
    <row r="53" spans="1:40" s="46" customFormat="1" ht="20.25" hidden="1" customHeight="1" x14ac:dyDescent="0.35">
      <c r="A53" s="558">
        <f t="shared" si="4"/>
        <v>48</v>
      </c>
      <c r="B53" s="723" t="s">
        <v>216</v>
      </c>
      <c r="C53" s="48">
        <v>2013</v>
      </c>
      <c r="D53" s="728" t="s">
        <v>150</v>
      </c>
      <c r="E53" s="559">
        <f t="shared" si="5"/>
        <v>0</v>
      </c>
      <c r="F53" s="93"/>
      <c r="G53" s="628"/>
      <c r="H53" s="93"/>
      <c r="I53" s="106"/>
      <c r="J53" s="93"/>
      <c r="K53" s="94"/>
      <c r="L53" s="93"/>
      <c r="M53" s="94"/>
      <c r="N53" s="93"/>
      <c r="O53" s="94"/>
      <c r="P53" s="93"/>
      <c r="Q53" s="94"/>
      <c r="R53" s="93"/>
      <c r="S53" s="94"/>
      <c r="T53" s="93"/>
      <c r="U53" s="94"/>
      <c r="V53" s="93"/>
      <c r="W53" s="94"/>
      <c r="X53" s="93"/>
      <c r="Y53" s="94"/>
      <c r="Z53" s="93"/>
      <c r="AA53" s="94"/>
      <c r="AB53" s="93"/>
      <c r="AC53" s="94"/>
      <c r="AD53" s="93"/>
      <c r="AE53" s="94"/>
      <c r="AF53" s="93"/>
      <c r="AG53" s="94"/>
      <c r="AH53" s="93"/>
      <c r="AI53" s="94"/>
      <c r="AJ53" s="93"/>
      <c r="AK53" s="94"/>
      <c r="AL53" s="558">
        <f t="shared" si="2"/>
        <v>48</v>
      </c>
      <c r="AM53" s="127"/>
      <c r="AN53" s="127"/>
    </row>
    <row r="54" spans="1:40" s="46" customFormat="1" ht="20.25" hidden="1" customHeight="1" x14ac:dyDescent="0.35">
      <c r="A54" s="558">
        <f t="shared" si="4"/>
        <v>49</v>
      </c>
      <c r="B54" s="693" t="s">
        <v>290</v>
      </c>
      <c r="C54" s="48">
        <v>2013</v>
      </c>
      <c r="D54" s="694" t="s">
        <v>288</v>
      </c>
      <c r="E54" s="559">
        <f t="shared" si="5"/>
        <v>0</v>
      </c>
      <c r="F54" s="93"/>
      <c r="G54" s="637"/>
      <c r="H54" s="93"/>
      <c r="I54" s="106"/>
      <c r="J54" s="93"/>
      <c r="K54" s="94"/>
      <c r="L54" s="93"/>
      <c r="M54" s="106"/>
      <c r="N54" s="93"/>
      <c r="O54" s="94"/>
      <c r="P54" s="93"/>
      <c r="Q54" s="94"/>
      <c r="R54" s="93"/>
      <c r="S54" s="94"/>
      <c r="T54" s="93"/>
      <c r="U54" s="94"/>
      <c r="V54" s="93"/>
      <c r="W54" s="94"/>
      <c r="X54" s="93"/>
      <c r="Y54" s="94"/>
      <c r="Z54" s="93"/>
      <c r="AA54" s="94"/>
      <c r="AB54" s="93"/>
      <c r="AC54" s="94"/>
      <c r="AD54" s="93"/>
      <c r="AE54" s="94"/>
      <c r="AF54" s="93"/>
      <c r="AG54" s="94"/>
      <c r="AH54" s="93"/>
      <c r="AI54" s="94"/>
      <c r="AJ54" s="93"/>
      <c r="AK54" s="94"/>
      <c r="AL54" s="558">
        <f t="shared" si="2"/>
        <v>49</v>
      </c>
      <c r="AM54" s="127"/>
      <c r="AN54" s="127"/>
    </row>
    <row r="55" spans="1:40" s="46" customFormat="1" ht="20.25" hidden="1" customHeight="1" x14ac:dyDescent="0.35">
      <c r="A55" s="558">
        <f t="shared" si="4"/>
        <v>50</v>
      </c>
      <c r="B55" s="234" t="s">
        <v>276</v>
      </c>
      <c r="C55" s="48">
        <v>2014</v>
      </c>
      <c r="D55" s="262" t="s">
        <v>277</v>
      </c>
      <c r="E55" s="559">
        <f t="shared" si="5"/>
        <v>0</v>
      </c>
      <c r="F55" s="93"/>
      <c r="G55" s="637"/>
      <c r="H55" s="93"/>
      <c r="I55" s="94"/>
      <c r="J55" s="93"/>
      <c r="K55" s="94"/>
      <c r="L55" s="93"/>
      <c r="M55" s="94"/>
      <c r="N55" s="93"/>
      <c r="O55" s="94"/>
      <c r="P55" s="93"/>
      <c r="Q55" s="94"/>
      <c r="R55" s="93"/>
      <c r="S55" s="94"/>
      <c r="T55" s="93"/>
      <c r="U55" s="94"/>
      <c r="V55" s="93"/>
      <c r="W55" s="94"/>
      <c r="X55" s="93"/>
      <c r="Y55" s="94"/>
      <c r="Z55" s="93"/>
      <c r="AA55" s="94"/>
      <c r="AB55" s="93"/>
      <c r="AC55" s="94"/>
      <c r="AD55" s="93"/>
      <c r="AE55" s="94"/>
      <c r="AF55" s="93"/>
      <c r="AG55" s="94"/>
      <c r="AH55" s="93"/>
      <c r="AI55" s="94"/>
      <c r="AJ55" s="93"/>
      <c r="AK55" s="94"/>
      <c r="AL55" s="558">
        <f t="shared" si="2"/>
        <v>50</v>
      </c>
      <c r="AM55" s="127"/>
      <c r="AN55" s="127"/>
    </row>
    <row r="56" spans="1:40" s="46" customFormat="1" ht="20.25" hidden="1" customHeight="1" x14ac:dyDescent="0.35">
      <c r="A56" s="558">
        <f t="shared" si="4"/>
        <v>51</v>
      </c>
      <c r="B56" s="244" t="s">
        <v>230</v>
      </c>
      <c r="C56" s="48">
        <v>2014</v>
      </c>
      <c r="D56" s="366" t="s">
        <v>123</v>
      </c>
      <c r="E56" s="559">
        <f t="shared" si="5"/>
        <v>0</v>
      </c>
      <c r="F56" s="93"/>
      <c r="G56" s="628"/>
      <c r="H56" s="93"/>
      <c r="I56" s="94"/>
      <c r="J56" s="93"/>
      <c r="K56" s="94"/>
      <c r="L56" s="93"/>
      <c r="M56" s="94"/>
      <c r="N56" s="93"/>
      <c r="O56" s="94"/>
      <c r="P56" s="93"/>
      <c r="Q56" s="94"/>
      <c r="R56" s="93"/>
      <c r="S56" s="94"/>
      <c r="T56" s="93"/>
      <c r="U56" s="94"/>
      <c r="V56" s="93"/>
      <c r="W56" s="94"/>
      <c r="X56" s="93"/>
      <c r="Y56" s="94"/>
      <c r="Z56" s="93"/>
      <c r="AA56" s="94"/>
      <c r="AB56" s="93"/>
      <c r="AC56" s="94"/>
      <c r="AD56" s="93"/>
      <c r="AE56" s="94"/>
      <c r="AF56" s="93"/>
      <c r="AG56" s="94"/>
      <c r="AH56" s="93"/>
      <c r="AI56" s="94"/>
      <c r="AJ56" s="93"/>
      <c r="AK56" s="94"/>
      <c r="AL56" s="558">
        <f t="shared" si="2"/>
        <v>51</v>
      </c>
      <c r="AM56" s="127"/>
      <c r="AN56" s="127"/>
    </row>
    <row r="57" spans="1:40" s="46" customFormat="1" ht="20.25" hidden="1" customHeight="1" x14ac:dyDescent="0.35">
      <c r="A57" s="558">
        <f t="shared" si="4"/>
        <v>52</v>
      </c>
      <c r="B57" s="234" t="s">
        <v>293</v>
      </c>
      <c r="C57" s="48">
        <v>2014</v>
      </c>
      <c r="D57" s="262" t="s">
        <v>98</v>
      </c>
      <c r="E57" s="559">
        <f t="shared" si="5"/>
        <v>0</v>
      </c>
      <c r="F57" s="93"/>
      <c r="G57" s="637"/>
      <c r="H57" s="93"/>
      <c r="I57" s="94"/>
      <c r="J57" s="93"/>
      <c r="K57" s="94"/>
      <c r="L57" s="93"/>
      <c r="M57" s="94"/>
      <c r="N57" s="93"/>
      <c r="O57" s="94"/>
      <c r="P57" s="93"/>
      <c r="Q57" s="94"/>
      <c r="R57" s="93"/>
      <c r="S57" s="94"/>
      <c r="T57" s="93"/>
      <c r="U57" s="94"/>
      <c r="V57" s="93"/>
      <c r="W57" s="94"/>
      <c r="X57" s="93"/>
      <c r="Y57" s="94"/>
      <c r="Z57" s="93"/>
      <c r="AA57" s="94"/>
      <c r="AB57" s="93"/>
      <c r="AC57" s="94"/>
      <c r="AD57" s="93"/>
      <c r="AE57" s="94"/>
      <c r="AF57" s="93"/>
      <c r="AG57" s="94"/>
      <c r="AH57" s="93"/>
      <c r="AI57" s="94"/>
      <c r="AJ57" s="93"/>
      <c r="AK57" s="94"/>
      <c r="AL57" s="558">
        <f t="shared" si="2"/>
        <v>52</v>
      </c>
      <c r="AM57" s="127"/>
      <c r="AN57" s="127"/>
    </row>
    <row r="58" spans="1:40" s="46" customFormat="1" ht="20.25" hidden="1" customHeight="1" x14ac:dyDescent="0.35">
      <c r="A58" s="558">
        <f t="shared" si="4"/>
        <v>53</v>
      </c>
      <c r="B58" s="234" t="s">
        <v>292</v>
      </c>
      <c r="C58" s="48">
        <v>2014</v>
      </c>
      <c r="D58" s="262" t="s">
        <v>288</v>
      </c>
      <c r="E58" s="559">
        <f t="shared" si="5"/>
        <v>0</v>
      </c>
      <c r="F58" s="93"/>
      <c r="G58" s="628"/>
      <c r="H58" s="93"/>
      <c r="I58" s="94"/>
      <c r="J58" s="93"/>
      <c r="K58" s="106"/>
      <c r="L58" s="93"/>
      <c r="M58" s="94"/>
      <c r="N58" s="93"/>
      <c r="O58" s="94"/>
      <c r="P58" s="93"/>
      <c r="Q58" s="94"/>
      <c r="R58" s="93"/>
      <c r="S58" s="94"/>
      <c r="T58" s="93"/>
      <c r="U58" s="94"/>
      <c r="V58" s="93"/>
      <c r="W58" s="94"/>
      <c r="X58" s="93"/>
      <c r="Y58" s="94"/>
      <c r="Z58" s="93"/>
      <c r="AA58" s="94"/>
      <c r="AB58" s="93"/>
      <c r="AC58" s="94"/>
      <c r="AD58" s="93"/>
      <c r="AE58" s="94"/>
      <c r="AF58" s="93"/>
      <c r="AG58" s="94"/>
      <c r="AH58" s="93"/>
      <c r="AI58" s="94"/>
      <c r="AJ58" s="93"/>
      <c r="AK58" s="94"/>
      <c r="AL58" s="558">
        <f t="shared" si="2"/>
        <v>53</v>
      </c>
      <c r="AM58" s="127"/>
      <c r="AN58" s="127"/>
    </row>
    <row r="59" spans="1:40" s="46" customFormat="1" ht="20.25" hidden="1" customHeight="1" x14ac:dyDescent="0.35">
      <c r="A59" s="558">
        <f t="shared" ref="A59:A75" si="6">A58+1</f>
        <v>54</v>
      </c>
      <c r="B59" s="234" t="s">
        <v>210</v>
      </c>
      <c r="C59" s="48">
        <v>2014</v>
      </c>
      <c r="D59" s="262" t="s">
        <v>133</v>
      </c>
      <c r="E59" s="559">
        <f t="shared" si="5"/>
        <v>0</v>
      </c>
      <c r="F59" s="93"/>
      <c r="G59" s="637"/>
      <c r="H59" s="93"/>
      <c r="I59" s="94"/>
      <c r="J59" s="93"/>
      <c r="K59" s="94"/>
      <c r="L59" s="93"/>
      <c r="M59" s="94"/>
      <c r="N59" s="93"/>
      <c r="O59" s="94"/>
      <c r="P59" s="93"/>
      <c r="Q59" s="94"/>
      <c r="R59" s="93"/>
      <c r="S59" s="94"/>
      <c r="T59" s="93"/>
      <c r="U59" s="94"/>
      <c r="V59" s="93"/>
      <c r="W59" s="94"/>
      <c r="X59" s="93"/>
      <c r="Y59" s="94"/>
      <c r="Z59" s="93"/>
      <c r="AA59" s="94"/>
      <c r="AB59" s="93"/>
      <c r="AC59" s="94"/>
      <c r="AD59" s="93"/>
      <c r="AE59" s="94"/>
      <c r="AF59" s="93"/>
      <c r="AG59" s="94"/>
      <c r="AH59" s="93"/>
      <c r="AI59" s="94"/>
      <c r="AJ59" s="93"/>
      <c r="AK59" s="94"/>
      <c r="AL59" s="558">
        <f t="shared" si="2"/>
        <v>54</v>
      </c>
      <c r="AM59" s="127"/>
      <c r="AN59" s="127"/>
    </row>
    <row r="60" spans="1:40" s="46" customFormat="1" ht="20.25" hidden="1" customHeight="1" x14ac:dyDescent="0.35">
      <c r="A60" s="558">
        <f t="shared" si="6"/>
        <v>55</v>
      </c>
      <c r="B60" s="367" t="s">
        <v>447</v>
      </c>
      <c r="C60" s="48">
        <v>2014</v>
      </c>
      <c r="D60" s="439" t="s">
        <v>191</v>
      </c>
      <c r="E60" s="559">
        <f t="shared" si="5"/>
        <v>0</v>
      </c>
      <c r="F60" s="93"/>
      <c r="G60" s="628"/>
      <c r="H60" s="93"/>
      <c r="I60" s="94"/>
      <c r="J60" s="93"/>
      <c r="K60" s="94"/>
      <c r="L60" s="93"/>
      <c r="M60" s="94"/>
      <c r="N60" s="93"/>
      <c r="O60" s="94"/>
      <c r="P60" s="93"/>
      <c r="Q60" s="94"/>
      <c r="R60" s="93"/>
      <c r="S60" s="94"/>
      <c r="T60" s="93"/>
      <c r="U60" s="94"/>
      <c r="V60" s="93"/>
      <c r="W60" s="94"/>
      <c r="X60" s="93"/>
      <c r="Y60" s="94"/>
      <c r="Z60" s="93"/>
      <c r="AA60" s="94"/>
      <c r="AB60" s="93"/>
      <c r="AC60" s="94"/>
      <c r="AD60" s="93"/>
      <c r="AE60" s="94"/>
      <c r="AF60" s="93"/>
      <c r="AG60" s="94"/>
      <c r="AH60" s="93"/>
      <c r="AI60" s="94"/>
      <c r="AJ60" s="93"/>
      <c r="AK60" s="94"/>
      <c r="AL60" s="558">
        <f t="shared" si="2"/>
        <v>55</v>
      </c>
      <c r="AM60" s="127"/>
      <c r="AN60" s="127"/>
    </row>
    <row r="61" spans="1:40" s="46" customFormat="1" ht="20.25" hidden="1" customHeight="1" x14ac:dyDescent="0.35">
      <c r="A61" s="558">
        <f t="shared" si="6"/>
        <v>56</v>
      </c>
      <c r="B61" s="236" t="s">
        <v>323</v>
      </c>
      <c r="C61" s="48">
        <v>2013</v>
      </c>
      <c r="D61" s="371" t="s">
        <v>149</v>
      </c>
      <c r="E61" s="559">
        <f t="shared" si="5"/>
        <v>0</v>
      </c>
      <c r="F61" s="93"/>
      <c r="G61" s="628"/>
      <c r="H61" s="93"/>
      <c r="I61" s="94"/>
      <c r="J61" s="93"/>
      <c r="K61" s="94"/>
      <c r="L61" s="93"/>
      <c r="M61" s="94"/>
      <c r="N61" s="93"/>
      <c r="O61" s="94"/>
      <c r="P61" s="93"/>
      <c r="Q61" s="94"/>
      <c r="R61" s="93"/>
      <c r="S61" s="94"/>
      <c r="T61" s="93"/>
      <c r="U61" s="94"/>
      <c r="V61" s="93"/>
      <c r="W61" s="94"/>
      <c r="X61" s="93"/>
      <c r="Y61" s="94"/>
      <c r="Z61" s="93"/>
      <c r="AA61" s="94"/>
      <c r="AB61" s="93"/>
      <c r="AC61" s="94"/>
      <c r="AD61" s="93"/>
      <c r="AE61" s="94"/>
      <c r="AF61" s="93"/>
      <c r="AG61" s="94"/>
      <c r="AH61" s="93"/>
      <c r="AI61" s="94"/>
      <c r="AJ61" s="93"/>
      <c r="AK61" s="94"/>
      <c r="AL61" s="558">
        <f t="shared" si="2"/>
        <v>56</v>
      </c>
      <c r="AM61" s="127"/>
      <c r="AN61" s="127"/>
    </row>
    <row r="62" spans="1:40" s="46" customFormat="1" ht="20.25" hidden="1" customHeight="1" x14ac:dyDescent="0.35">
      <c r="A62" s="558">
        <f t="shared" si="6"/>
        <v>57</v>
      </c>
      <c r="B62" s="242" t="s">
        <v>248</v>
      </c>
      <c r="C62" s="48">
        <v>2013</v>
      </c>
      <c r="D62" s="787" t="s">
        <v>92</v>
      </c>
      <c r="E62" s="559">
        <f t="shared" si="5"/>
        <v>0</v>
      </c>
      <c r="F62" s="93"/>
      <c r="G62" s="637"/>
      <c r="H62" s="93"/>
      <c r="I62" s="94"/>
      <c r="J62" s="93"/>
      <c r="K62" s="94"/>
      <c r="L62" s="93"/>
      <c r="M62" s="94"/>
      <c r="N62" s="93"/>
      <c r="O62" s="94"/>
      <c r="P62" s="93"/>
      <c r="Q62" s="94"/>
      <c r="R62" s="93"/>
      <c r="S62" s="94"/>
      <c r="T62" s="93"/>
      <c r="U62" s="94"/>
      <c r="V62" s="93"/>
      <c r="W62" s="94"/>
      <c r="X62" s="93"/>
      <c r="Y62" s="94"/>
      <c r="Z62" s="93"/>
      <c r="AA62" s="94"/>
      <c r="AB62" s="93"/>
      <c r="AC62" s="94"/>
      <c r="AD62" s="93"/>
      <c r="AE62" s="94"/>
      <c r="AF62" s="93"/>
      <c r="AG62" s="94"/>
      <c r="AH62" s="93"/>
      <c r="AI62" s="94"/>
      <c r="AJ62" s="93"/>
      <c r="AK62" s="94"/>
      <c r="AL62" s="558">
        <f t="shared" si="2"/>
        <v>57</v>
      </c>
      <c r="AM62" s="127"/>
      <c r="AN62" s="127"/>
    </row>
    <row r="63" spans="1:40" s="46" customFormat="1" ht="20.25" hidden="1" customHeight="1" x14ac:dyDescent="0.35">
      <c r="A63" s="558">
        <f t="shared" si="6"/>
        <v>58</v>
      </c>
      <c r="B63" s="226" t="s">
        <v>421</v>
      </c>
      <c r="C63" s="57">
        <v>2014</v>
      </c>
      <c r="D63" s="227" t="s">
        <v>422</v>
      </c>
      <c r="E63" s="559">
        <f t="shared" si="5"/>
        <v>0</v>
      </c>
      <c r="F63" s="93"/>
      <c r="G63" s="637"/>
      <c r="H63" s="93"/>
      <c r="I63" s="106"/>
      <c r="J63" s="93"/>
      <c r="K63" s="94"/>
      <c r="L63" s="93"/>
      <c r="M63" s="94"/>
      <c r="N63" s="93"/>
      <c r="O63" s="94"/>
      <c r="P63" s="93"/>
      <c r="Q63" s="94"/>
      <c r="R63" s="93"/>
      <c r="S63" s="94"/>
      <c r="T63" s="93"/>
      <c r="U63" s="94"/>
      <c r="V63" s="93"/>
      <c r="W63" s="94"/>
      <c r="X63" s="93"/>
      <c r="Y63" s="94"/>
      <c r="Z63" s="93"/>
      <c r="AA63" s="94"/>
      <c r="AB63" s="93"/>
      <c r="AC63" s="94"/>
      <c r="AD63" s="93"/>
      <c r="AE63" s="94"/>
      <c r="AF63" s="93"/>
      <c r="AG63" s="94"/>
      <c r="AH63" s="93"/>
      <c r="AI63" s="94"/>
      <c r="AJ63" s="93"/>
      <c r="AK63" s="94"/>
      <c r="AL63" s="558">
        <f t="shared" si="2"/>
        <v>58</v>
      </c>
      <c r="AM63" s="127"/>
      <c r="AN63" s="127"/>
    </row>
    <row r="64" spans="1:40" s="46" customFormat="1" ht="20.25" hidden="1" customHeight="1" x14ac:dyDescent="0.35">
      <c r="A64" s="558">
        <f t="shared" si="6"/>
        <v>59</v>
      </c>
      <c r="B64" s="226" t="s">
        <v>459</v>
      </c>
      <c r="C64" s="57">
        <v>2013</v>
      </c>
      <c r="D64" s="262" t="s">
        <v>133</v>
      </c>
      <c r="E64" s="559">
        <f t="shared" si="5"/>
        <v>0</v>
      </c>
      <c r="F64" s="93"/>
      <c r="G64" s="637"/>
      <c r="H64" s="93"/>
      <c r="I64" s="94"/>
      <c r="J64" s="93"/>
      <c r="K64" s="94"/>
      <c r="L64" s="93"/>
      <c r="M64" s="94"/>
      <c r="N64" s="93"/>
      <c r="O64" s="94"/>
      <c r="P64" s="93"/>
      <c r="Q64" s="94"/>
      <c r="R64" s="93"/>
      <c r="S64" s="94"/>
      <c r="T64" s="93"/>
      <c r="U64" s="94"/>
      <c r="V64" s="93"/>
      <c r="W64" s="94"/>
      <c r="X64" s="93"/>
      <c r="Y64" s="94"/>
      <c r="Z64" s="93"/>
      <c r="AA64" s="94"/>
      <c r="AB64" s="93"/>
      <c r="AC64" s="94"/>
      <c r="AD64" s="93"/>
      <c r="AE64" s="94"/>
      <c r="AF64" s="93"/>
      <c r="AG64" s="94"/>
      <c r="AH64" s="93"/>
      <c r="AI64" s="94"/>
      <c r="AJ64" s="93"/>
      <c r="AK64" s="94"/>
      <c r="AL64" s="558">
        <f t="shared" si="2"/>
        <v>59</v>
      </c>
      <c r="AM64" s="127"/>
      <c r="AN64" s="127"/>
    </row>
    <row r="65" spans="1:40" s="46" customFormat="1" ht="20.25" hidden="1" customHeight="1" x14ac:dyDescent="0.35">
      <c r="A65" s="558">
        <f t="shared" si="6"/>
        <v>60</v>
      </c>
      <c r="B65" s="226" t="s">
        <v>455</v>
      </c>
      <c r="C65" s="57">
        <v>2013</v>
      </c>
      <c r="D65" s="289" t="s">
        <v>456</v>
      </c>
      <c r="E65" s="559">
        <f t="shared" si="5"/>
        <v>0</v>
      </c>
      <c r="F65" s="93"/>
      <c r="G65" s="637"/>
      <c r="H65" s="93"/>
      <c r="I65" s="94"/>
      <c r="J65" s="93"/>
      <c r="K65" s="94"/>
      <c r="L65" s="93"/>
      <c r="M65" s="94"/>
      <c r="N65" s="93"/>
      <c r="O65" s="94"/>
      <c r="P65" s="93"/>
      <c r="Q65" s="94"/>
      <c r="R65" s="93"/>
      <c r="S65" s="94"/>
      <c r="T65" s="93"/>
      <c r="U65" s="94"/>
      <c r="V65" s="93"/>
      <c r="W65" s="94"/>
      <c r="X65" s="93"/>
      <c r="Y65" s="94"/>
      <c r="Z65" s="93"/>
      <c r="AA65" s="94"/>
      <c r="AB65" s="93"/>
      <c r="AC65" s="94"/>
      <c r="AD65" s="93"/>
      <c r="AE65" s="94"/>
      <c r="AF65" s="93"/>
      <c r="AG65" s="94"/>
      <c r="AH65" s="93"/>
      <c r="AI65" s="94"/>
      <c r="AJ65" s="93"/>
      <c r="AK65" s="94"/>
      <c r="AL65" s="558">
        <f t="shared" si="2"/>
        <v>60</v>
      </c>
      <c r="AM65" s="127"/>
      <c r="AN65" s="127"/>
    </row>
    <row r="66" spans="1:40" s="46" customFormat="1" ht="20.25" hidden="1" customHeight="1" x14ac:dyDescent="0.35">
      <c r="A66" s="558">
        <f t="shared" si="6"/>
        <v>61</v>
      </c>
      <c r="B66" s="288" t="s">
        <v>461</v>
      </c>
      <c r="C66" s="48">
        <v>2014</v>
      </c>
      <c r="D66" s="289" t="s">
        <v>456</v>
      </c>
      <c r="E66" s="559">
        <f t="shared" si="5"/>
        <v>0</v>
      </c>
      <c r="F66" s="93"/>
      <c r="G66" s="637"/>
      <c r="H66" s="93"/>
      <c r="I66" s="94"/>
      <c r="J66" s="93"/>
      <c r="K66" s="94"/>
      <c r="L66" s="93"/>
      <c r="M66" s="94"/>
      <c r="N66" s="93"/>
      <c r="O66" s="94"/>
      <c r="P66" s="93"/>
      <c r="Q66" s="94"/>
      <c r="R66" s="93"/>
      <c r="S66" s="94"/>
      <c r="T66" s="93"/>
      <c r="U66" s="94"/>
      <c r="V66" s="93"/>
      <c r="W66" s="94"/>
      <c r="X66" s="93"/>
      <c r="Y66" s="94"/>
      <c r="Z66" s="93"/>
      <c r="AA66" s="94"/>
      <c r="AB66" s="93"/>
      <c r="AC66" s="94"/>
      <c r="AD66" s="93"/>
      <c r="AE66" s="94"/>
      <c r="AF66" s="93"/>
      <c r="AG66" s="94"/>
      <c r="AH66" s="93"/>
      <c r="AI66" s="94"/>
      <c r="AJ66" s="93"/>
      <c r="AK66" s="94"/>
      <c r="AL66" s="558">
        <f t="shared" si="2"/>
        <v>61</v>
      </c>
      <c r="AM66" s="127"/>
      <c r="AN66" s="127"/>
    </row>
    <row r="67" spans="1:40" s="46" customFormat="1" ht="20.25" hidden="1" customHeight="1" x14ac:dyDescent="0.35">
      <c r="A67" s="558">
        <f t="shared" si="6"/>
        <v>62</v>
      </c>
      <c r="B67" s="365" t="s">
        <v>431</v>
      </c>
      <c r="C67" s="48">
        <v>2013</v>
      </c>
      <c r="D67" s="691" t="s">
        <v>433</v>
      </c>
      <c r="E67" s="559">
        <f t="shared" si="5"/>
        <v>0</v>
      </c>
      <c r="F67" s="93"/>
      <c r="G67" s="637"/>
      <c r="H67" s="93"/>
      <c r="I67" s="94"/>
      <c r="J67" s="93"/>
      <c r="K67" s="94"/>
      <c r="L67" s="93"/>
      <c r="M67" s="94"/>
      <c r="N67" s="93"/>
      <c r="O67" s="94"/>
      <c r="P67" s="93"/>
      <c r="Q67" s="94"/>
      <c r="R67" s="93"/>
      <c r="S67" s="94"/>
      <c r="T67" s="93"/>
      <c r="U67" s="94"/>
      <c r="V67" s="93"/>
      <c r="W67" s="94"/>
      <c r="X67" s="93"/>
      <c r="Y67" s="94"/>
      <c r="Z67" s="93"/>
      <c r="AA67" s="94"/>
      <c r="AB67" s="93"/>
      <c r="AC67" s="94"/>
      <c r="AD67" s="93"/>
      <c r="AE67" s="94"/>
      <c r="AF67" s="93"/>
      <c r="AG67" s="94"/>
      <c r="AH67" s="93"/>
      <c r="AI67" s="94"/>
      <c r="AJ67" s="93"/>
      <c r="AK67" s="94"/>
      <c r="AL67" s="558">
        <f t="shared" si="2"/>
        <v>62</v>
      </c>
      <c r="AM67" s="127"/>
      <c r="AN67" s="127"/>
    </row>
    <row r="68" spans="1:40" s="46" customFormat="1" ht="20.25" hidden="1" customHeight="1" x14ac:dyDescent="0.35">
      <c r="A68" s="558">
        <f t="shared" si="6"/>
        <v>63</v>
      </c>
      <c r="B68" s="246" t="s">
        <v>320</v>
      </c>
      <c r="C68" s="48">
        <v>2013</v>
      </c>
      <c r="D68" s="235" t="s">
        <v>96</v>
      </c>
      <c r="E68" s="559">
        <f t="shared" si="5"/>
        <v>0</v>
      </c>
      <c r="F68" s="93"/>
      <c r="G68" s="637"/>
      <c r="H68" s="93"/>
      <c r="I68" s="94"/>
      <c r="J68" s="93"/>
      <c r="K68" s="94"/>
      <c r="L68" s="93"/>
      <c r="M68" s="94"/>
      <c r="N68" s="93"/>
      <c r="O68" s="94"/>
      <c r="P68" s="93"/>
      <c r="Q68" s="94"/>
      <c r="R68" s="93"/>
      <c r="S68" s="94"/>
      <c r="T68" s="93"/>
      <c r="U68" s="94"/>
      <c r="V68" s="93"/>
      <c r="W68" s="94"/>
      <c r="X68" s="93"/>
      <c r="Y68" s="94"/>
      <c r="Z68" s="93"/>
      <c r="AA68" s="94"/>
      <c r="AB68" s="93"/>
      <c r="AC68" s="94"/>
      <c r="AD68" s="93"/>
      <c r="AE68" s="94"/>
      <c r="AF68" s="93"/>
      <c r="AG68" s="94"/>
      <c r="AH68" s="93"/>
      <c r="AI68" s="94"/>
      <c r="AJ68" s="93"/>
      <c r="AK68" s="94"/>
      <c r="AL68" s="558">
        <f t="shared" si="2"/>
        <v>63</v>
      </c>
      <c r="AM68" s="127"/>
      <c r="AN68" s="127"/>
    </row>
    <row r="69" spans="1:40" s="46" customFormat="1" ht="20.25" hidden="1" customHeight="1" x14ac:dyDescent="0.35">
      <c r="A69" s="558">
        <f t="shared" si="6"/>
        <v>64</v>
      </c>
      <c r="B69" s="115" t="s">
        <v>491</v>
      </c>
      <c r="C69" s="57">
        <v>2013</v>
      </c>
      <c r="D69" s="362" t="s">
        <v>92</v>
      </c>
      <c r="E69" s="559">
        <f t="shared" si="5"/>
        <v>0</v>
      </c>
      <c r="F69" s="93"/>
      <c r="G69" s="637"/>
      <c r="H69" s="93"/>
      <c r="I69" s="94"/>
      <c r="J69" s="93"/>
      <c r="K69" s="94"/>
      <c r="L69" s="93"/>
      <c r="M69" s="94"/>
      <c r="N69" s="93"/>
      <c r="O69" s="94"/>
      <c r="P69" s="93"/>
      <c r="Q69" s="94"/>
      <c r="R69" s="93"/>
      <c r="S69" s="94"/>
      <c r="T69" s="93"/>
      <c r="U69" s="94"/>
      <c r="V69" s="93"/>
      <c r="W69" s="94"/>
      <c r="X69" s="93"/>
      <c r="Y69" s="94"/>
      <c r="Z69" s="93"/>
      <c r="AA69" s="94"/>
      <c r="AB69" s="93"/>
      <c r="AC69" s="94"/>
      <c r="AD69" s="93"/>
      <c r="AE69" s="94"/>
      <c r="AF69" s="93"/>
      <c r="AG69" s="94"/>
      <c r="AH69" s="93"/>
      <c r="AI69" s="94"/>
      <c r="AJ69" s="93"/>
      <c r="AK69" s="94"/>
      <c r="AL69" s="558">
        <f t="shared" si="2"/>
        <v>64</v>
      </c>
      <c r="AM69" s="127"/>
      <c r="AN69" s="127"/>
    </row>
    <row r="70" spans="1:40" s="46" customFormat="1" ht="20.25" hidden="1" customHeight="1" x14ac:dyDescent="0.35">
      <c r="A70" s="558">
        <f t="shared" si="6"/>
        <v>65</v>
      </c>
      <c r="B70" s="115" t="s">
        <v>510</v>
      </c>
      <c r="C70" s="57">
        <v>2013</v>
      </c>
      <c r="D70" s="322" t="s">
        <v>511</v>
      </c>
      <c r="E70" s="559">
        <f t="shared" si="5"/>
        <v>0</v>
      </c>
      <c r="F70" s="93"/>
      <c r="G70" s="637"/>
      <c r="H70" s="93"/>
      <c r="I70" s="94"/>
      <c r="J70" s="93"/>
      <c r="K70" s="94"/>
      <c r="L70" s="93"/>
      <c r="M70" s="94"/>
      <c r="N70" s="93"/>
      <c r="O70" s="94"/>
      <c r="P70" s="93"/>
      <c r="Q70" s="94"/>
      <c r="R70" s="93"/>
      <c r="S70" s="94"/>
      <c r="T70" s="93"/>
      <c r="U70" s="94"/>
      <c r="V70" s="93"/>
      <c r="W70" s="94"/>
      <c r="X70" s="93"/>
      <c r="Y70" s="94"/>
      <c r="Z70" s="93"/>
      <c r="AA70" s="94"/>
      <c r="AB70" s="93"/>
      <c r="AC70" s="94"/>
      <c r="AD70" s="93"/>
      <c r="AE70" s="94"/>
      <c r="AF70" s="93"/>
      <c r="AG70" s="94"/>
      <c r="AH70" s="93"/>
      <c r="AI70" s="94"/>
      <c r="AJ70" s="93"/>
      <c r="AK70" s="94"/>
      <c r="AL70" s="558">
        <f t="shared" si="2"/>
        <v>65</v>
      </c>
      <c r="AM70" s="127"/>
      <c r="AN70" s="127"/>
    </row>
    <row r="71" spans="1:40" s="46" customFormat="1" ht="20.25" hidden="1" customHeight="1" x14ac:dyDescent="0.35">
      <c r="A71" s="558">
        <f t="shared" si="6"/>
        <v>66</v>
      </c>
      <c r="B71" s="135" t="s">
        <v>227</v>
      </c>
      <c r="C71" s="48">
        <v>2013</v>
      </c>
      <c r="D71" s="133" t="s">
        <v>111</v>
      </c>
      <c r="E71" s="559">
        <f t="shared" ref="E71:E86" si="7">G71+I71+K71+M71+O71+Q71+S71+U71+W71+Y71+AA71+AC71+AE71+AG71+AI71+AK71</f>
        <v>0</v>
      </c>
      <c r="F71" s="93"/>
      <c r="G71" s="637"/>
      <c r="H71" s="93"/>
      <c r="I71" s="94"/>
      <c r="J71" s="93"/>
      <c r="K71" s="94"/>
      <c r="L71" s="93"/>
      <c r="M71" s="94"/>
      <c r="N71" s="93"/>
      <c r="O71" s="94"/>
      <c r="P71" s="93"/>
      <c r="Q71" s="94"/>
      <c r="R71" s="93"/>
      <c r="S71" s="94"/>
      <c r="T71" s="93"/>
      <c r="U71" s="94"/>
      <c r="V71" s="93"/>
      <c r="W71" s="94"/>
      <c r="X71" s="93"/>
      <c r="Y71" s="94"/>
      <c r="Z71" s="93"/>
      <c r="AA71" s="94"/>
      <c r="AB71" s="93"/>
      <c r="AC71" s="94"/>
      <c r="AD71" s="93"/>
      <c r="AE71" s="94"/>
      <c r="AF71" s="93"/>
      <c r="AG71" s="94"/>
      <c r="AH71" s="93"/>
      <c r="AI71" s="94"/>
      <c r="AJ71" s="93"/>
      <c r="AK71" s="94"/>
      <c r="AL71" s="558">
        <f>AL70+1</f>
        <v>66</v>
      </c>
      <c r="AM71" s="127"/>
      <c r="AN71" s="127"/>
    </row>
    <row r="72" spans="1:40" s="46" customFormat="1" ht="20.25" hidden="1" customHeight="1" x14ac:dyDescent="0.35">
      <c r="A72" s="558">
        <f t="shared" si="6"/>
        <v>67</v>
      </c>
      <c r="B72" s="704" t="s">
        <v>275</v>
      </c>
      <c r="C72" s="48">
        <v>2013</v>
      </c>
      <c r="D72" s="500" t="s">
        <v>117</v>
      </c>
      <c r="E72" s="559">
        <f t="shared" si="7"/>
        <v>0</v>
      </c>
      <c r="F72" s="93"/>
      <c r="G72" s="637"/>
      <c r="H72" s="93"/>
      <c r="I72" s="94"/>
      <c r="J72" s="93"/>
      <c r="K72" s="94"/>
      <c r="L72" s="93"/>
      <c r="M72" s="94"/>
      <c r="N72" s="93"/>
      <c r="O72" s="94"/>
      <c r="P72" s="93"/>
      <c r="Q72" s="94"/>
      <c r="R72" s="93"/>
      <c r="S72" s="94"/>
      <c r="T72" s="93"/>
      <c r="U72" s="94"/>
      <c r="V72" s="93"/>
      <c r="W72" s="94"/>
      <c r="X72" s="93"/>
      <c r="Y72" s="94"/>
      <c r="Z72" s="93"/>
      <c r="AA72" s="94"/>
      <c r="AB72" s="93"/>
      <c r="AC72" s="94"/>
      <c r="AD72" s="93"/>
      <c r="AE72" s="94"/>
      <c r="AF72" s="93"/>
      <c r="AG72" s="94"/>
      <c r="AH72" s="93"/>
      <c r="AI72" s="94"/>
      <c r="AJ72" s="93"/>
      <c r="AK72" s="94"/>
      <c r="AL72" s="558">
        <f>AL71+1</f>
        <v>67</v>
      </c>
      <c r="AM72" s="127"/>
      <c r="AN72" s="127"/>
    </row>
    <row r="73" spans="1:40" s="46" customFormat="1" ht="20.25" hidden="1" customHeight="1" x14ac:dyDescent="0.35">
      <c r="A73" s="558">
        <f t="shared" si="6"/>
        <v>68</v>
      </c>
      <c r="B73" s="104" t="s">
        <v>162</v>
      </c>
      <c r="C73" s="48">
        <v>2013</v>
      </c>
      <c r="D73" s="438" t="s">
        <v>59</v>
      </c>
      <c r="E73" s="559">
        <f t="shared" si="7"/>
        <v>0</v>
      </c>
      <c r="F73" s="93"/>
      <c r="G73" s="637"/>
      <c r="H73" s="93"/>
      <c r="I73" s="94"/>
      <c r="J73" s="93"/>
      <c r="K73" s="94"/>
      <c r="L73" s="93"/>
      <c r="M73" s="94"/>
      <c r="N73" s="93"/>
      <c r="O73" s="94"/>
      <c r="P73" s="93"/>
      <c r="Q73" s="94"/>
      <c r="R73" s="93"/>
      <c r="S73" s="94"/>
      <c r="T73" s="93"/>
      <c r="U73" s="94"/>
      <c r="V73" s="93"/>
      <c r="W73" s="94"/>
      <c r="X73" s="93"/>
      <c r="Y73" s="94"/>
      <c r="Z73" s="93"/>
      <c r="AA73" s="94"/>
      <c r="AB73" s="93"/>
      <c r="AC73" s="94"/>
      <c r="AD73" s="93"/>
      <c r="AE73" s="94"/>
      <c r="AF73" s="93"/>
      <c r="AG73" s="94"/>
      <c r="AH73" s="93"/>
      <c r="AI73" s="94"/>
      <c r="AJ73" s="93"/>
      <c r="AK73" s="94"/>
      <c r="AL73" s="558">
        <f>AL72+1</f>
        <v>68</v>
      </c>
      <c r="AM73" s="127"/>
      <c r="AN73" s="127"/>
    </row>
    <row r="74" spans="1:40" s="46" customFormat="1" ht="20.25" hidden="1" customHeight="1" x14ac:dyDescent="0.35">
      <c r="A74" s="558">
        <f t="shared" si="6"/>
        <v>69</v>
      </c>
      <c r="B74" s="135" t="s">
        <v>238</v>
      </c>
      <c r="C74" s="48">
        <v>2013</v>
      </c>
      <c r="D74" s="136" t="s">
        <v>239</v>
      </c>
      <c r="E74" s="559">
        <f t="shared" si="7"/>
        <v>0</v>
      </c>
      <c r="F74" s="93"/>
      <c r="G74" s="637"/>
      <c r="H74" s="93"/>
      <c r="I74" s="94"/>
      <c r="J74" s="93"/>
      <c r="K74" s="94"/>
      <c r="L74" s="93"/>
      <c r="M74" s="94"/>
      <c r="N74" s="93"/>
      <c r="O74" s="94"/>
      <c r="P74" s="93"/>
      <c r="Q74" s="94"/>
      <c r="R74" s="93"/>
      <c r="S74" s="94"/>
      <c r="T74" s="93"/>
      <c r="U74" s="94"/>
      <c r="V74" s="93"/>
      <c r="W74" s="94"/>
      <c r="X74" s="93"/>
      <c r="Y74" s="94"/>
      <c r="Z74" s="93"/>
      <c r="AA74" s="94"/>
      <c r="AB74" s="93"/>
      <c r="AC74" s="94"/>
      <c r="AD74" s="93"/>
      <c r="AE74" s="94"/>
      <c r="AF74" s="93"/>
      <c r="AG74" s="94"/>
      <c r="AH74" s="93"/>
      <c r="AI74" s="94"/>
      <c r="AJ74" s="93"/>
      <c r="AK74" s="94"/>
      <c r="AL74" s="558">
        <f>AL73+1</f>
        <v>69</v>
      </c>
      <c r="AM74" s="127"/>
      <c r="AN74" s="127"/>
    </row>
    <row r="75" spans="1:40" s="46" customFormat="1" ht="20.25" hidden="1" customHeight="1" x14ac:dyDescent="0.35">
      <c r="A75" s="558">
        <f t="shared" si="6"/>
        <v>70</v>
      </c>
      <c r="B75" s="140" t="s">
        <v>263</v>
      </c>
      <c r="C75" s="48">
        <v>2013</v>
      </c>
      <c r="D75" s="139" t="s">
        <v>92</v>
      </c>
      <c r="E75" s="559">
        <f t="shared" si="7"/>
        <v>0</v>
      </c>
      <c r="F75" s="93"/>
      <c r="G75" s="637"/>
      <c r="H75" s="93"/>
      <c r="I75" s="94"/>
      <c r="J75" s="93"/>
      <c r="K75" s="94"/>
      <c r="L75" s="93"/>
      <c r="M75" s="94"/>
      <c r="N75" s="93"/>
      <c r="O75" s="94"/>
      <c r="P75" s="93"/>
      <c r="Q75" s="94"/>
      <c r="R75" s="93"/>
      <c r="S75" s="94"/>
      <c r="T75" s="93"/>
      <c r="U75" s="94"/>
      <c r="V75" s="93"/>
      <c r="W75" s="94"/>
      <c r="X75" s="93"/>
      <c r="Y75" s="94"/>
      <c r="Z75" s="93"/>
      <c r="AA75" s="94"/>
      <c r="AB75" s="93"/>
      <c r="AC75" s="94"/>
      <c r="AD75" s="93"/>
      <c r="AE75" s="94"/>
      <c r="AF75" s="93"/>
      <c r="AG75" s="94"/>
      <c r="AH75" s="93"/>
      <c r="AI75" s="94"/>
      <c r="AJ75" s="93"/>
      <c r="AK75" s="94"/>
      <c r="AL75" s="558">
        <f>AL74+1</f>
        <v>70</v>
      </c>
      <c r="AM75" s="127"/>
      <c r="AN75" s="127"/>
    </row>
    <row r="76" spans="1:40" s="46" customFormat="1" ht="20.25" hidden="1" customHeight="1" x14ac:dyDescent="0.35">
      <c r="A76" s="558"/>
      <c r="B76" s="104" t="s">
        <v>170</v>
      </c>
      <c r="C76" s="48">
        <v>2013</v>
      </c>
      <c r="D76" s="72" t="s">
        <v>112</v>
      </c>
      <c r="E76" s="559">
        <f t="shared" si="7"/>
        <v>0</v>
      </c>
      <c r="F76" s="93"/>
      <c r="G76" s="637"/>
      <c r="H76" s="93"/>
      <c r="I76" s="94"/>
      <c r="J76" s="93"/>
      <c r="K76" s="94"/>
      <c r="L76" s="93"/>
      <c r="M76" s="94"/>
      <c r="N76" s="93"/>
      <c r="O76" s="94"/>
      <c r="P76" s="93"/>
      <c r="Q76" s="94"/>
      <c r="R76" s="93"/>
      <c r="S76" s="94"/>
      <c r="T76" s="93"/>
      <c r="U76" s="94"/>
      <c r="V76" s="93"/>
      <c r="W76" s="94"/>
      <c r="X76" s="93"/>
      <c r="Y76" s="94"/>
      <c r="Z76" s="93"/>
      <c r="AA76" s="94"/>
      <c r="AB76" s="93"/>
      <c r="AC76" s="94"/>
      <c r="AD76" s="93"/>
      <c r="AE76" s="94"/>
      <c r="AF76" s="93"/>
      <c r="AG76" s="94"/>
      <c r="AH76" s="93"/>
      <c r="AI76" s="94"/>
      <c r="AJ76" s="93"/>
      <c r="AK76" s="94"/>
      <c r="AL76" s="558"/>
      <c r="AM76" s="127"/>
      <c r="AN76" s="127"/>
    </row>
    <row r="77" spans="1:40" s="46" customFormat="1" ht="20.25" hidden="1" customHeight="1" x14ac:dyDescent="0.35">
      <c r="A77" s="558"/>
      <c r="B77" s="135" t="s">
        <v>186</v>
      </c>
      <c r="C77" s="48">
        <v>2013</v>
      </c>
      <c r="D77" s="72" t="s">
        <v>187</v>
      </c>
      <c r="E77" s="559">
        <f t="shared" si="7"/>
        <v>0</v>
      </c>
      <c r="F77" s="93"/>
      <c r="G77" s="637"/>
      <c r="H77" s="93"/>
      <c r="I77" s="94"/>
      <c r="J77" s="93"/>
      <c r="K77" s="94"/>
      <c r="L77" s="93"/>
      <c r="M77" s="94"/>
      <c r="N77" s="93"/>
      <c r="O77" s="94"/>
      <c r="P77" s="93"/>
      <c r="Q77" s="94"/>
      <c r="R77" s="93"/>
      <c r="S77" s="94"/>
      <c r="T77" s="93"/>
      <c r="U77" s="94"/>
      <c r="V77" s="93"/>
      <c r="W77" s="94"/>
      <c r="X77" s="93"/>
      <c r="Y77" s="94"/>
      <c r="Z77" s="93"/>
      <c r="AA77" s="94"/>
      <c r="AB77" s="93"/>
      <c r="AC77" s="94"/>
      <c r="AD77" s="93"/>
      <c r="AE77" s="94"/>
      <c r="AF77" s="93"/>
      <c r="AG77" s="94"/>
      <c r="AH77" s="93"/>
      <c r="AI77" s="94"/>
      <c r="AJ77" s="93"/>
      <c r="AK77" s="94"/>
      <c r="AL77" s="558"/>
      <c r="AM77" s="127"/>
      <c r="AN77" s="127"/>
    </row>
    <row r="78" spans="1:40" s="46" customFormat="1" ht="20.25" hidden="1" customHeight="1" x14ac:dyDescent="0.35">
      <c r="A78" s="558"/>
      <c r="B78" s="140" t="s">
        <v>262</v>
      </c>
      <c r="C78" s="48">
        <v>2013</v>
      </c>
      <c r="D78" s="139" t="s">
        <v>125</v>
      </c>
      <c r="E78" s="559">
        <f t="shared" si="7"/>
        <v>0</v>
      </c>
      <c r="F78" s="93"/>
      <c r="G78" s="637"/>
      <c r="H78" s="93"/>
      <c r="I78" s="94"/>
      <c r="J78" s="93"/>
      <c r="K78" s="94"/>
      <c r="L78" s="93"/>
      <c r="M78" s="94"/>
      <c r="N78" s="93"/>
      <c r="O78" s="94"/>
      <c r="P78" s="93"/>
      <c r="Q78" s="94"/>
      <c r="R78" s="93"/>
      <c r="S78" s="94"/>
      <c r="T78" s="93"/>
      <c r="U78" s="94"/>
      <c r="V78" s="93"/>
      <c r="W78" s="94"/>
      <c r="X78" s="93"/>
      <c r="Y78" s="94"/>
      <c r="Z78" s="93"/>
      <c r="AA78" s="94"/>
      <c r="AB78" s="93"/>
      <c r="AC78" s="94"/>
      <c r="AD78" s="93"/>
      <c r="AE78" s="94"/>
      <c r="AF78" s="93"/>
      <c r="AG78" s="94"/>
      <c r="AH78" s="93"/>
      <c r="AI78" s="94"/>
      <c r="AJ78" s="93"/>
      <c r="AK78" s="94"/>
      <c r="AL78" s="558"/>
      <c r="AM78" s="127"/>
      <c r="AN78" s="127"/>
    </row>
    <row r="79" spans="1:40" s="46" customFormat="1" ht="20.25" hidden="1" customHeight="1" x14ac:dyDescent="0.35">
      <c r="A79" s="558"/>
      <c r="B79" s="180" t="s">
        <v>364</v>
      </c>
      <c r="C79" s="48">
        <v>2013</v>
      </c>
      <c r="D79" s="181" t="s">
        <v>113</v>
      </c>
      <c r="E79" s="559">
        <f t="shared" si="7"/>
        <v>0</v>
      </c>
      <c r="F79" s="93"/>
      <c r="G79" s="637"/>
      <c r="H79" s="93"/>
      <c r="I79" s="94"/>
      <c r="J79" s="93"/>
      <c r="K79" s="94"/>
      <c r="L79" s="93"/>
      <c r="M79" s="94"/>
      <c r="N79" s="93"/>
      <c r="O79" s="94"/>
      <c r="P79" s="93"/>
      <c r="Q79" s="94"/>
      <c r="R79" s="93"/>
      <c r="S79" s="94"/>
      <c r="T79" s="93"/>
      <c r="U79" s="94"/>
      <c r="V79" s="93"/>
      <c r="W79" s="94"/>
      <c r="X79" s="93"/>
      <c r="Y79" s="94"/>
      <c r="Z79" s="93"/>
      <c r="AA79" s="94"/>
      <c r="AB79" s="93"/>
      <c r="AC79" s="94"/>
      <c r="AD79" s="93"/>
      <c r="AE79" s="94"/>
      <c r="AF79" s="93"/>
      <c r="AG79" s="94"/>
      <c r="AH79" s="93"/>
      <c r="AI79" s="94"/>
      <c r="AJ79" s="93"/>
      <c r="AK79" s="94"/>
      <c r="AL79" s="558"/>
      <c r="AM79" s="127"/>
      <c r="AN79" s="127"/>
    </row>
    <row r="80" spans="1:40" s="46" customFormat="1" ht="20.25" hidden="1" customHeight="1" x14ac:dyDescent="0.35">
      <c r="A80" s="558"/>
      <c r="B80" s="465" t="s">
        <v>480</v>
      </c>
      <c r="C80" s="48">
        <v>2014</v>
      </c>
      <c r="D80" s="303" t="s">
        <v>93</v>
      </c>
      <c r="E80" s="559">
        <f t="shared" si="7"/>
        <v>0</v>
      </c>
      <c r="F80" s="93"/>
      <c r="G80" s="637"/>
      <c r="H80" s="93"/>
      <c r="I80" s="94"/>
      <c r="J80" s="93"/>
      <c r="K80" s="94"/>
      <c r="L80" s="93"/>
      <c r="M80" s="94"/>
      <c r="N80" s="93"/>
      <c r="O80" s="94"/>
      <c r="P80" s="93"/>
      <c r="Q80" s="94"/>
      <c r="R80" s="93"/>
      <c r="S80" s="94"/>
      <c r="T80" s="93"/>
      <c r="U80" s="94"/>
      <c r="V80" s="93"/>
      <c r="W80" s="94"/>
      <c r="X80" s="93"/>
      <c r="Y80" s="94"/>
      <c r="Z80" s="93"/>
      <c r="AA80" s="94"/>
      <c r="AB80" s="93"/>
      <c r="AC80" s="94"/>
      <c r="AD80" s="93"/>
      <c r="AE80" s="94"/>
      <c r="AF80" s="93"/>
      <c r="AG80" s="94"/>
      <c r="AH80" s="93"/>
      <c r="AI80" s="94"/>
      <c r="AJ80" s="93"/>
      <c r="AK80" s="94"/>
      <c r="AL80" s="558"/>
      <c r="AM80" s="127"/>
      <c r="AN80" s="127"/>
    </row>
    <row r="81" spans="1:40" s="46" customFormat="1" ht="20.25" hidden="1" customHeight="1" x14ac:dyDescent="0.35">
      <c r="A81" s="558"/>
      <c r="B81" s="621" t="s">
        <v>725</v>
      </c>
      <c r="C81" s="48">
        <v>2014</v>
      </c>
      <c r="D81" s="622" t="s">
        <v>98</v>
      </c>
      <c r="E81" s="559">
        <f t="shared" si="7"/>
        <v>0</v>
      </c>
      <c r="F81" s="93"/>
      <c r="G81" s="637"/>
      <c r="H81" s="93"/>
      <c r="I81" s="94"/>
      <c r="J81" s="93"/>
      <c r="K81" s="94"/>
      <c r="L81" s="93"/>
      <c r="M81" s="94"/>
      <c r="N81" s="93"/>
      <c r="O81" s="94"/>
      <c r="P81" s="93">
        <v>74</v>
      </c>
      <c r="Q81" s="94">
        <v>0</v>
      </c>
      <c r="R81" s="93"/>
      <c r="S81" s="106"/>
      <c r="T81" s="93"/>
      <c r="U81" s="94"/>
      <c r="V81" s="95"/>
      <c r="W81" s="410"/>
      <c r="X81" s="95"/>
      <c r="Y81" s="410"/>
      <c r="Z81" s="95"/>
      <c r="AA81" s="410"/>
      <c r="AB81" s="95"/>
      <c r="AC81" s="410"/>
      <c r="AD81" s="95"/>
      <c r="AE81" s="410"/>
      <c r="AF81" s="95"/>
      <c r="AG81" s="410"/>
      <c r="AH81" s="95"/>
      <c r="AI81" s="410"/>
      <c r="AJ81" s="95"/>
      <c r="AK81" s="410"/>
      <c r="AL81" s="558"/>
      <c r="AM81" s="127"/>
      <c r="AN81" s="127"/>
    </row>
    <row r="82" spans="1:40" s="46" customFormat="1" ht="20.25" hidden="1" customHeight="1" x14ac:dyDescent="0.35">
      <c r="A82" s="558"/>
      <c r="B82" s="321" t="s">
        <v>513</v>
      </c>
      <c r="C82" s="48">
        <v>2014</v>
      </c>
      <c r="D82" s="322" t="s">
        <v>511</v>
      </c>
      <c r="E82" s="559">
        <f t="shared" si="7"/>
        <v>0</v>
      </c>
      <c r="F82" s="93"/>
      <c r="G82" s="637"/>
      <c r="H82" s="93"/>
      <c r="I82" s="94"/>
      <c r="J82" s="93"/>
      <c r="K82" s="94"/>
      <c r="L82" s="93"/>
      <c r="M82" s="94"/>
      <c r="N82" s="93"/>
      <c r="O82" s="94"/>
      <c r="P82" s="93"/>
      <c r="Q82" s="94"/>
      <c r="R82" s="93"/>
      <c r="S82" s="94"/>
      <c r="T82" s="93"/>
      <c r="U82" s="94"/>
      <c r="V82" s="95"/>
      <c r="W82" s="410"/>
      <c r="X82" s="95"/>
      <c r="Y82" s="410"/>
      <c r="Z82" s="95"/>
      <c r="AA82" s="410"/>
      <c r="AB82" s="95"/>
      <c r="AC82" s="410"/>
      <c r="AD82" s="95"/>
      <c r="AE82" s="410"/>
      <c r="AF82" s="95"/>
      <c r="AG82" s="410"/>
      <c r="AH82" s="95"/>
      <c r="AI82" s="410"/>
      <c r="AJ82" s="95"/>
      <c r="AK82" s="410"/>
      <c r="AL82" s="558"/>
      <c r="AM82" s="127"/>
      <c r="AN82" s="127"/>
    </row>
    <row r="83" spans="1:40" s="46" customFormat="1" ht="20.25" hidden="1" customHeight="1" x14ac:dyDescent="0.35">
      <c r="A83" s="558"/>
      <c r="B83" s="115" t="s">
        <v>438</v>
      </c>
      <c r="C83" s="57">
        <v>2014</v>
      </c>
      <c r="D83" s="113" t="s">
        <v>444</v>
      </c>
      <c r="E83" s="559">
        <f t="shared" si="7"/>
        <v>0</v>
      </c>
      <c r="F83" s="93"/>
      <c r="G83" s="637"/>
      <c r="H83" s="93"/>
      <c r="I83" s="94"/>
      <c r="J83" s="93"/>
      <c r="K83" s="94"/>
      <c r="L83" s="93"/>
      <c r="M83" s="94"/>
      <c r="N83" s="93"/>
      <c r="O83" s="94"/>
      <c r="P83" s="93"/>
      <c r="Q83" s="94"/>
      <c r="R83" s="93"/>
      <c r="S83" s="94"/>
      <c r="T83" s="93"/>
      <c r="U83" s="94"/>
      <c r="V83" s="95"/>
      <c r="W83" s="410"/>
      <c r="X83" s="95"/>
      <c r="Y83" s="410"/>
      <c r="Z83" s="95"/>
      <c r="AA83" s="410"/>
      <c r="AB83" s="95"/>
      <c r="AC83" s="410"/>
      <c r="AD83" s="95"/>
      <c r="AE83" s="410"/>
      <c r="AF83" s="95"/>
      <c r="AG83" s="410"/>
      <c r="AH83" s="95"/>
      <c r="AI83" s="410"/>
      <c r="AJ83" s="95"/>
      <c r="AK83" s="410"/>
      <c r="AL83" s="558"/>
      <c r="AM83" s="127"/>
      <c r="AN83" s="127"/>
    </row>
    <row r="84" spans="1:40" s="46" customFormat="1" ht="20.25" hidden="1" customHeight="1" x14ac:dyDescent="0.35">
      <c r="A84" s="558"/>
      <c r="B84" s="437" t="s">
        <v>220</v>
      </c>
      <c r="C84" s="70">
        <v>2013</v>
      </c>
      <c r="D84" s="130" t="s">
        <v>97</v>
      </c>
      <c r="E84" s="559">
        <f t="shared" si="7"/>
        <v>0</v>
      </c>
      <c r="F84" s="93"/>
      <c r="G84" s="637"/>
      <c r="H84" s="93"/>
      <c r="I84" s="94"/>
      <c r="J84" s="93"/>
      <c r="K84" s="94"/>
      <c r="L84" s="93"/>
      <c r="M84" s="94"/>
      <c r="N84" s="93"/>
      <c r="O84" s="94"/>
      <c r="P84" s="93"/>
      <c r="Q84" s="94"/>
      <c r="R84" s="93"/>
      <c r="S84" s="94"/>
      <c r="T84" s="93"/>
      <c r="U84" s="94"/>
      <c r="V84" s="95"/>
      <c r="W84" s="410"/>
      <c r="X84" s="95"/>
      <c r="Y84" s="410"/>
      <c r="Z84" s="95"/>
      <c r="AA84" s="410"/>
      <c r="AB84" s="95"/>
      <c r="AC84" s="410"/>
      <c r="AD84" s="95"/>
      <c r="AE84" s="410"/>
      <c r="AF84" s="95"/>
      <c r="AG84" s="410"/>
      <c r="AH84" s="95"/>
      <c r="AI84" s="410"/>
      <c r="AJ84" s="95"/>
      <c r="AK84" s="410"/>
      <c r="AL84" s="558"/>
      <c r="AM84" s="127"/>
      <c r="AN84" s="127"/>
    </row>
    <row r="85" spans="1:40" s="46" customFormat="1" ht="20.25" hidden="1" customHeight="1" x14ac:dyDescent="0.35">
      <c r="A85" s="558"/>
      <c r="B85" s="422" t="s">
        <v>393</v>
      </c>
      <c r="C85" s="48">
        <v>2013</v>
      </c>
      <c r="D85" s="412" t="s">
        <v>123</v>
      </c>
      <c r="E85" s="559">
        <f t="shared" si="7"/>
        <v>0</v>
      </c>
      <c r="F85" s="95"/>
      <c r="G85" s="687"/>
      <c r="H85" s="95"/>
      <c r="I85" s="410"/>
      <c r="J85" s="95"/>
      <c r="K85" s="410"/>
      <c r="L85" s="95"/>
      <c r="M85" s="410"/>
      <c r="N85" s="95"/>
      <c r="O85" s="410"/>
      <c r="P85" s="95"/>
      <c r="Q85" s="410"/>
      <c r="R85" s="95"/>
      <c r="S85" s="94"/>
      <c r="T85" s="95"/>
      <c r="U85" s="410"/>
      <c r="V85" s="95"/>
      <c r="W85" s="410"/>
      <c r="X85" s="95"/>
      <c r="Y85" s="410"/>
      <c r="Z85" s="95"/>
      <c r="AA85" s="410"/>
      <c r="AB85" s="95"/>
      <c r="AC85" s="410"/>
      <c r="AD85" s="95"/>
      <c r="AE85" s="410"/>
      <c r="AF85" s="95"/>
      <c r="AG85" s="410"/>
      <c r="AH85" s="95"/>
      <c r="AI85" s="410"/>
      <c r="AJ85" s="95"/>
      <c r="AK85" s="410"/>
      <c r="AL85" s="558"/>
      <c r="AM85" s="127"/>
      <c r="AN85" s="127"/>
    </row>
    <row r="86" spans="1:40" s="46" customFormat="1" ht="20.25" customHeight="1" thickBot="1" x14ac:dyDescent="0.4">
      <c r="A86" s="558"/>
      <c r="B86" s="422"/>
      <c r="C86" s="48"/>
      <c r="D86" s="412"/>
      <c r="E86" s="559">
        <f t="shared" si="7"/>
        <v>0</v>
      </c>
      <c r="F86" s="93"/>
      <c r="G86" s="637"/>
      <c r="H86" s="93"/>
      <c r="I86" s="94"/>
      <c r="J86" s="93"/>
      <c r="K86" s="94"/>
      <c r="L86" s="93"/>
      <c r="M86" s="94"/>
      <c r="N86" s="93"/>
      <c r="O86" s="94"/>
      <c r="P86" s="93"/>
      <c r="Q86" s="94"/>
      <c r="R86" s="93"/>
      <c r="S86" s="94"/>
      <c r="T86" s="93"/>
      <c r="U86" s="94"/>
      <c r="V86" s="95"/>
      <c r="W86" s="410"/>
      <c r="X86" s="95"/>
      <c r="Y86" s="410"/>
      <c r="Z86" s="95"/>
      <c r="AA86" s="410"/>
      <c r="AB86" s="95"/>
      <c r="AC86" s="410"/>
      <c r="AD86" s="95"/>
      <c r="AE86" s="410"/>
      <c r="AF86" s="95"/>
      <c r="AG86" s="410"/>
      <c r="AH86" s="95"/>
      <c r="AI86" s="410"/>
      <c r="AJ86" s="95"/>
      <c r="AK86" s="410"/>
      <c r="AL86" s="558"/>
      <c r="AM86" s="127"/>
      <c r="AN86" s="127"/>
    </row>
    <row r="87" spans="1:40" s="46" customFormat="1" ht="20.25" customHeight="1" thickBot="1" x14ac:dyDescent="0.4">
      <c r="A87" s="558"/>
      <c r="B87" s="115"/>
      <c r="C87" s="57"/>
      <c r="D87" s="113"/>
      <c r="E87" s="562"/>
      <c r="F87" s="97"/>
      <c r="G87" s="156">
        <f>SUM(G6:G77)</f>
        <v>555</v>
      </c>
      <c r="H87" s="97"/>
      <c r="I87" s="156">
        <f>SUM(I6:I77)</f>
        <v>556.5</v>
      </c>
      <c r="J87" s="97"/>
      <c r="K87" s="156">
        <f>SUM(K6:K77)</f>
        <v>555</v>
      </c>
      <c r="L87" s="97"/>
      <c r="M87" s="156">
        <f>SUM(M6:M77)</f>
        <v>532.5</v>
      </c>
      <c r="N87" s="97"/>
      <c r="O87" s="156">
        <f>SUM(O6:O77)</f>
        <v>465</v>
      </c>
      <c r="P87" s="97"/>
      <c r="Q87" s="156">
        <f>SUM(Q6:Q77)</f>
        <v>556.5</v>
      </c>
      <c r="R87" s="97"/>
      <c r="S87" s="156">
        <f>SUM(S6:S77)</f>
        <v>556.5</v>
      </c>
      <c r="T87" s="97"/>
      <c r="U87" s="156">
        <f>SUM(U6:U77)</f>
        <v>556.5</v>
      </c>
      <c r="V87" s="97"/>
      <c r="W87" s="156">
        <f>SUM(W6:W77)</f>
        <v>0</v>
      </c>
      <c r="X87" s="97"/>
      <c r="Y87" s="156">
        <f>SUM(Y6:Y77)</f>
        <v>0</v>
      </c>
      <c r="Z87" s="97"/>
      <c r="AA87" s="156">
        <f>SUM(AA6:AA77)</f>
        <v>0</v>
      </c>
      <c r="AB87" s="97"/>
      <c r="AC87" s="156">
        <f>SUM(AC6:AC77)</f>
        <v>0</v>
      </c>
      <c r="AD87" s="97"/>
      <c r="AE87" s="156">
        <f>SUM(AE6:AE77)</f>
        <v>0</v>
      </c>
      <c r="AF87" s="97"/>
      <c r="AG87" s="156">
        <f>SUM(AG6:AG77)</f>
        <v>0</v>
      </c>
      <c r="AH87" s="97"/>
      <c r="AI87" s="156">
        <f>SUM(AI6:AI77)</f>
        <v>0</v>
      </c>
      <c r="AJ87" s="97"/>
      <c r="AK87" s="156">
        <f>SUM(AK6:AK77)</f>
        <v>0</v>
      </c>
      <c r="AL87" s="558"/>
      <c r="AM87" s="127"/>
      <c r="AN87" s="127"/>
    </row>
    <row r="88" spans="1:40" ht="33" customHeight="1" thickBot="1" x14ac:dyDescent="0.4"/>
    <row r="89" spans="1:40" ht="44" customHeight="1" thickBot="1" x14ac:dyDescent="0.4">
      <c r="B89" s="841" t="s">
        <v>529</v>
      </c>
      <c r="C89" s="842"/>
      <c r="D89" s="843"/>
      <c r="E89" s="563"/>
      <c r="F89" s="27"/>
      <c r="G89" s="142"/>
      <c r="H89" s="143" t="s">
        <v>271</v>
      </c>
      <c r="I89" s="27"/>
      <c r="J89" s="27"/>
      <c r="K89" s="27"/>
      <c r="L89" s="88"/>
      <c r="M89" s="225"/>
      <c r="N89" s="143" t="s">
        <v>272</v>
      </c>
      <c r="O89" s="45"/>
      <c r="P89" s="18"/>
      <c r="Q89" s="45"/>
      <c r="R89" s="18"/>
      <c r="S89" s="320"/>
      <c r="T89" s="143" t="s">
        <v>302</v>
      </c>
    </row>
    <row r="90" spans="1:40" ht="33" customHeight="1" thickBot="1" x14ac:dyDescent="0.4"/>
    <row r="91" spans="1:40" s="566" customFormat="1" ht="44" customHeight="1" thickBot="1" x14ac:dyDescent="0.4">
      <c r="A91" s="866" t="s">
        <v>310</v>
      </c>
      <c r="B91" s="867"/>
      <c r="C91" s="867"/>
      <c r="D91" s="867"/>
      <c r="E91" s="867"/>
      <c r="F91" s="867"/>
      <c r="G91" s="867"/>
      <c r="H91" s="867"/>
      <c r="I91" s="867"/>
      <c r="J91" s="867"/>
      <c r="K91" s="867"/>
      <c r="L91" s="867"/>
      <c r="M91" s="867"/>
      <c r="N91" s="867"/>
      <c r="O91" s="867"/>
      <c r="P91" s="867"/>
      <c r="Q91" s="867"/>
      <c r="R91" s="867"/>
      <c r="S91" s="867"/>
      <c r="T91" s="867"/>
      <c r="U91" s="867"/>
      <c r="V91" s="867"/>
      <c r="W91" s="867"/>
      <c r="X91" s="867"/>
      <c r="Y91" s="867"/>
      <c r="Z91" s="867"/>
      <c r="AA91" s="867"/>
      <c r="AB91" s="867"/>
      <c r="AC91" s="867"/>
      <c r="AD91" s="867"/>
      <c r="AE91" s="867"/>
      <c r="AF91" s="867"/>
      <c r="AG91" s="867"/>
      <c r="AH91" s="867"/>
      <c r="AI91" s="867"/>
      <c r="AJ91" s="867"/>
      <c r="AK91" s="867"/>
      <c r="AL91" s="867"/>
      <c r="AM91" s="565"/>
      <c r="AN91" s="565"/>
    </row>
    <row r="92" spans="1:40" s="550" customFormat="1" ht="30" customHeight="1" thickBot="1" x14ac:dyDescent="0.4">
      <c r="A92" s="545"/>
      <c r="B92" s="545"/>
      <c r="C92" s="546"/>
      <c r="D92" s="545"/>
      <c r="E92" s="545"/>
      <c r="F92" s="815">
        <v>46075</v>
      </c>
      <c r="G92" s="816"/>
      <c r="H92" s="815">
        <v>46089</v>
      </c>
      <c r="I92" s="816"/>
      <c r="J92" s="815">
        <v>46103</v>
      </c>
      <c r="K92" s="816"/>
      <c r="L92" s="815">
        <v>46124</v>
      </c>
      <c r="M92" s="816"/>
      <c r="N92" s="815">
        <v>46138</v>
      </c>
      <c r="O92" s="816"/>
      <c r="P92" s="815">
        <v>46152</v>
      </c>
      <c r="Q92" s="816"/>
      <c r="R92" s="819">
        <v>46167</v>
      </c>
      <c r="S92" s="820"/>
      <c r="T92" s="819">
        <v>46187</v>
      </c>
      <c r="U92" s="820"/>
      <c r="V92" s="815"/>
      <c r="W92" s="816"/>
      <c r="X92" s="815"/>
      <c r="Y92" s="816"/>
      <c r="Z92" s="815"/>
      <c r="AA92" s="816"/>
      <c r="AB92" s="815"/>
      <c r="AC92" s="816"/>
      <c r="AD92" s="853"/>
      <c r="AE92" s="854"/>
      <c r="AF92" s="815"/>
      <c r="AG92" s="816"/>
      <c r="AH92" s="815"/>
      <c r="AI92" s="816"/>
      <c r="AJ92" s="853"/>
      <c r="AK92" s="854"/>
      <c r="AL92" s="545"/>
      <c r="AM92" s="549"/>
      <c r="AN92" s="549"/>
    </row>
    <row r="93" spans="1:40" s="550" customFormat="1" ht="70" customHeight="1" thickBot="1" x14ac:dyDescent="0.4">
      <c r="A93" s="871" t="s">
        <v>532</v>
      </c>
      <c r="B93" s="872"/>
      <c r="C93" s="872"/>
      <c r="D93" s="872"/>
      <c r="E93" s="873"/>
      <c r="F93" s="813" t="s">
        <v>528</v>
      </c>
      <c r="G93" s="814"/>
      <c r="H93" s="813" t="s">
        <v>570</v>
      </c>
      <c r="I93" s="814"/>
      <c r="J93" s="813" t="s">
        <v>590</v>
      </c>
      <c r="K93" s="814"/>
      <c r="L93" s="813" t="s">
        <v>597</v>
      </c>
      <c r="M93" s="814"/>
      <c r="N93" s="813" t="s">
        <v>710</v>
      </c>
      <c r="O93" s="814"/>
      <c r="P93" s="813" t="s">
        <v>714</v>
      </c>
      <c r="Q93" s="814"/>
      <c r="R93" s="817" t="s">
        <v>733</v>
      </c>
      <c r="S93" s="818"/>
      <c r="T93" s="817" t="s">
        <v>759</v>
      </c>
      <c r="U93" s="818"/>
      <c r="V93" s="813"/>
      <c r="W93" s="814"/>
      <c r="X93" s="813"/>
      <c r="Y93" s="814"/>
      <c r="Z93" s="813"/>
      <c r="AA93" s="814"/>
      <c r="AB93" s="813"/>
      <c r="AC93" s="814"/>
      <c r="AD93" s="813"/>
      <c r="AE93" s="814"/>
      <c r="AF93" s="813"/>
      <c r="AG93" s="852"/>
      <c r="AH93" s="813"/>
      <c r="AI93" s="814"/>
      <c r="AJ93" s="813"/>
      <c r="AK93" s="814"/>
      <c r="AL93" s="545"/>
      <c r="AM93" s="549"/>
      <c r="AN93" s="549"/>
    </row>
    <row r="94" spans="1:40" s="550" customFormat="1" ht="28" customHeight="1" thickBot="1" x14ac:dyDescent="0.4">
      <c r="A94" s="551" t="s">
        <v>176</v>
      </c>
      <c r="B94" s="551" t="s">
        <v>2</v>
      </c>
      <c r="C94" s="551" t="s">
        <v>115</v>
      </c>
      <c r="D94" s="555" t="s">
        <v>3</v>
      </c>
      <c r="E94" s="555" t="s">
        <v>4</v>
      </c>
      <c r="F94" s="552" t="s">
        <v>5</v>
      </c>
      <c r="G94" s="555" t="s">
        <v>6</v>
      </c>
      <c r="H94" s="552" t="s">
        <v>5</v>
      </c>
      <c r="I94" s="555" t="s">
        <v>6</v>
      </c>
      <c r="J94" s="552" t="s">
        <v>5</v>
      </c>
      <c r="K94" s="555" t="s">
        <v>6</v>
      </c>
      <c r="L94" s="552" t="s">
        <v>5</v>
      </c>
      <c r="M94" s="555" t="s">
        <v>6</v>
      </c>
      <c r="N94" s="552" t="s">
        <v>5</v>
      </c>
      <c r="O94" s="555" t="s">
        <v>6</v>
      </c>
      <c r="P94" s="552" t="s">
        <v>5</v>
      </c>
      <c r="Q94" s="555" t="s">
        <v>6</v>
      </c>
      <c r="R94" s="552" t="s">
        <v>5</v>
      </c>
      <c r="S94" s="555" t="s">
        <v>6</v>
      </c>
      <c r="T94" s="552" t="s">
        <v>5</v>
      </c>
      <c r="U94" s="555" t="s">
        <v>6</v>
      </c>
      <c r="V94" s="552" t="s">
        <v>5</v>
      </c>
      <c r="W94" s="555" t="s">
        <v>6</v>
      </c>
      <c r="X94" s="552" t="s">
        <v>5</v>
      </c>
      <c r="Y94" s="555" t="s">
        <v>6</v>
      </c>
      <c r="Z94" s="552" t="s">
        <v>5</v>
      </c>
      <c r="AA94" s="555" t="s">
        <v>6</v>
      </c>
      <c r="AB94" s="567" t="s">
        <v>5</v>
      </c>
      <c r="AC94" s="551" t="s">
        <v>6</v>
      </c>
      <c r="AD94" s="567" t="s">
        <v>5</v>
      </c>
      <c r="AE94" s="551" t="s">
        <v>6</v>
      </c>
      <c r="AF94" s="567" t="s">
        <v>5</v>
      </c>
      <c r="AG94" s="551" t="s">
        <v>6</v>
      </c>
      <c r="AH94" s="567" t="s">
        <v>5</v>
      </c>
      <c r="AI94" s="551" t="s">
        <v>6</v>
      </c>
      <c r="AJ94" s="567" t="s">
        <v>5</v>
      </c>
      <c r="AK94" s="551" t="s">
        <v>6</v>
      </c>
      <c r="AL94" s="551" t="s">
        <v>176</v>
      </c>
      <c r="AM94" s="204" t="s">
        <v>217</v>
      </c>
      <c r="AN94" s="205" t="s">
        <v>217</v>
      </c>
    </row>
    <row r="95" spans="1:40" s="46" customFormat="1" ht="21" customHeight="1" x14ac:dyDescent="0.35">
      <c r="A95" s="568">
        <v>1</v>
      </c>
      <c r="B95" s="515" t="s">
        <v>432</v>
      </c>
      <c r="C95" s="364">
        <v>2013</v>
      </c>
      <c r="D95" s="292" t="s">
        <v>43</v>
      </c>
      <c r="E95" s="569">
        <f>G95+I95+K95+M95+O95+Q95+S95+U95+W95+Y95+AA95+AC95+AE95+AG95+AI95+AK95-K95</f>
        <v>483.75</v>
      </c>
      <c r="F95" s="360">
        <v>49</v>
      </c>
      <c r="G95" s="94">
        <v>63.75</v>
      </c>
      <c r="H95" s="360">
        <v>48</v>
      </c>
      <c r="I95" s="94">
        <v>75</v>
      </c>
      <c r="J95" s="360">
        <v>49</v>
      </c>
      <c r="K95" s="637">
        <v>45</v>
      </c>
      <c r="L95" s="360">
        <v>43</v>
      </c>
      <c r="M95" s="94">
        <v>75</v>
      </c>
      <c r="N95" s="360">
        <v>46</v>
      </c>
      <c r="O95" s="94">
        <v>75</v>
      </c>
      <c r="P95" s="360">
        <v>41</v>
      </c>
      <c r="Q95" s="94">
        <v>75</v>
      </c>
      <c r="R95" s="360">
        <v>46</v>
      </c>
      <c r="S95" s="94">
        <v>75</v>
      </c>
      <c r="T95" s="360">
        <v>53</v>
      </c>
      <c r="U95" s="94">
        <v>45</v>
      </c>
      <c r="V95" s="360"/>
      <c r="W95" s="163"/>
      <c r="X95" s="360"/>
      <c r="Y95" s="163"/>
      <c r="Z95" s="360"/>
      <c r="AA95" s="163"/>
      <c r="AB95" s="360"/>
      <c r="AC95" s="163"/>
      <c r="AD95" s="360"/>
      <c r="AE95" s="163"/>
      <c r="AF95" s="360"/>
      <c r="AG95" s="163"/>
      <c r="AH95" s="360"/>
      <c r="AI95" s="163"/>
      <c r="AJ95" s="360"/>
      <c r="AK95" s="163"/>
      <c r="AL95" s="568">
        <v>1</v>
      </c>
      <c r="AM95" s="206">
        <v>1</v>
      </c>
      <c r="AN95" s="94">
        <v>75</v>
      </c>
    </row>
    <row r="96" spans="1:40" s="46" customFormat="1" ht="20.25" customHeight="1" x14ac:dyDescent="0.35">
      <c r="A96" s="568">
        <f>A95+1</f>
        <v>2</v>
      </c>
      <c r="B96" s="160" t="s">
        <v>194</v>
      </c>
      <c r="C96" s="48">
        <v>2013</v>
      </c>
      <c r="D96" s="165" t="s">
        <v>97</v>
      </c>
      <c r="E96" s="559">
        <f>G96+I96+K96+M96+O96+Q96+S96+U96+W96+Y96+AA96+AC96+AE96+AG96+AI96+AK96</f>
        <v>371.25</v>
      </c>
      <c r="F96" s="93">
        <v>49</v>
      </c>
      <c r="G96" s="94">
        <v>63.75</v>
      </c>
      <c r="H96" s="93"/>
      <c r="I96" s="637"/>
      <c r="J96" s="93">
        <v>47</v>
      </c>
      <c r="K96" s="94">
        <v>75</v>
      </c>
      <c r="L96" s="93">
        <v>46</v>
      </c>
      <c r="M96" s="94">
        <v>52.5</v>
      </c>
      <c r="N96" s="93">
        <v>50</v>
      </c>
      <c r="O96" s="94">
        <v>52.5</v>
      </c>
      <c r="P96" s="93"/>
      <c r="Q96" s="94"/>
      <c r="R96" s="93">
        <v>48</v>
      </c>
      <c r="S96" s="94">
        <v>52.5</v>
      </c>
      <c r="T96" s="93">
        <v>45</v>
      </c>
      <c r="U96" s="94">
        <v>75</v>
      </c>
      <c r="V96" s="93"/>
      <c r="W96" s="94"/>
      <c r="X96" s="93"/>
      <c r="Y96" s="94"/>
      <c r="Z96" s="93"/>
      <c r="AA96" s="94"/>
      <c r="AB96" s="93"/>
      <c r="AC96" s="94"/>
      <c r="AD96" s="93"/>
      <c r="AE96" s="94"/>
      <c r="AF96" s="93"/>
      <c r="AG96" s="94"/>
      <c r="AH96" s="93"/>
      <c r="AI96" s="94"/>
      <c r="AJ96" s="93"/>
      <c r="AK96" s="94"/>
      <c r="AL96" s="568">
        <f>AL95+1</f>
        <v>2</v>
      </c>
      <c r="AM96" s="207">
        <f>AM95+1</f>
        <v>2</v>
      </c>
      <c r="AN96" s="94">
        <v>52.5</v>
      </c>
    </row>
    <row r="97" spans="1:40" s="46" customFormat="1" ht="20.25" customHeight="1" x14ac:dyDescent="0.35">
      <c r="A97" s="568">
        <f t="shared" ref="A97:A118" si="8">A96+1</f>
        <v>3</v>
      </c>
      <c r="B97" s="347" t="s">
        <v>425</v>
      </c>
      <c r="C97" s="48">
        <v>2014</v>
      </c>
      <c r="D97" s="438" t="s">
        <v>59</v>
      </c>
      <c r="E97" s="559">
        <f>G97+I97+K97+M97+O97+Q97+S97+U97+W97+Y97+AA97+AC97+AE97+AG97+AI97+AK97-Q97</f>
        <v>230.25</v>
      </c>
      <c r="F97" s="93">
        <v>63</v>
      </c>
      <c r="G97" s="94">
        <v>37.5</v>
      </c>
      <c r="H97" s="93">
        <v>56</v>
      </c>
      <c r="I97" s="94">
        <v>52.5</v>
      </c>
      <c r="J97" s="93">
        <v>55</v>
      </c>
      <c r="K97" s="94">
        <v>30</v>
      </c>
      <c r="L97" s="93">
        <v>56</v>
      </c>
      <c r="M97" s="94">
        <v>30</v>
      </c>
      <c r="N97" s="93">
        <v>63</v>
      </c>
      <c r="O97" s="94">
        <v>37.5</v>
      </c>
      <c r="P97" s="93">
        <v>65</v>
      </c>
      <c r="Q97" s="637">
        <v>22.5</v>
      </c>
      <c r="R97" s="93">
        <v>53</v>
      </c>
      <c r="S97" s="94">
        <v>33.75</v>
      </c>
      <c r="T97" s="93">
        <v>67</v>
      </c>
      <c r="U97" s="94">
        <v>9</v>
      </c>
      <c r="V97" s="93"/>
      <c r="W97" s="94"/>
      <c r="X97" s="93"/>
      <c r="Y97" s="94"/>
      <c r="Z97" s="93"/>
      <c r="AA97" s="94"/>
      <c r="AB97" s="93"/>
      <c r="AC97" s="94"/>
      <c r="AD97" s="93"/>
      <c r="AE97" s="94"/>
      <c r="AF97" s="93"/>
      <c r="AG97" s="94"/>
      <c r="AH97" s="93"/>
      <c r="AI97" s="94"/>
      <c r="AJ97" s="93"/>
      <c r="AK97" s="94"/>
      <c r="AL97" s="568">
        <f t="shared" ref="AL97:AL118" si="9">AL96+1</f>
        <v>3</v>
      </c>
      <c r="AM97" s="206">
        <f t="shared" ref="AM97:AM104" si="10">AM96+1</f>
        <v>3</v>
      </c>
      <c r="AN97" s="94">
        <v>37.5</v>
      </c>
    </row>
    <row r="98" spans="1:40" s="46" customFormat="1" ht="20.25" customHeight="1" x14ac:dyDescent="0.35">
      <c r="A98" s="568">
        <f t="shared" si="8"/>
        <v>4</v>
      </c>
      <c r="B98" s="236" t="s">
        <v>324</v>
      </c>
      <c r="C98" s="48">
        <v>2014</v>
      </c>
      <c r="D98" s="174" t="s">
        <v>325</v>
      </c>
      <c r="E98" s="559">
        <f t="shared" ref="E98:E105" si="11">G98+I98+K98+M98+O98+Q98+S98+U98+W98+Y98+AA98+AC98+AE98+AG98+AI98+AK98</f>
        <v>213.75</v>
      </c>
      <c r="F98" s="93"/>
      <c r="G98" s="637"/>
      <c r="H98" s="93">
        <v>57</v>
      </c>
      <c r="I98" s="94">
        <v>37.5</v>
      </c>
      <c r="J98" s="93">
        <v>49</v>
      </c>
      <c r="K98" s="94">
        <v>45</v>
      </c>
      <c r="L98" s="93"/>
      <c r="M98" s="94"/>
      <c r="N98" s="93"/>
      <c r="O98" s="94"/>
      <c r="P98" s="93">
        <v>50</v>
      </c>
      <c r="Q98" s="94">
        <v>52.5</v>
      </c>
      <c r="R98" s="93">
        <v>53</v>
      </c>
      <c r="S98" s="94">
        <v>33.75</v>
      </c>
      <c r="T98" s="93">
        <v>53</v>
      </c>
      <c r="U98" s="94">
        <v>45</v>
      </c>
      <c r="V98" s="93"/>
      <c r="W98" s="94"/>
      <c r="X98" s="93"/>
      <c r="Y98" s="94"/>
      <c r="Z98" s="93"/>
      <c r="AA98" s="94"/>
      <c r="AB98" s="93"/>
      <c r="AC98" s="94"/>
      <c r="AD98" s="93"/>
      <c r="AE98" s="94"/>
      <c r="AF98" s="93"/>
      <c r="AG98" s="94"/>
      <c r="AH98" s="93"/>
      <c r="AI98" s="94"/>
      <c r="AJ98" s="93"/>
      <c r="AK98" s="94"/>
      <c r="AL98" s="568">
        <f t="shared" si="9"/>
        <v>4</v>
      </c>
      <c r="AM98" s="207">
        <f t="shared" si="10"/>
        <v>4</v>
      </c>
      <c r="AN98" s="94">
        <v>30</v>
      </c>
    </row>
    <row r="99" spans="1:40" s="46" customFormat="1" ht="20.25" customHeight="1" x14ac:dyDescent="0.35">
      <c r="A99" s="568">
        <f t="shared" si="8"/>
        <v>5</v>
      </c>
      <c r="B99" s="526" t="s">
        <v>706</v>
      </c>
      <c r="C99" s="48">
        <v>2014</v>
      </c>
      <c r="D99" s="504" t="s">
        <v>707</v>
      </c>
      <c r="E99" s="559">
        <f t="shared" si="11"/>
        <v>139.5</v>
      </c>
      <c r="F99" s="93"/>
      <c r="G99" s="637"/>
      <c r="H99" s="93"/>
      <c r="I99" s="94"/>
      <c r="J99" s="93"/>
      <c r="K99" s="94"/>
      <c r="L99" s="93">
        <v>55</v>
      </c>
      <c r="M99" s="94">
        <v>37.5</v>
      </c>
      <c r="N99" s="93">
        <v>70</v>
      </c>
      <c r="O99" s="94">
        <v>22.5</v>
      </c>
      <c r="P99" s="93">
        <v>59</v>
      </c>
      <c r="Q99" s="94">
        <v>37.5</v>
      </c>
      <c r="R99" s="93">
        <v>64</v>
      </c>
      <c r="S99" s="94">
        <v>12</v>
      </c>
      <c r="T99" s="93">
        <v>61</v>
      </c>
      <c r="U99" s="94">
        <v>30</v>
      </c>
      <c r="V99" s="93"/>
      <c r="W99" s="94"/>
      <c r="X99" s="93"/>
      <c r="Y99" s="94"/>
      <c r="Z99" s="93"/>
      <c r="AA99" s="94"/>
      <c r="AB99" s="93"/>
      <c r="AC99" s="94"/>
      <c r="AD99" s="93"/>
      <c r="AE99" s="94"/>
      <c r="AF99" s="93"/>
      <c r="AG99" s="94"/>
      <c r="AH99" s="93"/>
      <c r="AI99" s="94"/>
      <c r="AJ99" s="93"/>
      <c r="AK99" s="94"/>
      <c r="AL99" s="568">
        <f t="shared" si="9"/>
        <v>5</v>
      </c>
      <c r="AM99" s="206">
        <f t="shared" si="10"/>
        <v>5</v>
      </c>
      <c r="AN99" s="94">
        <v>22.5</v>
      </c>
    </row>
    <row r="100" spans="1:40" s="46" customFormat="1" ht="22" customHeight="1" x14ac:dyDescent="0.35">
      <c r="A100" s="568">
        <f t="shared" si="8"/>
        <v>6</v>
      </c>
      <c r="B100" s="174" t="s">
        <v>326</v>
      </c>
      <c r="C100" s="48">
        <v>2014</v>
      </c>
      <c r="D100" s="173" t="s">
        <v>133</v>
      </c>
      <c r="E100" s="559">
        <f t="shared" si="11"/>
        <v>64.5</v>
      </c>
      <c r="F100" s="93">
        <v>65</v>
      </c>
      <c r="G100" s="94">
        <v>30</v>
      </c>
      <c r="H100" s="93"/>
      <c r="I100" s="637"/>
      <c r="J100" s="93"/>
      <c r="K100" s="94"/>
      <c r="L100" s="93"/>
      <c r="M100" s="94"/>
      <c r="N100" s="93"/>
      <c r="O100" s="94"/>
      <c r="P100" s="93"/>
      <c r="Q100" s="94"/>
      <c r="R100" s="93">
        <v>58</v>
      </c>
      <c r="S100" s="94">
        <v>22.5</v>
      </c>
      <c r="T100" s="93">
        <v>65</v>
      </c>
      <c r="U100" s="94">
        <v>12</v>
      </c>
      <c r="V100" s="93"/>
      <c r="W100" s="94"/>
      <c r="X100" s="93"/>
      <c r="Y100" s="94"/>
      <c r="Z100" s="93"/>
      <c r="AA100" s="94"/>
      <c r="AB100" s="93"/>
      <c r="AC100" s="94"/>
      <c r="AD100" s="93"/>
      <c r="AE100" s="94"/>
      <c r="AF100" s="93"/>
      <c r="AG100" s="94"/>
      <c r="AH100" s="93"/>
      <c r="AI100" s="94"/>
      <c r="AJ100" s="93"/>
      <c r="AK100" s="94"/>
      <c r="AL100" s="568">
        <f t="shared" si="9"/>
        <v>6</v>
      </c>
      <c r="AM100" s="207">
        <f t="shared" si="10"/>
        <v>6</v>
      </c>
      <c r="AN100" s="94">
        <v>15</v>
      </c>
    </row>
    <row r="101" spans="1:40" s="46" customFormat="1" ht="20.25" customHeight="1" x14ac:dyDescent="0.35">
      <c r="A101" s="568">
        <f t="shared" si="8"/>
        <v>7</v>
      </c>
      <c r="B101" s="527" t="s">
        <v>711</v>
      </c>
      <c r="C101" s="48">
        <v>2014</v>
      </c>
      <c r="D101" s="521" t="s">
        <v>93</v>
      </c>
      <c r="E101" s="559">
        <f t="shared" si="11"/>
        <v>48.75</v>
      </c>
      <c r="F101" s="93"/>
      <c r="G101" s="637"/>
      <c r="H101" s="93"/>
      <c r="I101" s="94"/>
      <c r="J101" s="93"/>
      <c r="K101" s="94"/>
      <c r="L101" s="93"/>
      <c r="M101" s="94"/>
      <c r="N101" s="93">
        <v>68</v>
      </c>
      <c r="O101" s="94">
        <v>30</v>
      </c>
      <c r="P101" s="93"/>
      <c r="Q101" s="94"/>
      <c r="R101" s="93"/>
      <c r="S101" s="94"/>
      <c r="T101" s="93">
        <v>62</v>
      </c>
      <c r="U101" s="94">
        <v>18.75</v>
      </c>
      <c r="V101" s="93"/>
      <c r="W101" s="94"/>
      <c r="X101" s="93"/>
      <c r="Y101" s="94"/>
      <c r="Z101" s="93"/>
      <c r="AA101" s="94"/>
      <c r="AB101" s="93"/>
      <c r="AC101" s="94"/>
      <c r="AD101" s="93"/>
      <c r="AE101" s="94"/>
      <c r="AF101" s="93"/>
      <c r="AG101" s="94"/>
      <c r="AH101" s="93"/>
      <c r="AI101" s="94"/>
      <c r="AJ101" s="93"/>
      <c r="AK101" s="94"/>
      <c r="AL101" s="568">
        <f t="shared" si="9"/>
        <v>7</v>
      </c>
      <c r="AM101" s="206">
        <f t="shared" si="10"/>
        <v>7</v>
      </c>
      <c r="AN101" s="94">
        <v>12</v>
      </c>
    </row>
    <row r="102" spans="1:40" s="46" customFormat="1" ht="20.25" customHeight="1" x14ac:dyDescent="0.35">
      <c r="A102" s="568">
        <f t="shared" si="8"/>
        <v>8</v>
      </c>
      <c r="B102" s="710" t="s">
        <v>505</v>
      </c>
      <c r="C102" s="48">
        <v>2014</v>
      </c>
      <c r="D102" s="173" t="s">
        <v>325</v>
      </c>
      <c r="E102" s="559">
        <f t="shared" si="11"/>
        <v>30</v>
      </c>
      <c r="F102" s="93"/>
      <c r="G102" s="637"/>
      <c r="H102" s="93"/>
      <c r="I102" s="94"/>
      <c r="J102" s="93"/>
      <c r="K102" s="94"/>
      <c r="L102" s="93"/>
      <c r="M102" s="94"/>
      <c r="N102" s="93"/>
      <c r="O102" s="94"/>
      <c r="P102" s="93">
        <v>64</v>
      </c>
      <c r="Q102" s="94">
        <v>30</v>
      </c>
      <c r="R102" s="93"/>
      <c r="S102" s="94"/>
      <c r="T102" s="93"/>
      <c r="U102" s="94"/>
      <c r="V102" s="93"/>
      <c r="W102" s="94"/>
      <c r="X102" s="93"/>
      <c r="Y102" s="94"/>
      <c r="Z102" s="93"/>
      <c r="AA102" s="94"/>
      <c r="AB102" s="93"/>
      <c r="AC102" s="94"/>
      <c r="AD102" s="93"/>
      <c r="AE102" s="94"/>
      <c r="AF102" s="93"/>
      <c r="AG102" s="94"/>
      <c r="AH102" s="93"/>
      <c r="AI102" s="94"/>
      <c r="AJ102" s="93"/>
      <c r="AK102" s="94"/>
      <c r="AL102" s="568">
        <f t="shared" si="9"/>
        <v>8</v>
      </c>
      <c r="AM102" s="207">
        <f t="shared" si="10"/>
        <v>8</v>
      </c>
      <c r="AN102" s="94">
        <v>9</v>
      </c>
    </row>
    <row r="103" spans="1:40" s="26" customFormat="1" ht="20.25" customHeight="1" x14ac:dyDescent="0.35">
      <c r="A103" s="568">
        <f t="shared" si="8"/>
        <v>9</v>
      </c>
      <c r="B103" s="750" t="s">
        <v>747</v>
      </c>
      <c r="C103" s="48">
        <v>2014</v>
      </c>
      <c r="D103" s="697" t="s">
        <v>707</v>
      </c>
      <c r="E103" s="559">
        <f t="shared" si="11"/>
        <v>27.75</v>
      </c>
      <c r="F103" s="93"/>
      <c r="G103" s="637"/>
      <c r="H103" s="93"/>
      <c r="I103" s="94"/>
      <c r="J103" s="93"/>
      <c r="K103" s="94"/>
      <c r="L103" s="93"/>
      <c r="M103" s="94"/>
      <c r="N103" s="93"/>
      <c r="O103" s="94"/>
      <c r="P103" s="93"/>
      <c r="Q103" s="94"/>
      <c r="R103" s="93">
        <v>65</v>
      </c>
      <c r="S103" s="94">
        <v>9</v>
      </c>
      <c r="T103" s="93">
        <v>62</v>
      </c>
      <c r="U103" s="94">
        <v>18.75</v>
      </c>
      <c r="V103" s="93"/>
      <c r="W103" s="94"/>
      <c r="X103" s="93"/>
      <c r="Y103" s="94"/>
      <c r="Z103" s="93"/>
      <c r="AA103" s="94"/>
      <c r="AB103" s="93"/>
      <c r="AC103" s="94"/>
      <c r="AD103" s="93"/>
      <c r="AE103" s="94"/>
      <c r="AF103" s="93"/>
      <c r="AG103" s="94"/>
      <c r="AH103" s="93"/>
      <c r="AI103" s="94"/>
      <c r="AJ103" s="93"/>
      <c r="AK103" s="94"/>
      <c r="AL103" s="568">
        <f t="shared" si="9"/>
        <v>9</v>
      </c>
      <c r="AM103" s="206">
        <f t="shared" si="10"/>
        <v>9</v>
      </c>
      <c r="AN103" s="94">
        <v>6</v>
      </c>
    </row>
    <row r="104" spans="1:40" s="46" customFormat="1" ht="20.25" customHeight="1" x14ac:dyDescent="0.35">
      <c r="A104" s="568">
        <f t="shared" si="8"/>
        <v>10</v>
      </c>
      <c r="B104" s="749" t="s">
        <v>349</v>
      </c>
      <c r="C104" s="48">
        <v>2014</v>
      </c>
      <c r="D104" s="373" t="s">
        <v>328</v>
      </c>
      <c r="E104" s="559">
        <f t="shared" si="11"/>
        <v>22.5</v>
      </c>
      <c r="F104" s="93"/>
      <c r="G104" s="637"/>
      <c r="H104" s="93"/>
      <c r="I104" s="94"/>
      <c r="J104" s="93"/>
      <c r="K104" s="94"/>
      <c r="L104" s="93">
        <v>58</v>
      </c>
      <c r="M104" s="94">
        <v>22.5</v>
      </c>
      <c r="N104" s="93"/>
      <c r="O104" s="94"/>
      <c r="P104" s="93"/>
      <c r="Q104" s="94"/>
      <c r="R104" s="93"/>
      <c r="S104" s="94"/>
      <c r="T104" s="93"/>
      <c r="U104" s="94"/>
      <c r="V104" s="93"/>
      <c r="W104" s="94"/>
      <c r="X104" s="93"/>
      <c r="Y104" s="94"/>
      <c r="Z104" s="93"/>
      <c r="AA104" s="94"/>
      <c r="AB104" s="93"/>
      <c r="AC104" s="94"/>
      <c r="AD104" s="93"/>
      <c r="AE104" s="94"/>
      <c r="AF104" s="93"/>
      <c r="AG104" s="94"/>
      <c r="AH104" s="93"/>
      <c r="AI104" s="94"/>
      <c r="AJ104" s="93"/>
      <c r="AK104" s="94"/>
      <c r="AL104" s="568">
        <f t="shared" si="9"/>
        <v>10</v>
      </c>
      <c r="AM104" s="207">
        <f t="shared" si="10"/>
        <v>10</v>
      </c>
      <c r="AN104" s="94">
        <v>3</v>
      </c>
    </row>
    <row r="105" spans="1:40" s="46" customFormat="1" ht="20.25" customHeight="1" thickBot="1" x14ac:dyDescent="0.4">
      <c r="A105" s="568">
        <f t="shared" si="8"/>
        <v>11</v>
      </c>
      <c r="B105" s="246" t="s">
        <v>321</v>
      </c>
      <c r="C105" s="48">
        <v>2014</v>
      </c>
      <c r="D105" s="167" t="s">
        <v>112</v>
      </c>
      <c r="E105" s="559">
        <f t="shared" si="11"/>
        <v>22.5</v>
      </c>
      <c r="F105" s="93"/>
      <c r="G105" s="637"/>
      <c r="H105" s="93"/>
      <c r="I105" s="94"/>
      <c r="J105" s="93">
        <v>66</v>
      </c>
      <c r="K105" s="94">
        <v>22.5</v>
      </c>
      <c r="L105" s="93"/>
      <c r="M105" s="94"/>
      <c r="N105" s="93"/>
      <c r="O105" s="94"/>
      <c r="P105" s="93"/>
      <c r="Q105" s="94"/>
      <c r="R105" s="93"/>
      <c r="S105" s="94"/>
      <c r="T105" s="93"/>
      <c r="U105" s="94"/>
      <c r="V105" s="93"/>
      <c r="W105" s="94"/>
      <c r="X105" s="93"/>
      <c r="Y105" s="94"/>
      <c r="Z105" s="93"/>
      <c r="AA105" s="94"/>
      <c r="AB105" s="93"/>
      <c r="AC105" s="94"/>
      <c r="AD105" s="93"/>
      <c r="AE105" s="94"/>
      <c r="AF105" s="93"/>
      <c r="AG105" s="94"/>
      <c r="AH105" s="93"/>
      <c r="AI105" s="94"/>
      <c r="AJ105" s="93"/>
      <c r="AK105" s="94"/>
      <c r="AL105" s="568">
        <f t="shared" si="9"/>
        <v>11</v>
      </c>
      <c r="AM105" s="208"/>
      <c r="AN105" s="209"/>
    </row>
    <row r="106" spans="1:40" s="46" customFormat="1" ht="20.25" customHeight="1" thickBot="1" x14ac:dyDescent="0.4">
      <c r="A106" s="568">
        <f t="shared" si="8"/>
        <v>12</v>
      </c>
      <c r="B106" s="698" t="s">
        <v>748</v>
      </c>
      <c r="C106" s="48">
        <v>2014</v>
      </c>
      <c r="D106" s="697" t="s">
        <v>133</v>
      </c>
      <c r="E106" s="559">
        <f t="shared" ref="E106:E120" si="12">G106+I106+K106+M106+O106+Q106+S106+U106+W106+Y106+AA106+AC106+AE106+AG106+AI106+AK106</f>
        <v>15</v>
      </c>
      <c r="F106" s="93"/>
      <c r="G106" s="637"/>
      <c r="H106" s="93"/>
      <c r="I106" s="94"/>
      <c r="J106" s="93"/>
      <c r="K106" s="94"/>
      <c r="L106" s="93"/>
      <c r="M106" s="94"/>
      <c r="N106" s="93"/>
      <c r="O106" s="94"/>
      <c r="P106" s="93"/>
      <c r="Q106" s="94"/>
      <c r="R106" s="93">
        <v>62</v>
      </c>
      <c r="S106" s="94">
        <v>15</v>
      </c>
      <c r="T106" s="93">
        <v>72</v>
      </c>
      <c r="U106" s="94">
        <v>0</v>
      </c>
      <c r="V106" s="93"/>
      <c r="W106" s="94"/>
      <c r="X106" s="93"/>
      <c r="Y106" s="94"/>
      <c r="Z106" s="93"/>
      <c r="AA106" s="94"/>
      <c r="AB106" s="93"/>
      <c r="AC106" s="94"/>
      <c r="AD106" s="93"/>
      <c r="AE106" s="94"/>
      <c r="AF106" s="93"/>
      <c r="AG106" s="94"/>
      <c r="AH106" s="93"/>
      <c r="AI106" s="94"/>
      <c r="AJ106" s="93"/>
      <c r="AK106" s="94"/>
      <c r="AL106" s="568">
        <f t="shared" si="9"/>
        <v>12</v>
      </c>
      <c r="AM106" s="202"/>
      <c r="AN106" s="203">
        <f>SUM(AN95:AN105)</f>
        <v>262.5</v>
      </c>
    </row>
    <row r="107" spans="1:40" s="46" customFormat="1" ht="20.25" customHeight="1" x14ac:dyDescent="0.35">
      <c r="A107" s="568">
        <f t="shared" si="8"/>
        <v>13</v>
      </c>
      <c r="B107" s="526" t="s">
        <v>708</v>
      </c>
      <c r="C107" s="48">
        <v>2014</v>
      </c>
      <c r="D107" s="504" t="s">
        <v>93</v>
      </c>
      <c r="E107" s="559">
        <f t="shared" si="12"/>
        <v>15</v>
      </c>
      <c r="F107" s="93"/>
      <c r="G107" s="637"/>
      <c r="H107" s="93"/>
      <c r="I107" s="94"/>
      <c r="J107" s="93"/>
      <c r="K107" s="94"/>
      <c r="L107" s="93">
        <v>59</v>
      </c>
      <c r="M107" s="94">
        <v>15</v>
      </c>
      <c r="N107" s="93"/>
      <c r="O107" s="94"/>
      <c r="P107" s="93"/>
      <c r="Q107" s="94"/>
      <c r="R107" s="93"/>
      <c r="S107" s="94"/>
      <c r="T107" s="93"/>
      <c r="U107" s="94"/>
      <c r="V107" s="93"/>
      <c r="W107" s="94"/>
      <c r="X107" s="93"/>
      <c r="Y107" s="94"/>
      <c r="Z107" s="93"/>
      <c r="AA107" s="94"/>
      <c r="AB107" s="93"/>
      <c r="AC107" s="94"/>
      <c r="AD107" s="93"/>
      <c r="AE107" s="94"/>
      <c r="AF107" s="93"/>
      <c r="AG107" s="94"/>
      <c r="AH107" s="93"/>
      <c r="AI107" s="94"/>
      <c r="AJ107" s="93"/>
      <c r="AK107" s="94"/>
      <c r="AL107" s="568">
        <f t="shared" si="9"/>
        <v>13</v>
      </c>
      <c r="AM107" s="127"/>
      <c r="AN107" s="127"/>
    </row>
    <row r="108" spans="1:40" s="46" customFormat="1" ht="20.25" customHeight="1" x14ac:dyDescent="0.35">
      <c r="A108" s="568">
        <f t="shared" si="8"/>
        <v>14</v>
      </c>
      <c r="B108" s="758" t="s">
        <v>763</v>
      </c>
      <c r="C108" s="48">
        <v>2014</v>
      </c>
      <c r="D108" s="752" t="s">
        <v>445</v>
      </c>
      <c r="E108" s="559">
        <f t="shared" si="12"/>
        <v>6</v>
      </c>
      <c r="F108" s="93"/>
      <c r="G108" s="637"/>
      <c r="H108" s="93"/>
      <c r="I108" s="94"/>
      <c r="J108" s="93"/>
      <c r="K108" s="94"/>
      <c r="L108" s="93"/>
      <c r="M108" s="94"/>
      <c r="N108" s="93"/>
      <c r="O108" s="94"/>
      <c r="P108" s="93"/>
      <c r="Q108" s="94"/>
      <c r="R108" s="93"/>
      <c r="S108" s="94"/>
      <c r="T108" s="93">
        <v>68</v>
      </c>
      <c r="U108" s="94">
        <v>6</v>
      </c>
      <c r="V108" s="93"/>
      <c r="W108" s="94"/>
      <c r="X108" s="93"/>
      <c r="Y108" s="94"/>
      <c r="Z108" s="93"/>
      <c r="AA108" s="94"/>
      <c r="AB108" s="93"/>
      <c r="AC108" s="94"/>
      <c r="AD108" s="93"/>
      <c r="AE108" s="94"/>
      <c r="AF108" s="93"/>
      <c r="AG108" s="94"/>
      <c r="AH108" s="93"/>
      <c r="AI108" s="94"/>
      <c r="AJ108" s="93"/>
      <c r="AK108" s="94"/>
      <c r="AL108" s="568">
        <f t="shared" si="9"/>
        <v>14</v>
      </c>
      <c r="AM108" s="127"/>
      <c r="AN108" s="127"/>
    </row>
    <row r="109" spans="1:40" s="46" customFormat="1" ht="20.25" customHeight="1" thickBot="1" x14ac:dyDescent="0.4">
      <c r="A109" s="568">
        <f t="shared" si="8"/>
        <v>15</v>
      </c>
      <c r="B109" s="758" t="s">
        <v>769</v>
      </c>
      <c r="C109" s="48">
        <v>2014</v>
      </c>
      <c r="D109" s="752" t="s">
        <v>112</v>
      </c>
      <c r="E109" s="559">
        <f t="shared" si="12"/>
        <v>3</v>
      </c>
      <c r="F109" s="93"/>
      <c r="G109" s="637"/>
      <c r="H109" s="93"/>
      <c r="I109" s="94"/>
      <c r="J109" s="93"/>
      <c r="K109" s="94"/>
      <c r="L109" s="93"/>
      <c r="M109" s="94"/>
      <c r="N109" s="93"/>
      <c r="O109" s="94"/>
      <c r="P109" s="93"/>
      <c r="Q109" s="94"/>
      <c r="R109" s="93"/>
      <c r="S109" s="94"/>
      <c r="T109" s="93">
        <v>69</v>
      </c>
      <c r="U109" s="94">
        <v>3</v>
      </c>
      <c r="V109" s="93"/>
      <c r="W109" s="94"/>
      <c r="X109" s="93"/>
      <c r="Y109" s="94"/>
      <c r="Z109" s="93"/>
      <c r="AA109" s="94"/>
      <c r="AB109" s="93"/>
      <c r="AC109" s="94"/>
      <c r="AD109" s="93"/>
      <c r="AE109" s="94"/>
      <c r="AF109" s="93"/>
      <c r="AG109" s="94"/>
      <c r="AH109" s="93"/>
      <c r="AI109" s="94"/>
      <c r="AJ109" s="93"/>
      <c r="AK109" s="94"/>
      <c r="AL109" s="568">
        <f t="shared" si="9"/>
        <v>15</v>
      </c>
      <c r="AM109" s="127"/>
      <c r="AN109" s="127"/>
    </row>
    <row r="110" spans="1:40" s="46" customFormat="1" ht="20.25" hidden="1" customHeight="1" x14ac:dyDescent="0.35">
      <c r="A110" s="568">
        <f t="shared" si="8"/>
        <v>16</v>
      </c>
      <c r="B110" s="370" t="s">
        <v>463</v>
      </c>
      <c r="C110" s="48">
        <v>2014</v>
      </c>
      <c r="D110" s="377" t="s">
        <v>133</v>
      </c>
      <c r="E110" s="559">
        <f t="shared" si="12"/>
        <v>0</v>
      </c>
      <c r="F110" s="93"/>
      <c r="G110" s="637"/>
      <c r="H110" s="93"/>
      <c r="I110" s="94"/>
      <c r="J110" s="93"/>
      <c r="K110" s="94"/>
      <c r="L110" s="93"/>
      <c r="M110" s="94"/>
      <c r="N110" s="93"/>
      <c r="O110" s="94"/>
      <c r="P110" s="93"/>
      <c r="Q110" s="94"/>
      <c r="R110" s="93"/>
      <c r="S110" s="94"/>
      <c r="T110" s="93"/>
      <c r="U110" s="94"/>
      <c r="V110" s="93"/>
      <c r="W110" s="94"/>
      <c r="X110" s="93"/>
      <c r="Y110" s="94"/>
      <c r="Z110" s="93"/>
      <c r="AA110" s="94"/>
      <c r="AB110" s="93"/>
      <c r="AC110" s="94"/>
      <c r="AD110" s="93"/>
      <c r="AE110" s="94"/>
      <c r="AF110" s="93"/>
      <c r="AG110" s="94"/>
      <c r="AH110" s="93"/>
      <c r="AI110" s="94"/>
      <c r="AJ110" s="93"/>
      <c r="AK110" s="94"/>
      <c r="AL110" s="568">
        <f t="shared" si="9"/>
        <v>16</v>
      </c>
      <c r="AM110" s="127"/>
      <c r="AN110" s="127"/>
    </row>
    <row r="111" spans="1:40" s="46" customFormat="1" ht="20.25" hidden="1" customHeight="1" x14ac:dyDescent="0.35">
      <c r="A111" s="568">
        <f t="shared" si="8"/>
        <v>17</v>
      </c>
      <c r="B111" s="466" t="s">
        <v>297</v>
      </c>
      <c r="C111" s="48">
        <v>2013</v>
      </c>
      <c r="D111" s="339" t="s">
        <v>298</v>
      </c>
      <c r="E111" s="559">
        <f t="shared" si="12"/>
        <v>0</v>
      </c>
      <c r="F111" s="93"/>
      <c r="G111" s="637"/>
      <c r="H111" s="93"/>
      <c r="I111" s="94"/>
      <c r="J111" s="93"/>
      <c r="K111" s="94"/>
      <c r="L111" s="93"/>
      <c r="M111" s="94"/>
      <c r="N111" s="93"/>
      <c r="O111" s="94"/>
      <c r="P111" s="93"/>
      <c r="Q111" s="94"/>
      <c r="R111" s="93"/>
      <c r="S111" s="94"/>
      <c r="T111" s="93"/>
      <c r="U111" s="94"/>
      <c r="V111" s="93"/>
      <c r="W111" s="94"/>
      <c r="X111" s="93"/>
      <c r="Y111" s="94"/>
      <c r="Z111" s="93"/>
      <c r="AA111" s="94"/>
      <c r="AB111" s="93"/>
      <c r="AC111" s="94"/>
      <c r="AD111" s="93"/>
      <c r="AE111" s="94"/>
      <c r="AF111" s="93"/>
      <c r="AG111" s="94"/>
      <c r="AH111" s="93"/>
      <c r="AI111" s="94"/>
      <c r="AJ111" s="93"/>
      <c r="AK111" s="94"/>
      <c r="AL111" s="568"/>
      <c r="AM111" s="127"/>
      <c r="AN111" s="127"/>
    </row>
    <row r="112" spans="1:40" s="46" customFormat="1" ht="20.25" hidden="1" customHeight="1" x14ac:dyDescent="0.35">
      <c r="A112" s="568">
        <f t="shared" si="8"/>
        <v>18</v>
      </c>
      <c r="B112" s="347" t="s">
        <v>424</v>
      </c>
      <c r="C112" s="48">
        <v>2014</v>
      </c>
      <c r="D112" s="280" t="s">
        <v>113</v>
      </c>
      <c r="E112" s="559">
        <f t="shared" si="12"/>
        <v>0</v>
      </c>
      <c r="F112" s="93"/>
      <c r="G112" s="637"/>
      <c r="H112" s="93"/>
      <c r="I112" s="94"/>
      <c r="J112" s="93"/>
      <c r="K112" s="94"/>
      <c r="L112" s="93"/>
      <c r="M112" s="94"/>
      <c r="N112" s="93"/>
      <c r="O112" s="94"/>
      <c r="P112" s="93"/>
      <c r="Q112" s="94"/>
      <c r="R112" s="93"/>
      <c r="S112" s="94"/>
      <c r="T112" s="93"/>
      <c r="U112" s="94"/>
      <c r="V112" s="93"/>
      <c r="W112" s="94"/>
      <c r="X112" s="93"/>
      <c r="Y112" s="94"/>
      <c r="Z112" s="93"/>
      <c r="AA112" s="94"/>
      <c r="AB112" s="93"/>
      <c r="AC112" s="94"/>
      <c r="AD112" s="93"/>
      <c r="AE112" s="94"/>
      <c r="AF112" s="93"/>
      <c r="AG112" s="94"/>
      <c r="AH112" s="93"/>
      <c r="AI112" s="94"/>
      <c r="AJ112" s="93"/>
      <c r="AK112" s="94"/>
      <c r="AL112" s="568"/>
      <c r="AM112" s="127"/>
      <c r="AN112" s="127"/>
    </row>
    <row r="113" spans="1:40" s="46" customFormat="1" ht="20.25" hidden="1" customHeight="1" x14ac:dyDescent="0.35">
      <c r="A113" s="568">
        <f t="shared" si="8"/>
        <v>19</v>
      </c>
      <c r="B113" s="380" t="s">
        <v>229</v>
      </c>
      <c r="C113" s="48">
        <v>2013</v>
      </c>
      <c r="D113" s="133" t="s">
        <v>133</v>
      </c>
      <c r="E113" s="559">
        <f t="shared" si="12"/>
        <v>0</v>
      </c>
      <c r="F113" s="93"/>
      <c r="G113" s="637"/>
      <c r="H113" s="93"/>
      <c r="I113" s="94"/>
      <c r="J113" s="93"/>
      <c r="K113" s="94"/>
      <c r="L113" s="93"/>
      <c r="M113" s="94"/>
      <c r="N113" s="93"/>
      <c r="O113" s="94"/>
      <c r="P113" s="93"/>
      <c r="Q113" s="94"/>
      <c r="R113" s="93"/>
      <c r="S113" s="94"/>
      <c r="T113" s="93"/>
      <c r="U113" s="94"/>
      <c r="V113" s="93"/>
      <c r="W113" s="94"/>
      <c r="X113" s="93"/>
      <c r="Y113" s="94"/>
      <c r="Z113" s="93"/>
      <c r="AA113" s="94"/>
      <c r="AB113" s="93"/>
      <c r="AC113" s="94"/>
      <c r="AD113" s="93"/>
      <c r="AE113" s="94"/>
      <c r="AF113" s="93"/>
      <c r="AG113" s="94"/>
      <c r="AH113" s="93"/>
      <c r="AI113" s="94"/>
      <c r="AJ113" s="93"/>
      <c r="AK113" s="94"/>
      <c r="AL113" s="568">
        <f>AL110+1</f>
        <v>17</v>
      </c>
      <c r="AM113" s="127"/>
      <c r="AN113" s="127"/>
    </row>
    <row r="114" spans="1:40" s="46" customFormat="1" ht="20.25" hidden="1" customHeight="1" x14ac:dyDescent="0.35">
      <c r="A114" s="568">
        <f t="shared" si="8"/>
        <v>20</v>
      </c>
      <c r="B114" s="423" t="s">
        <v>269</v>
      </c>
      <c r="C114" s="48">
        <v>2014</v>
      </c>
      <c r="D114" s="374" t="s">
        <v>267</v>
      </c>
      <c r="E114" s="559">
        <f t="shared" si="12"/>
        <v>0</v>
      </c>
      <c r="F114" s="93"/>
      <c r="G114" s="637"/>
      <c r="H114" s="93"/>
      <c r="I114" s="94"/>
      <c r="J114" s="93"/>
      <c r="K114" s="94"/>
      <c r="L114" s="93"/>
      <c r="M114" s="94"/>
      <c r="N114" s="93"/>
      <c r="O114" s="94"/>
      <c r="P114" s="93"/>
      <c r="Q114" s="94"/>
      <c r="R114" s="93"/>
      <c r="S114" s="94"/>
      <c r="T114" s="93"/>
      <c r="U114" s="94"/>
      <c r="V114" s="93"/>
      <c r="W114" s="94"/>
      <c r="X114" s="93"/>
      <c r="Y114" s="94"/>
      <c r="Z114" s="93"/>
      <c r="AA114" s="94"/>
      <c r="AB114" s="93"/>
      <c r="AC114" s="94"/>
      <c r="AD114" s="93"/>
      <c r="AE114" s="94"/>
      <c r="AF114" s="93"/>
      <c r="AG114" s="94"/>
      <c r="AH114" s="93"/>
      <c r="AI114" s="94"/>
      <c r="AJ114" s="93"/>
      <c r="AK114" s="94"/>
      <c r="AL114" s="568">
        <f t="shared" si="9"/>
        <v>18</v>
      </c>
      <c r="AM114" s="127"/>
      <c r="AN114" s="127"/>
    </row>
    <row r="115" spans="1:40" s="46" customFormat="1" ht="20.25" hidden="1" customHeight="1" x14ac:dyDescent="0.35">
      <c r="A115" s="568">
        <f t="shared" si="8"/>
        <v>21</v>
      </c>
      <c r="B115" s="244" t="s">
        <v>101</v>
      </c>
      <c r="C115" s="48">
        <v>2013</v>
      </c>
      <c r="D115" s="66" t="s">
        <v>98</v>
      </c>
      <c r="E115" s="559">
        <f t="shared" si="12"/>
        <v>0</v>
      </c>
      <c r="F115" s="93"/>
      <c r="G115" s="637"/>
      <c r="H115" s="93"/>
      <c r="I115" s="94"/>
      <c r="J115" s="93"/>
      <c r="K115" s="94"/>
      <c r="L115" s="93"/>
      <c r="M115" s="94"/>
      <c r="N115" s="93"/>
      <c r="O115" s="94"/>
      <c r="P115" s="93"/>
      <c r="Q115" s="94"/>
      <c r="R115" s="93"/>
      <c r="S115" s="94"/>
      <c r="T115" s="93"/>
      <c r="U115" s="94"/>
      <c r="V115" s="93"/>
      <c r="W115" s="94"/>
      <c r="X115" s="93"/>
      <c r="Y115" s="94"/>
      <c r="Z115" s="93"/>
      <c r="AA115" s="94"/>
      <c r="AB115" s="93"/>
      <c r="AC115" s="94"/>
      <c r="AD115" s="93"/>
      <c r="AE115" s="94"/>
      <c r="AF115" s="93"/>
      <c r="AG115" s="94"/>
      <c r="AH115" s="93"/>
      <c r="AI115" s="94"/>
      <c r="AJ115" s="93"/>
      <c r="AK115" s="94"/>
      <c r="AL115" s="568">
        <f t="shared" si="9"/>
        <v>19</v>
      </c>
      <c r="AM115" s="127"/>
      <c r="AN115" s="127"/>
    </row>
    <row r="116" spans="1:40" s="46" customFormat="1" ht="20.25" hidden="1" customHeight="1" x14ac:dyDescent="0.35">
      <c r="A116" s="568">
        <f t="shared" si="8"/>
        <v>22</v>
      </c>
      <c r="B116" s="263" t="s">
        <v>279</v>
      </c>
      <c r="C116" s="48">
        <v>2013</v>
      </c>
      <c r="D116" s="375" t="s">
        <v>280</v>
      </c>
      <c r="E116" s="559">
        <f t="shared" si="12"/>
        <v>0</v>
      </c>
      <c r="F116" s="93"/>
      <c r="G116" s="637"/>
      <c r="H116" s="93"/>
      <c r="I116" s="94"/>
      <c r="J116" s="93"/>
      <c r="K116" s="94"/>
      <c r="L116" s="93"/>
      <c r="M116" s="94"/>
      <c r="N116" s="93"/>
      <c r="O116" s="94"/>
      <c r="P116" s="93"/>
      <c r="Q116" s="94"/>
      <c r="R116" s="93"/>
      <c r="S116" s="94"/>
      <c r="T116" s="93"/>
      <c r="U116" s="94"/>
      <c r="V116" s="93"/>
      <c r="W116" s="94"/>
      <c r="X116" s="93"/>
      <c r="Y116" s="94"/>
      <c r="Z116" s="93"/>
      <c r="AA116" s="94"/>
      <c r="AB116" s="93"/>
      <c r="AC116" s="94"/>
      <c r="AD116" s="93"/>
      <c r="AE116" s="94"/>
      <c r="AF116" s="93"/>
      <c r="AG116" s="94"/>
      <c r="AH116" s="93"/>
      <c r="AI116" s="94"/>
      <c r="AJ116" s="93"/>
      <c r="AK116" s="94"/>
      <c r="AL116" s="568">
        <f t="shared" si="9"/>
        <v>20</v>
      </c>
      <c r="AM116" s="127"/>
      <c r="AN116" s="127"/>
    </row>
    <row r="117" spans="1:40" s="46" customFormat="1" ht="20.25" hidden="1" customHeight="1" x14ac:dyDescent="0.35">
      <c r="A117" s="568">
        <f t="shared" si="8"/>
        <v>23</v>
      </c>
      <c r="B117" s="372" t="s">
        <v>211</v>
      </c>
      <c r="C117" s="48">
        <v>2014</v>
      </c>
      <c r="D117" s="376" t="s">
        <v>150</v>
      </c>
      <c r="E117" s="559">
        <f t="shared" si="12"/>
        <v>0</v>
      </c>
      <c r="F117" s="93"/>
      <c r="G117" s="637"/>
      <c r="H117" s="93"/>
      <c r="I117" s="94"/>
      <c r="J117" s="93"/>
      <c r="K117" s="94"/>
      <c r="L117" s="93"/>
      <c r="M117" s="94"/>
      <c r="N117" s="93"/>
      <c r="O117" s="94"/>
      <c r="P117" s="93"/>
      <c r="Q117" s="94"/>
      <c r="R117" s="93"/>
      <c r="S117" s="94"/>
      <c r="T117" s="93"/>
      <c r="U117" s="94"/>
      <c r="V117" s="93"/>
      <c r="W117" s="94"/>
      <c r="X117" s="93"/>
      <c r="Y117" s="94"/>
      <c r="Z117" s="93"/>
      <c r="AA117" s="94"/>
      <c r="AB117" s="93"/>
      <c r="AC117" s="94"/>
      <c r="AD117" s="93"/>
      <c r="AE117" s="94"/>
      <c r="AF117" s="93"/>
      <c r="AG117" s="94"/>
      <c r="AH117" s="93"/>
      <c r="AI117" s="94"/>
      <c r="AJ117" s="93"/>
      <c r="AK117" s="94"/>
      <c r="AL117" s="568">
        <f t="shared" si="9"/>
        <v>21</v>
      </c>
      <c r="AM117" s="127"/>
      <c r="AN117" s="127"/>
    </row>
    <row r="118" spans="1:40" s="46" customFormat="1" ht="20.25" hidden="1" customHeight="1" x14ac:dyDescent="0.35">
      <c r="A118" s="568">
        <f t="shared" si="8"/>
        <v>24</v>
      </c>
      <c r="B118" s="370" t="s">
        <v>440</v>
      </c>
      <c r="C118" s="48">
        <v>2014</v>
      </c>
      <c r="D118" s="377" t="s">
        <v>444</v>
      </c>
      <c r="E118" s="559">
        <f t="shared" si="12"/>
        <v>0</v>
      </c>
      <c r="F118" s="93"/>
      <c r="G118" s="637"/>
      <c r="H118" s="93"/>
      <c r="I118" s="94"/>
      <c r="J118" s="93"/>
      <c r="K118" s="94"/>
      <c r="L118" s="93"/>
      <c r="M118" s="94"/>
      <c r="N118" s="93"/>
      <c r="O118" s="94"/>
      <c r="P118" s="93"/>
      <c r="Q118" s="94"/>
      <c r="R118" s="93"/>
      <c r="S118" s="94"/>
      <c r="T118" s="93"/>
      <c r="U118" s="94"/>
      <c r="V118" s="93"/>
      <c r="W118" s="94"/>
      <c r="X118" s="93"/>
      <c r="Y118" s="94"/>
      <c r="Z118" s="93"/>
      <c r="AA118" s="94"/>
      <c r="AB118" s="93"/>
      <c r="AC118" s="94"/>
      <c r="AD118" s="93"/>
      <c r="AE118" s="94"/>
      <c r="AF118" s="93"/>
      <c r="AG118" s="94"/>
      <c r="AH118" s="93"/>
      <c r="AI118" s="94"/>
      <c r="AJ118" s="93"/>
      <c r="AK118" s="94"/>
      <c r="AL118" s="568">
        <f t="shared" si="9"/>
        <v>22</v>
      </c>
      <c r="AM118" s="127"/>
      <c r="AN118" s="127"/>
    </row>
    <row r="119" spans="1:40" s="46" customFormat="1" ht="20.25" hidden="1" customHeight="1" x14ac:dyDescent="0.35">
      <c r="A119" s="568"/>
      <c r="B119" s="288" t="s">
        <v>465</v>
      </c>
      <c r="C119" s="48">
        <v>2014</v>
      </c>
      <c r="D119" s="377" t="s">
        <v>133</v>
      </c>
      <c r="E119" s="559">
        <f t="shared" si="12"/>
        <v>0</v>
      </c>
      <c r="F119" s="93"/>
      <c r="G119" s="637"/>
      <c r="H119" s="93"/>
      <c r="I119" s="94"/>
      <c r="J119" s="93"/>
      <c r="K119" s="94"/>
      <c r="L119" s="93"/>
      <c r="M119" s="94"/>
      <c r="N119" s="93"/>
      <c r="O119" s="94"/>
      <c r="P119" s="93"/>
      <c r="Q119" s="94"/>
      <c r="R119" s="93"/>
      <c r="S119" s="94"/>
      <c r="T119" s="93"/>
      <c r="U119" s="94"/>
      <c r="V119" s="93"/>
      <c r="W119" s="94"/>
      <c r="X119" s="93"/>
      <c r="Y119" s="94"/>
      <c r="Z119" s="93"/>
      <c r="AA119" s="94"/>
      <c r="AB119" s="93"/>
      <c r="AC119" s="94"/>
      <c r="AD119" s="93"/>
      <c r="AE119" s="94"/>
      <c r="AF119" s="93"/>
      <c r="AG119" s="94"/>
      <c r="AH119" s="93"/>
      <c r="AI119" s="94"/>
      <c r="AJ119" s="93"/>
      <c r="AK119" s="94"/>
      <c r="AL119" s="568"/>
      <c r="AM119" s="127"/>
      <c r="AN119" s="127"/>
    </row>
    <row r="120" spans="1:40" s="46" customFormat="1" ht="20.25" hidden="1" customHeight="1" x14ac:dyDescent="0.35">
      <c r="A120" s="568"/>
      <c r="B120" s="226" t="s">
        <v>485</v>
      </c>
      <c r="C120" s="57">
        <v>2013</v>
      </c>
      <c r="D120" s="113" t="s">
        <v>112</v>
      </c>
      <c r="E120" s="559">
        <f t="shared" si="12"/>
        <v>0</v>
      </c>
      <c r="F120" s="93"/>
      <c r="G120" s="637"/>
      <c r="H120" s="93"/>
      <c r="I120" s="94"/>
      <c r="J120" s="93"/>
      <c r="K120" s="94"/>
      <c r="L120" s="93"/>
      <c r="M120" s="94"/>
      <c r="N120" s="93"/>
      <c r="O120" s="94"/>
      <c r="P120" s="93"/>
      <c r="Q120" s="94"/>
      <c r="R120" s="93"/>
      <c r="S120" s="94"/>
      <c r="T120" s="93"/>
      <c r="U120" s="94"/>
      <c r="V120" s="93"/>
      <c r="W120" s="94"/>
      <c r="X120" s="93"/>
      <c r="Y120" s="94"/>
      <c r="Z120" s="93"/>
      <c r="AA120" s="94"/>
      <c r="AB120" s="93"/>
      <c r="AC120" s="94"/>
      <c r="AD120" s="93"/>
      <c r="AE120" s="94"/>
      <c r="AF120" s="93"/>
      <c r="AG120" s="94"/>
      <c r="AH120" s="93"/>
      <c r="AI120" s="94"/>
      <c r="AJ120" s="93"/>
      <c r="AK120" s="94"/>
      <c r="AL120" s="568"/>
      <c r="AM120" s="127"/>
      <c r="AN120" s="127"/>
    </row>
    <row r="121" spans="1:40" s="46" customFormat="1" ht="20.25" hidden="1" customHeight="1" x14ac:dyDescent="0.35">
      <c r="A121" s="568"/>
      <c r="B121" s="263" t="s">
        <v>278</v>
      </c>
      <c r="C121" s="48">
        <v>2013</v>
      </c>
      <c r="D121" s="319" t="s">
        <v>402</v>
      </c>
      <c r="E121" s="559">
        <f>G121+I121+K121+M121+O121+Q121+S121+U121+W121+Y121+AA121+AC121+AE121+AG121+AI121+AK121</f>
        <v>0</v>
      </c>
      <c r="F121" s="93"/>
      <c r="G121" s="637"/>
      <c r="H121" s="93"/>
      <c r="I121" s="94"/>
      <c r="J121" s="93"/>
      <c r="K121" s="94"/>
      <c r="L121" s="93"/>
      <c r="M121" s="94"/>
      <c r="N121" s="93"/>
      <c r="O121" s="94"/>
      <c r="P121" s="93"/>
      <c r="Q121" s="94"/>
      <c r="R121" s="93"/>
      <c r="S121" s="94"/>
      <c r="T121" s="93"/>
      <c r="U121" s="94"/>
      <c r="V121" s="93"/>
      <c r="W121" s="94"/>
      <c r="X121" s="93"/>
      <c r="Y121" s="94"/>
      <c r="Z121" s="93"/>
      <c r="AA121" s="94"/>
      <c r="AB121" s="93"/>
      <c r="AC121" s="94"/>
      <c r="AD121" s="93"/>
      <c r="AE121" s="94"/>
      <c r="AF121" s="93"/>
      <c r="AG121" s="94"/>
      <c r="AH121" s="93"/>
      <c r="AI121" s="94"/>
      <c r="AJ121" s="93"/>
      <c r="AK121" s="94"/>
      <c r="AL121" s="568"/>
      <c r="AM121" s="127"/>
      <c r="AN121" s="127"/>
    </row>
    <row r="122" spans="1:40" s="46" customFormat="1" ht="20.25" hidden="1" customHeight="1" x14ac:dyDescent="0.35">
      <c r="A122" s="568"/>
      <c r="B122" s="467" t="s">
        <v>464</v>
      </c>
      <c r="C122" s="62">
        <v>2014</v>
      </c>
      <c r="D122" s="392" t="s">
        <v>133</v>
      </c>
      <c r="E122" s="559">
        <f>G122+I122+K122+M122+O122+Q122+S122+U122+W122+Y122+AA122+AC122+AE122+AG122+AI122+AK122</f>
        <v>0</v>
      </c>
      <c r="F122" s="95"/>
      <c r="G122" s="687"/>
      <c r="H122" s="95"/>
      <c r="I122" s="410"/>
      <c r="J122" s="95"/>
      <c r="K122" s="410"/>
      <c r="L122" s="95"/>
      <c r="M122" s="410"/>
      <c r="N122" s="95"/>
      <c r="O122" s="410"/>
      <c r="P122" s="95"/>
      <c r="Q122" s="410"/>
      <c r="R122" s="95"/>
      <c r="S122" s="94"/>
      <c r="T122" s="95"/>
      <c r="U122" s="410"/>
      <c r="V122" s="95"/>
      <c r="W122" s="410"/>
      <c r="X122" s="95"/>
      <c r="Y122" s="410"/>
      <c r="Z122" s="95"/>
      <c r="AA122" s="410"/>
      <c r="AB122" s="95"/>
      <c r="AC122" s="410"/>
      <c r="AD122" s="95"/>
      <c r="AE122" s="410"/>
      <c r="AF122" s="95"/>
      <c r="AG122" s="410"/>
      <c r="AH122" s="95"/>
      <c r="AI122" s="410"/>
      <c r="AJ122" s="95"/>
      <c r="AK122" s="410"/>
      <c r="AL122" s="568"/>
      <c r="AM122" s="127"/>
      <c r="AN122" s="127"/>
    </row>
    <row r="123" spans="1:40" s="46" customFormat="1" ht="20.25" hidden="1" customHeight="1" x14ac:dyDescent="0.35">
      <c r="A123" s="568"/>
      <c r="B123" s="390" t="s">
        <v>441</v>
      </c>
      <c r="C123" s="62">
        <v>2014</v>
      </c>
      <c r="D123" s="392" t="s">
        <v>443</v>
      </c>
      <c r="E123" s="559">
        <f>G123+I123+K123+M123+O123+Q123+S123+U123+W123+Y123+AA123+AC123+AE123+AG123+AI123+AK123</f>
        <v>0</v>
      </c>
      <c r="F123" s="95"/>
      <c r="G123" s="687"/>
      <c r="H123" s="95"/>
      <c r="I123" s="410"/>
      <c r="J123" s="95"/>
      <c r="K123" s="410"/>
      <c r="L123" s="95"/>
      <c r="M123" s="410"/>
      <c r="N123" s="95"/>
      <c r="O123" s="410"/>
      <c r="P123" s="95"/>
      <c r="Q123" s="410"/>
      <c r="R123" s="95"/>
      <c r="S123" s="94"/>
      <c r="T123" s="95"/>
      <c r="U123" s="410"/>
      <c r="V123" s="95"/>
      <c r="W123" s="410"/>
      <c r="X123" s="95"/>
      <c r="Y123" s="410"/>
      <c r="Z123" s="95"/>
      <c r="AA123" s="410"/>
      <c r="AB123" s="95"/>
      <c r="AC123" s="410"/>
      <c r="AD123" s="95"/>
      <c r="AE123" s="410"/>
      <c r="AF123" s="95"/>
      <c r="AG123" s="410"/>
      <c r="AH123" s="95"/>
      <c r="AI123" s="410"/>
      <c r="AJ123" s="95"/>
      <c r="AK123" s="410"/>
      <c r="AL123" s="568"/>
      <c r="AM123" s="127"/>
      <c r="AN123" s="127"/>
    </row>
    <row r="124" spans="1:40" s="46" customFormat="1" ht="20.25" hidden="1" customHeight="1" thickBot="1" x14ac:dyDescent="0.4">
      <c r="A124" s="568"/>
      <c r="B124" s="390"/>
      <c r="C124" s="62"/>
      <c r="D124" s="392"/>
      <c r="E124" s="559">
        <f t="shared" ref="E124" si="13">G124+I124+K124+M124+O124+Q124+S124+U124+W124+Y124+AA124+AC124+AE124+AG124+AI124+AK124</f>
        <v>0</v>
      </c>
      <c r="F124" s="95"/>
      <c r="G124" s="687"/>
      <c r="H124" s="95"/>
      <c r="I124" s="410"/>
      <c r="J124" s="95"/>
      <c r="K124" s="410"/>
      <c r="L124" s="95"/>
      <c r="M124" s="410"/>
      <c r="N124" s="95"/>
      <c r="O124" s="410"/>
      <c r="P124" s="95"/>
      <c r="Q124" s="410"/>
      <c r="R124" s="95"/>
      <c r="S124" s="94"/>
      <c r="T124" s="95"/>
      <c r="U124" s="410"/>
      <c r="V124" s="95"/>
      <c r="W124" s="410"/>
      <c r="X124" s="95"/>
      <c r="Y124" s="410"/>
      <c r="Z124" s="95"/>
      <c r="AA124" s="410"/>
      <c r="AB124" s="95"/>
      <c r="AC124" s="410"/>
      <c r="AD124" s="95"/>
      <c r="AE124" s="410"/>
      <c r="AF124" s="95"/>
      <c r="AG124" s="410"/>
      <c r="AH124" s="95"/>
      <c r="AI124" s="410"/>
      <c r="AJ124" s="95"/>
      <c r="AK124" s="410"/>
      <c r="AL124" s="568"/>
      <c r="AM124" s="127"/>
      <c r="AN124" s="127"/>
    </row>
    <row r="125" spans="1:40" s="46" customFormat="1" ht="20.25" customHeight="1" thickBot="1" x14ac:dyDescent="0.4">
      <c r="A125" s="568"/>
      <c r="B125" s="264"/>
      <c r="C125" s="49"/>
      <c r="D125" s="378"/>
      <c r="E125" s="562"/>
      <c r="F125" s="97"/>
      <c r="G125" s="155">
        <f>SUM(G95:G121)</f>
        <v>195</v>
      </c>
      <c r="H125" s="97"/>
      <c r="I125" s="155">
        <f>SUM(I95:I121)</f>
        <v>165</v>
      </c>
      <c r="J125" s="97"/>
      <c r="K125" s="155">
        <f>SUM(K95:K121)</f>
        <v>217.5</v>
      </c>
      <c r="L125" s="97"/>
      <c r="M125" s="155">
        <f>SUM(M95:M121)</f>
        <v>232.5</v>
      </c>
      <c r="N125" s="97"/>
      <c r="O125" s="155">
        <f>SUM(O95:O121)</f>
        <v>217.5</v>
      </c>
      <c r="P125" s="97"/>
      <c r="Q125" s="155">
        <f>SUM(Q95:Q121)</f>
        <v>217.5</v>
      </c>
      <c r="R125" s="97"/>
      <c r="S125" s="155">
        <f>SUM(S95:S121)</f>
        <v>253.5</v>
      </c>
      <c r="T125" s="97"/>
      <c r="U125" s="155">
        <f>SUM(U95:U121)</f>
        <v>262.5</v>
      </c>
      <c r="V125" s="97"/>
      <c r="W125" s="155">
        <f>SUM(W95:W121)</f>
        <v>0</v>
      </c>
      <c r="X125" s="97"/>
      <c r="Y125" s="155">
        <f>SUM(Y95:Y121)</f>
        <v>0</v>
      </c>
      <c r="Z125" s="97"/>
      <c r="AA125" s="155">
        <f>SUM(AA95:AA121)</f>
        <v>0</v>
      </c>
      <c r="AB125" s="97"/>
      <c r="AC125" s="155">
        <f>SUM(AC95:AC121)</f>
        <v>0</v>
      </c>
      <c r="AD125" s="97"/>
      <c r="AE125" s="155">
        <f>SUM(AE95:AE121)</f>
        <v>0</v>
      </c>
      <c r="AF125" s="97"/>
      <c r="AG125" s="155">
        <f>SUM(AG95:AG121)</f>
        <v>0</v>
      </c>
      <c r="AH125" s="97"/>
      <c r="AI125" s="155">
        <f>SUM(AI95:AI121)</f>
        <v>0</v>
      </c>
      <c r="AJ125" s="97"/>
      <c r="AK125" s="155">
        <f>SUM(AK95:AK121)</f>
        <v>0</v>
      </c>
      <c r="AL125" s="568"/>
      <c r="AM125" s="127"/>
      <c r="AN125" s="127"/>
    </row>
    <row r="126" spans="1:40" s="46" customFormat="1" ht="20.25" customHeight="1" thickBot="1" x14ac:dyDescent="0.4">
      <c r="A126" s="545"/>
      <c r="B126" s="17"/>
      <c r="C126" s="18"/>
      <c r="D126" s="17"/>
      <c r="E126" s="545"/>
      <c r="F126" s="18"/>
      <c r="G126" s="18"/>
      <c r="H126" s="16"/>
      <c r="I126" s="16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545"/>
      <c r="AM126" s="127"/>
      <c r="AN126" s="127"/>
    </row>
    <row r="127" spans="1:40" ht="29" thickBot="1" x14ac:dyDescent="0.4">
      <c r="B127" s="841" t="s">
        <v>529</v>
      </c>
      <c r="C127" s="842"/>
      <c r="D127" s="843"/>
      <c r="E127" s="563"/>
      <c r="F127" s="27"/>
      <c r="G127" s="142"/>
      <c r="H127" s="143" t="s">
        <v>271</v>
      </c>
      <c r="I127" s="27"/>
      <c r="J127" s="27"/>
      <c r="K127" s="27"/>
      <c r="L127" s="88"/>
      <c r="M127" s="225"/>
      <c r="N127" s="143" t="s">
        <v>272</v>
      </c>
      <c r="O127" s="45"/>
      <c r="P127" s="18"/>
      <c r="Q127" s="45"/>
      <c r="R127" s="18"/>
      <c r="S127" s="158"/>
      <c r="T127" s="143" t="s">
        <v>302</v>
      </c>
      <c r="U127" s="24"/>
      <c r="V127" s="24"/>
      <c r="W127" s="24"/>
    </row>
    <row r="129" ht="46" customHeight="1" x14ac:dyDescent="0.35"/>
  </sheetData>
  <sheetProtection algorithmName="SHA-512" hashValue="vX3rRST53uRK4FCfrBuRWUk0hlnnUaQl9diGaDUOrNq1LwQlp/YO2uPMHgyRtUeLoLHLCEZ1WcCgiZpjVKnVbg==" saltValue="catgk2bOUFw2UkLfcRlSeg==" spinCount="100000" sheet="1"/>
  <sortState ref="B95:U123">
    <sortCondition descending="1" ref="E95:E123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0">
    <mergeCell ref="B4:E4"/>
    <mergeCell ref="B127:D127"/>
    <mergeCell ref="AD93:AE93"/>
    <mergeCell ref="AD92:AE92"/>
    <mergeCell ref="AB92:AC92"/>
    <mergeCell ref="Z93:AA93"/>
    <mergeCell ref="AB93:AC93"/>
    <mergeCell ref="X93:Y93"/>
    <mergeCell ref="L93:M93"/>
    <mergeCell ref="A93:E93"/>
    <mergeCell ref="J93:K93"/>
    <mergeCell ref="F93:G93"/>
    <mergeCell ref="H93:I93"/>
    <mergeCell ref="V93:W93"/>
    <mergeCell ref="N92:O92"/>
    <mergeCell ref="J4:K4"/>
    <mergeCell ref="L4:M4"/>
    <mergeCell ref="N4:O4"/>
    <mergeCell ref="AH4:AI4"/>
    <mergeCell ref="F4:G4"/>
    <mergeCell ref="AF4:AG4"/>
    <mergeCell ref="H4:I4"/>
    <mergeCell ref="P4:Q4"/>
    <mergeCell ref="Z4:AA4"/>
    <mergeCell ref="AB4:AC4"/>
    <mergeCell ref="X4:Y4"/>
    <mergeCell ref="V4:W4"/>
    <mergeCell ref="T4:U4"/>
    <mergeCell ref="B89:D89"/>
    <mergeCell ref="P92:Q92"/>
    <mergeCell ref="T93:U93"/>
    <mergeCell ref="N93:O93"/>
    <mergeCell ref="AF93:AG93"/>
    <mergeCell ref="AF92:AG92"/>
    <mergeCell ref="Z92:AA92"/>
    <mergeCell ref="H92:I92"/>
    <mergeCell ref="J92:K92"/>
    <mergeCell ref="L92:M92"/>
    <mergeCell ref="A91:AL91"/>
    <mergeCell ref="V92:W92"/>
    <mergeCell ref="T92:U92"/>
    <mergeCell ref="P93:Q93"/>
    <mergeCell ref="F92:G92"/>
    <mergeCell ref="X92:Y92"/>
    <mergeCell ref="A1:AL1"/>
    <mergeCell ref="F3:G3"/>
    <mergeCell ref="H3:I3"/>
    <mergeCell ref="J3:K3"/>
    <mergeCell ref="L3:M3"/>
    <mergeCell ref="N3:O3"/>
    <mergeCell ref="AF3:AG3"/>
    <mergeCell ref="AD3:AE3"/>
    <mergeCell ref="AH3:AI3"/>
    <mergeCell ref="AJ3:AK3"/>
    <mergeCell ref="P3:Q3"/>
    <mergeCell ref="Z3:AA3"/>
    <mergeCell ref="X3:Y3"/>
    <mergeCell ref="V3:W3"/>
    <mergeCell ref="T3:U3"/>
    <mergeCell ref="AJ4:AK4"/>
    <mergeCell ref="R3:S3"/>
    <mergeCell ref="AJ93:AK93"/>
    <mergeCell ref="AH93:AI93"/>
    <mergeCell ref="AJ92:AK92"/>
    <mergeCell ref="AH92:AI92"/>
    <mergeCell ref="AB3:AC3"/>
    <mergeCell ref="AD4:AE4"/>
    <mergeCell ref="R93:S93"/>
    <mergeCell ref="R4:S4"/>
    <mergeCell ref="R92:S92"/>
  </mergeCells>
  <hyperlinks>
    <hyperlink ref="B44" r:id="rId2" display="javascript:VerTarjeta (281208,181287,24,1167,28,243,2812091, %22TarJug181287%22)"/>
    <hyperlink ref="B45" r:id="rId3" display="javascript:VerTarjeta (281208,202662,17,1167,28,243,2812091, %22TarJug202662%22)"/>
    <hyperlink ref="B42" r:id="rId4" display="javascript:VerTarjeta (281208,202322,15,1167,28,243,2812091, %22TarJug202322%22)"/>
    <hyperlink ref="B46" r:id="rId5" display="javascript:VerTarjeta (281208,198321,21,1167,28,243,2812091, %22TarJug198321%22)"/>
  </hyperlinks>
  <pageMargins left="0.39370078740157483" right="0.11811023622047245" top="0.11811023622047245" bottom="0.11811023622047245" header="0.19685039370078741" footer="0.15748031496062992"/>
  <pageSetup paperSize="9" scale="45" orientation="portrait"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O100"/>
  <sheetViews>
    <sheetView zoomScale="75" zoomScaleNormal="75" workbookViewId="0">
      <selection activeCell="U82" sqref="U82"/>
    </sheetView>
  </sheetViews>
  <sheetFormatPr baseColWidth="10" defaultColWidth="11.453125" defaultRowHeight="16.5" x14ac:dyDescent="0.35"/>
  <cols>
    <col min="1" max="1" width="6.453125" style="545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545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customWidth="1"/>
    <col min="17" max="17" width="9" style="17" customWidth="1"/>
    <col min="18" max="18" width="8.36328125" style="17" customWidth="1"/>
    <col min="19" max="19" width="9" style="17" customWidth="1"/>
    <col min="20" max="20" width="7.1796875" style="18" customWidth="1"/>
    <col min="21" max="21" width="8.81640625" style="18" customWidth="1"/>
    <col min="22" max="22" width="7.1796875" style="17" hidden="1" customWidth="1"/>
    <col min="23" max="23" width="8.81640625" style="17" hidden="1" customWidth="1"/>
    <col min="24" max="24" width="7.1796875" style="17" hidden="1" customWidth="1"/>
    <col min="25" max="25" width="8.81640625" style="17" hidden="1" customWidth="1"/>
    <col min="26" max="27" width="9" style="17" hidden="1" customWidth="1"/>
    <col min="28" max="28" width="7.1796875" style="17" hidden="1" customWidth="1"/>
    <col min="29" max="29" width="8.81640625" style="17" hidden="1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545" customWidth="1"/>
    <col min="39" max="39" width="7.36328125" style="17" hidden="1" customWidth="1"/>
    <col min="40" max="40" width="5.1796875" style="17" hidden="1" customWidth="1"/>
    <col min="41" max="41" width="4" style="17" customWidth="1"/>
    <col min="42" max="16384" width="11.453125" style="17"/>
  </cols>
  <sheetData>
    <row r="1" spans="1:40" s="53" customFormat="1" ht="45" x14ac:dyDescent="0.35">
      <c r="A1" s="827" t="s">
        <v>537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  <c r="S1" s="828"/>
      <c r="T1" s="828"/>
      <c r="U1" s="828"/>
      <c r="V1" s="828"/>
      <c r="W1" s="828"/>
      <c r="X1" s="828"/>
      <c r="Y1" s="828"/>
      <c r="Z1" s="828"/>
      <c r="AA1" s="828"/>
      <c r="AB1" s="828"/>
      <c r="AC1" s="828"/>
      <c r="AD1" s="828"/>
      <c r="AE1" s="828"/>
      <c r="AF1" s="828"/>
      <c r="AG1" s="828"/>
      <c r="AH1" s="828"/>
      <c r="AI1" s="828"/>
      <c r="AJ1" s="828"/>
      <c r="AK1" s="828"/>
      <c r="AL1" s="828"/>
    </row>
    <row r="2" spans="1:40" ht="10.5" customHeight="1" thickBot="1" x14ac:dyDescent="0.4"/>
    <row r="3" spans="1:40" s="16" customFormat="1" ht="38" customHeight="1" thickBot="1" x14ac:dyDescent="0.4">
      <c r="A3" s="545"/>
      <c r="B3" s="17"/>
      <c r="C3" s="18"/>
      <c r="D3" s="17"/>
      <c r="E3" s="545"/>
      <c r="F3" s="815">
        <v>46075</v>
      </c>
      <c r="G3" s="816"/>
      <c r="H3" s="815">
        <v>46089</v>
      </c>
      <c r="I3" s="816"/>
      <c r="J3" s="815">
        <v>46103</v>
      </c>
      <c r="K3" s="816"/>
      <c r="L3" s="815">
        <v>46124</v>
      </c>
      <c r="M3" s="816"/>
      <c r="N3" s="815">
        <v>46138</v>
      </c>
      <c r="O3" s="816"/>
      <c r="P3" s="815">
        <v>46152</v>
      </c>
      <c r="Q3" s="816"/>
      <c r="R3" s="819">
        <v>46167</v>
      </c>
      <c r="S3" s="820"/>
      <c r="T3" s="819">
        <v>46187</v>
      </c>
      <c r="U3" s="820"/>
      <c r="V3" s="819"/>
      <c r="W3" s="820"/>
      <c r="X3" s="819"/>
      <c r="Y3" s="820"/>
      <c r="Z3" s="819"/>
      <c r="AA3" s="820"/>
      <c r="AB3" s="819"/>
      <c r="AC3" s="820"/>
      <c r="AD3" s="830"/>
      <c r="AE3" s="831"/>
      <c r="AF3" s="819"/>
      <c r="AG3" s="820"/>
      <c r="AH3" s="819"/>
      <c r="AI3" s="820"/>
      <c r="AJ3" s="830"/>
      <c r="AK3" s="831"/>
      <c r="AL3" s="545"/>
    </row>
    <row r="4" spans="1:40" s="16" customFormat="1" ht="58" customHeight="1" thickBot="1" x14ac:dyDescent="0.4">
      <c r="A4" s="868" t="s">
        <v>533</v>
      </c>
      <c r="B4" s="869"/>
      <c r="C4" s="869"/>
      <c r="D4" s="869"/>
      <c r="E4" s="870"/>
      <c r="F4" s="813" t="s">
        <v>528</v>
      </c>
      <c r="G4" s="814"/>
      <c r="H4" s="813" t="s">
        <v>570</v>
      </c>
      <c r="I4" s="814"/>
      <c r="J4" s="813" t="s">
        <v>590</v>
      </c>
      <c r="K4" s="814"/>
      <c r="L4" s="813" t="s">
        <v>597</v>
      </c>
      <c r="M4" s="814"/>
      <c r="N4" s="813" t="s">
        <v>710</v>
      </c>
      <c r="O4" s="814"/>
      <c r="P4" s="813" t="s">
        <v>714</v>
      </c>
      <c r="Q4" s="814"/>
      <c r="R4" s="817" t="s">
        <v>733</v>
      </c>
      <c r="S4" s="818"/>
      <c r="T4" s="817" t="s">
        <v>759</v>
      </c>
      <c r="U4" s="818"/>
      <c r="V4" s="838"/>
      <c r="W4" s="839"/>
      <c r="X4" s="838"/>
      <c r="Y4" s="839"/>
      <c r="Z4" s="838"/>
      <c r="AA4" s="839"/>
      <c r="AB4" s="838"/>
      <c r="AC4" s="839"/>
      <c r="AD4" s="838"/>
      <c r="AE4" s="839"/>
      <c r="AF4" s="838"/>
      <c r="AG4" s="840"/>
      <c r="AH4" s="838"/>
      <c r="AI4" s="839"/>
      <c r="AJ4" s="838"/>
      <c r="AK4" s="839"/>
      <c r="AL4" s="550"/>
      <c r="AM4" s="17"/>
      <c r="AN4" s="17"/>
    </row>
    <row r="5" spans="1:40" s="16" customFormat="1" ht="27" customHeight="1" thickBot="1" x14ac:dyDescent="0.4">
      <c r="A5" s="576" t="s">
        <v>176</v>
      </c>
      <c r="B5" s="552" t="s">
        <v>2</v>
      </c>
      <c r="C5" s="553" t="s">
        <v>115</v>
      </c>
      <c r="D5" s="556" t="s">
        <v>3</v>
      </c>
      <c r="E5" s="548" t="s">
        <v>4</v>
      </c>
      <c r="F5" s="75" t="s">
        <v>5</v>
      </c>
      <c r="G5" s="80" t="s">
        <v>6</v>
      </c>
      <c r="H5" s="75" t="s">
        <v>5</v>
      </c>
      <c r="I5" s="80" t="s">
        <v>6</v>
      </c>
      <c r="J5" s="75" t="s">
        <v>5</v>
      </c>
      <c r="K5" s="80" t="s">
        <v>6</v>
      </c>
      <c r="L5" s="75" t="s">
        <v>5</v>
      </c>
      <c r="M5" s="80" t="s">
        <v>6</v>
      </c>
      <c r="N5" s="75" t="s">
        <v>5</v>
      </c>
      <c r="O5" s="80" t="s">
        <v>6</v>
      </c>
      <c r="P5" s="75" t="s">
        <v>5</v>
      </c>
      <c r="Q5" s="80" t="s">
        <v>6</v>
      </c>
      <c r="R5" s="75" t="s">
        <v>5</v>
      </c>
      <c r="S5" s="80" t="s">
        <v>6</v>
      </c>
      <c r="T5" s="75" t="s">
        <v>5</v>
      </c>
      <c r="U5" s="80" t="s">
        <v>6</v>
      </c>
      <c r="V5" s="75" t="s">
        <v>5</v>
      </c>
      <c r="W5" s="80" t="s">
        <v>6</v>
      </c>
      <c r="X5" s="75" t="s">
        <v>5</v>
      </c>
      <c r="Y5" s="80" t="s">
        <v>6</v>
      </c>
      <c r="Z5" s="75" t="s">
        <v>5</v>
      </c>
      <c r="AA5" s="80" t="s">
        <v>6</v>
      </c>
      <c r="AB5" s="75" t="s">
        <v>5</v>
      </c>
      <c r="AC5" s="80" t="s">
        <v>6</v>
      </c>
      <c r="AD5" s="75" t="s">
        <v>5</v>
      </c>
      <c r="AE5" s="80" t="s">
        <v>6</v>
      </c>
      <c r="AF5" s="75" t="s">
        <v>5</v>
      </c>
      <c r="AG5" s="80" t="s">
        <v>6</v>
      </c>
      <c r="AH5" s="75" t="s">
        <v>5</v>
      </c>
      <c r="AI5" s="80" t="s">
        <v>6</v>
      </c>
      <c r="AJ5" s="75" t="s">
        <v>5</v>
      </c>
      <c r="AK5" s="80" t="s">
        <v>6</v>
      </c>
      <c r="AL5" s="555" t="s">
        <v>176</v>
      </c>
      <c r="AM5" s="277" t="s">
        <v>217</v>
      </c>
      <c r="AN5" s="278" t="s">
        <v>217</v>
      </c>
    </row>
    <row r="6" spans="1:40" s="46" customFormat="1" ht="20.25" customHeight="1" x14ac:dyDescent="0.35">
      <c r="A6" s="792">
        <v>1</v>
      </c>
      <c r="B6" s="798" t="s">
        <v>327</v>
      </c>
      <c r="C6" s="748">
        <v>2015</v>
      </c>
      <c r="D6" s="799" t="s">
        <v>106</v>
      </c>
      <c r="E6" s="559">
        <f>G6+I6+K6+M6+O6+Q6+S6+U6+W6+Y6+AA6+AC6+AE6+AG6+AI6+AK6-K6</f>
        <v>862.5</v>
      </c>
      <c r="F6" s="475">
        <v>36</v>
      </c>
      <c r="G6" s="267">
        <v>150</v>
      </c>
      <c r="H6" s="475">
        <v>31</v>
      </c>
      <c r="I6" s="267">
        <v>150</v>
      </c>
      <c r="J6" s="475">
        <v>40</v>
      </c>
      <c r="K6" s="625">
        <v>75</v>
      </c>
      <c r="L6" s="475">
        <v>31</v>
      </c>
      <c r="M6" s="267">
        <v>150</v>
      </c>
      <c r="N6" s="475">
        <v>42</v>
      </c>
      <c r="O6" s="267">
        <v>90</v>
      </c>
      <c r="P6" s="475">
        <v>42</v>
      </c>
      <c r="Q6" s="267">
        <v>75</v>
      </c>
      <c r="R6" s="475">
        <v>33</v>
      </c>
      <c r="S6" s="267">
        <v>150</v>
      </c>
      <c r="T6" s="475">
        <v>40</v>
      </c>
      <c r="U6" s="267">
        <v>97.5</v>
      </c>
      <c r="V6" s="475"/>
      <c r="W6" s="267"/>
      <c r="X6" s="475"/>
      <c r="Y6" s="267"/>
      <c r="Z6" s="475"/>
      <c r="AA6" s="267"/>
      <c r="AB6" s="475"/>
      <c r="AC6" s="267"/>
      <c r="AD6" s="475"/>
      <c r="AE6" s="267"/>
      <c r="AF6" s="475"/>
      <c r="AG6" s="267"/>
      <c r="AH6" s="475"/>
      <c r="AI6" s="267"/>
      <c r="AJ6" s="475"/>
      <c r="AK6" s="267"/>
      <c r="AL6" s="597">
        <v>1</v>
      </c>
      <c r="AM6" s="276">
        <v>1</v>
      </c>
      <c r="AN6" s="267">
        <v>150</v>
      </c>
    </row>
    <row r="7" spans="1:40" s="46" customFormat="1" ht="20.25" customHeight="1" x14ac:dyDescent="0.35">
      <c r="A7" s="606">
        <v>2</v>
      </c>
      <c r="B7" s="394" t="s">
        <v>127</v>
      </c>
      <c r="C7" s="70">
        <v>2015</v>
      </c>
      <c r="D7" s="67" t="s">
        <v>96</v>
      </c>
      <c r="E7" s="609">
        <f>G7+I7+K7+M7+O7+Q7+S7+U7+W7+Y7+AA7+AC7+AE7+AG7+AI7+AK7</f>
        <v>712.5</v>
      </c>
      <c r="F7" s="383">
        <v>38</v>
      </c>
      <c r="G7" s="176">
        <v>75</v>
      </c>
      <c r="H7" s="383">
        <v>36</v>
      </c>
      <c r="I7" s="176">
        <v>105</v>
      </c>
      <c r="J7" s="383">
        <v>35</v>
      </c>
      <c r="K7" s="176">
        <v>150</v>
      </c>
      <c r="L7" s="383">
        <v>38</v>
      </c>
      <c r="M7" s="176">
        <v>105</v>
      </c>
      <c r="N7" s="383"/>
      <c r="O7" s="626"/>
      <c r="P7" s="383">
        <v>39</v>
      </c>
      <c r="Q7" s="267">
        <v>127.5</v>
      </c>
      <c r="R7" s="383">
        <v>41</v>
      </c>
      <c r="S7" s="176">
        <v>52.5</v>
      </c>
      <c r="T7" s="383">
        <v>40</v>
      </c>
      <c r="U7" s="176">
        <v>97.5</v>
      </c>
      <c r="V7" s="383"/>
      <c r="W7" s="176"/>
      <c r="X7" s="383"/>
      <c r="Y7" s="176"/>
      <c r="Z7" s="383"/>
      <c r="AA7" s="176"/>
      <c r="AB7" s="383"/>
      <c r="AC7" s="176"/>
      <c r="AD7" s="383"/>
      <c r="AE7" s="176"/>
      <c r="AF7" s="383"/>
      <c r="AG7" s="176"/>
      <c r="AH7" s="383"/>
      <c r="AI7" s="176"/>
      <c r="AJ7" s="383"/>
      <c r="AK7" s="176"/>
      <c r="AL7" s="585">
        <v>2</v>
      </c>
      <c r="AM7" s="201">
        <f t="shared" ref="AM7:AM19" si="0">AM6+1</f>
        <v>2</v>
      </c>
      <c r="AN7" s="176">
        <v>105</v>
      </c>
    </row>
    <row r="8" spans="1:40" s="46" customFormat="1" ht="20.25" customHeight="1" x14ac:dyDescent="0.35">
      <c r="A8" s="606">
        <v>3</v>
      </c>
      <c r="B8" s="244" t="s">
        <v>295</v>
      </c>
      <c r="C8" s="70">
        <v>2016</v>
      </c>
      <c r="D8" s="67" t="s">
        <v>161</v>
      </c>
      <c r="E8" s="609">
        <f>G8+I8+K8+M8+O8+Q8+S8+U8+W8+Y8+AA8+AC8+AE8+AG8+AI8+AK8-I8</f>
        <v>675</v>
      </c>
      <c r="F8" s="383">
        <v>37</v>
      </c>
      <c r="G8" s="176">
        <v>105</v>
      </c>
      <c r="H8" s="383">
        <v>43</v>
      </c>
      <c r="I8" s="626">
        <v>20.25</v>
      </c>
      <c r="J8" s="383">
        <v>41</v>
      </c>
      <c r="K8" s="176">
        <v>60</v>
      </c>
      <c r="L8" s="383">
        <v>41</v>
      </c>
      <c r="M8" s="176">
        <v>60</v>
      </c>
      <c r="N8" s="383">
        <v>38</v>
      </c>
      <c r="O8" s="176">
        <v>150</v>
      </c>
      <c r="P8" s="383">
        <v>39</v>
      </c>
      <c r="Q8" s="176">
        <v>127.5</v>
      </c>
      <c r="R8" s="383">
        <v>40</v>
      </c>
      <c r="S8" s="176">
        <v>75</v>
      </c>
      <c r="T8" s="383">
        <v>40</v>
      </c>
      <c r="U8" s="176">
        <v>97.5</v>
      </c>
      <c r="V8" s="383"/>
      <c r="W8" s="176"/>
      <c r="X8" s="383"/>
      <c r="Y8" s="176"/>
      <c r="Z8" s="383"/>
      <c r="AA8" s="176"/>
      <c r="AB8" s="383"/>
      <c r="AC8" s="176"/>
      <c r="AD8" s="383"/>
      <c r="AE8" s="176"/>
      <c r="AF8" s="383"/>
      <c r="AG8" s="176"/>
      <c r="AH8" s="383"/>
      <c r="AI8" s="176"/>
      <c r="AJ8" s="383"/>
      <c r="AK8" s="176"/>
      <c r="AL8" s="585">
        <v>3</v>
      </c>
      <c r="AM8" s="200">
        <f t="shared" si="0"/>
        <v>3</v>
      </c>
      <c r="AN8" s="176">
        <v>75</v>
      </c>
    </row>
    <row r="9" spans="1:40" s="46" customFormat="1" ht="20.25" customHeight="1" x14ac:dyDescent="0.35">
      <c r="A9" s="606">
        <v>4</v>
      </c>
      <c r="B9" s="347" t="s">
        <v>427</v>
      </c>
      <c r="C9" s="48">
        <v>2016</v>
      </c>
      <c r="D9" s="280" t="s">
        <v>288</v>
      </c>
      <c r="E9" s="609">
        <f>G9+I9+K9+M9+O9+Q9+S9+U9+W9+Y9+AA9+AC9+AE9+AG9+AI9+AK9-Q9</f>
        <v>427.5</v>
      </c>
      <c r="F9" s="383">
        <v>39</v>
      </c>
      <c r="G9" s="176">
        <v>52.5</v>
      </c>
      <c r="H9" s="383">
        <v>40</v>
      </c>
      <c r="I9" s="176">
        <v>60</v>
      </c>
      <c r="J9" s="383">
        <v>39</v>
      </c>
      <c r="K9" s="176">
        <v>105</v>
      </c>
      <c r="L9" s="383">
        <v>41</v>
      </c>
      <c r="M9" s="176">
        <v>75</v>
      </c>
      <c r="N9" s="383">
        <v>42</v>
      </c>
      <c r="O9" s="176">
        <v>90</v>
      </c>
      <c r="P9" s="383">
        <v>49</v>
      </c>
      <c r="Q9" s="626">
        <v>18</v>
      </c>
      <c r="R9" s="383"/>
      <c r="S9" s="176"/>
      <c r="T9" s="383">
        <v>42</v>
      </c>
      <c r="U9" s="176">
        <v>45</v>
      </c>
      <c r="V9" s="383"/>
      <c r="W9" s="176"/>
      <c r="X9" s="383"/>
      <c r="Y9" s="176"/>
      <c r="Z9" s="383"/>
      <c r="AA9" s="176"/>
      <c r="AB9" s="383"/>
      <c r="AC9" s="176"/>
      <c r="AD9" s="383"/>
      <c r="AE9" s="176"/>
      <c r="AF9" s="383"/>
      <c r="AG9" s="176"/>
      <c r="AH9" s="383"/>
      <c r="AI9" s="176"/>
      <c r="AJ9" s="383"/>
      <c r="AK9" s="176"/>
      <c r="AL9" s="585">
        <v>4</v>
      </c>
      <c r="AM9" s="200">
        <f t="shared" si="0"/>
        <v>4</v>
      </c>
      <c r="AN9" s="176">
        <v>60</v>
      </c>
    </row>
    <row r="10" spans="1:40" s="46" customFormat="1" ht="20.25" customHeight="1" x14ac:dyDescent="0.35">
      <c r="A10" s="606">
        <v>5</v>
      </c>
      <c r="B10" s="394" t="s">
        <v>221</v>
      </c>
      <c r="C10" s="70">
        <v>2015</v>
      </c>
      <c r="D10" s="67" t="s">
        <v>133</v>
      </c>
      <c r="E10" s="609">
        <f>G10+I10+K10+M10+O10+Q10+S10+U10+W10+Y10+AA10+AC10+AE10+AG10+AI10+AK10</f>
        <v>352.5</v>
      </c>
      <c r="F10" s="383">
        <v>39</v>
      </c>
      <c r="G10" s="176">
        <v>52.5</v>
      </c>
      <c r="H10" s="383">
        <v>42</v>
      </c>
      <c r="I10" s="176">
        <v>37.5</v>
      </c>
      <c r="J10" s="383"/>
      <c r="K10" s="626"/>
      <c r="L10" s="383"/>
      <c r="M10" s="176"/>
      <c r="N10" s="383"/>
      <c r="O10" s="176"/>
      <c r="P10" s="383">
        <v>45</v>
      </c>
      <c r="Q10" s="176">
        <v>60</v>
      </c>
      <c r="R10" s="383">
        <v>37</v>
      </c>
      <c r="S10" s="176">
        <v>105</v>
      </c>
      <c r="T10" s="383">
        <v>40</v>
      </c>
      <c r="U10" s="176">
        <v>97.5</v>
      </c>
      <c r="V10" s="383"/>
      <c r="W10" s="176"/>
      <c r="X10" s="383"/>
      <c r="Y10" s="176"/>
      <c r="Z10" s="383"/>
      <c r="AA10" s="176"/>
      <c r="AB10" s="383"/>
      <c r="AC10" s="176"/>
      <c r="AD10" s="383"/>
      <c r="AE10" s="176"/>
      <c r="AF10" s="383"/>
      <c r="AG10" s="176"/>
      <c r="AH10" s="383"/>
      <c r="AI10" s="176"/>
      <c r="AJ10" s="383"/>
      <c r="AK10" s="176"/>
      <c r="AL10" s="585">
        <v>5</v>
      </c>
      <c r="AM10" s="201">
        <f t="shared" si="0"/>
        <v>5</v>
      </c>
      <c r="AN10" s="176">
        <v>45</v>
      </c>
    </row>
    <row r="11" spans="1:40" s="46" customFormat="1" ht="20.25" customHeight="1" x14ac:dyDescent="0.35">
      <c r="A11" s="606">
        <v>6</v>
      </c>
      <c r="B11" s="244" t="s">
        <v>348</v>
      </c>
      <c r="C11" s="48">
        <v>2016</v>
      </c>
      <c r="D11" s="377" t="s">
        <v>100</v>
      </c>
      <c r="E11" s="609">
        <f>G11+I11+K11+M11+O11+Q11+S11+U11+W11+Y11+AA11+AC11+AE11+AG11+AI11+AK11-Q11</f>
        <v>218</v>
      </c>
      <c r="F11" s="383">
        <v>44</v>
      </c>
      <c r="G11" s="176">
        <v>30</v>
      </c>
      <c r="H11" s="383">
        <v>43</v>
      </c>
      <c r="I11" s="176">
        <v>20.25</v>
      </c>
      <c r="J11" s="383">
        <v>47</v>
      </c>
      <c r="K11" s="176">
        <v>26.25</v>
      </c>
      <c r="L11" s="383">
        <v>45</v>
      </c>
      <c r="M11" s="176">
        <v>30</v>
      </c>
      <c r="N11" s="383">
        <v>45</v>
      </c>
      <c r="O11" s="176">
        <v>52.5</v>
      </c>
      <c r="P11" s="383">
        <v>54</v>
      </c>
      <c r="Q11" s="626">
        <v>6</v>
      </c>
      <c r="R11" s="383">
        <v>41</v>
      </c>
      <c r="S11" s="176">
        <v>52.5</v>
      </c>
      <c r="T11" s="383">
        <v>53</v>
      </c>
      <c r="U11" s="791">
        <v>6.5</v>
      </c>
      <c r="V11" s="383"/>
      <c r="W11" s="176"/>
      <c r="X11" s="383"/>
      <c r="Y11" s="176"/>
      <c r="Z11" s="383"/>
      <c r="AA11" s="176"/>
      <c r="AB11" s="383"/>
      <c r="AC11" s="176"/>
      <c r="AD11" s="383"/>
      <c r="AE11" s="176"/>
      <c r="AF11" s="383"/>
      <c r="AG11" s="176"/>
      <c r="AH11" s="383"/>
      <c r="AI11" s="176"/>
      <c r="AJ11" s="383"/>
      <c r="AK11" s="176"/>
      <c r="AL11" s="585">
        <v>6</v>
      </c>
      <c r="AM11" s="201">
        <f t="shared" si="0"/>
        <v>6</v>
      </c>
      <c r="AN11" s="176">
        <v>30</v>
      </c>
    </row>
    <row r="12" spans="1:40" s="46" customFormat="1" ht="20.25" customHeight="1" x14ac:dyDescent="0.35">
      <c r="A12" s="606">
        <v>7</v>
      </c>
      <c r="B12" s="244" t="s">
        <v>294</v>
      </c>
      <c r="C12" s="70">
        <v>2015</v>
      </c>
      <c r="D12" s="531" t="s">
        <v>123</v>
      </c>
      <c r="E12" s="609">
        <f t="shared" ref="E12:E43" si="1">G12+I12+K12+M12+O12+Q12+S12+U12+W12+Y12+AA12+AC12+AE12+AG12+AI12+AK12</f>
        <v>133.5</v>
      </c>
      <c r="F12" s="383"/>
      <c r="G12" s="627"/>
      <c r="H12" s="383">
        <v>46</v>
      </c>
      <c r="I12" s="176">
        <v>12</v>
      </c>
      <c r="J12" s="383">
        <v>45</v>
      </c>
      <c r="K12" s="176">
        <v>45</v>
      </c>
      <c r="L12" s="383">
        <v>42</v>
      </c>
      <c r="M12" s="176">
        <v>45</v>
      </c>
      <c r="N12" s="383"/>
      <c r="O12" s="176"/>
      <c r="P12" s="383">
        <v>50</v>
      </c>
      <c r="Q12" s="176">
        <v>13.5</v>
      </c>
      <c r="R12" s="383"/>
      <c r="S12" s="176"/>
      <c r="T12" s="383">
        <v>46</v>
      </c>
      <c r="U12" s="176">
        <v>18</v>
      </c>
      <c r="V12" s="383"/>
      <c r="W12" s="176"/>
      <c r="X12" s="383"/>
      <c r="Y12" s="176"/>
      <c r="Z12" s="383"/>
      <c r="AA12" s="176"/>
      <c r="AB12" s="383"/>
      <c r="AC12" s="176"/>
      <c r="AD12" s="383"/>
      <c r="AE12" s="176"/>
      <c r="AF12" s="383"/>
      <c r="AG12" s="176"/>
      <c r="AH12" s="383"/>
      <c r="AI12" s="176"/>
      <c r="AJ12" s="383"/>
      <c r="AK12" s="176"/>
      <c r="AL12" s="585">
        <v>7</v>
      </c>
      <c r="AM12" s="200">
        <f t="shared" si="0"/>
        <v>7</v>
      </c>
      <c r="AN12" s="176">
        <v>22.5</v>
      </c>
    </row>
    <row r="13" spans="1:40" s="46" customFormat="1" ht="20.25" customHeight="1" x14ac:dyDescent="0.35">
      <c r="A13" s="606">
        <v>8</v>
      </c>
      <c r="B13" s="466" t="s">
        <v>299</v>
      </c>
      <c r="C13" s="48">
        <v>2016</v>
      </c>
      <c r="D13" s="339" t="s">
        <v>100</v>
      </c>
      <c r="E13" s="609">
        <f t="shared" si="1"/>
        <v>115.5</v>
      </c>
      <c r="F13" s="383"/>
      <c r="G13" s="627"/>
      <c r="H13" s="383">
        <v>50</v>
      </c>
      <c r="I13" s="176">
        <v>4.5</v>
      </c>
      <c r="J13" s="383">
        <v>47</v>
      </c>
      <c r="K13" s="176">
        <v>26.25</v>
      </c>
      <c r="L13" s="383">
        <v>51</v>
      </c>
      <c r="M13" s="176">
        <v>15</v>
      </c>
      <c r="N13" s="383">
        <v>45</v>
      </c>
      <c r="O13" s="176">
        <v>52.5</v>
      </c>
      <c r="P13" s="383"/>
      <c r="Q13" s="176"/>
      <c r="R13" s="383">
        <v>53</v>
      </c>
      <c r="S13" s="176">
        <v>3.75</v>
      </c>
      <c r="T13" s="383">
        <v>50</v>
      </c>
      <c r="U13" s="176">
        <v>13.5</v>
      </c>
      <c r="V13" s="383"/>
      <c r="W13" s="282"/>
      <c r="X13" s="383"/>
      <c r="Y13" s="282"/>
      <c r="Z13" s="383"/>
      <c r="AA13" s="282"/>
      <c r="AB13" s="383"/>
      <c r="AC13" s="282"/>
      <c r="AD13" s="383"/>
      <c r="AE13" s="282"/>
      <c r="AF13" s="383"/>
      <c r="AG13" s="282"/>
      <c r="AH13" s="383"/>
      <c r="AI13" s="282"/>
      <c r="AJ13" s="383"/>
      <c r="AK13" s="282"/>
      <c r="AL13" s="585">
        <v>8</v>
      </c>
      <c r="AM13" s="201">
        <f t="shared" si="0"/>
        <v>8</v>
      </c>
      <c r="AN13" s="176">
        <v>18</v>
      </c>
    </row>
    <row r="14" spans="1:40" s="46" customFormat="1" ht="20.25" customHeight="1" x14ac:dyDescent="0.35">
      <c r="A14" s="606">
        <v>9</v>
      </c>
      <c r="B14" s="234" t="s">
        <v>242</v>
      </c>
      <c r="C14" s="48">
        <v>2016</v>
      </c>
      <c r="D14" s="136" t="s">
        <v>97</v>
      </c>
      <c r="E14" s="609">
        <f t="shared" si="1"/>
        <v>108.5</v>
      </c>
      <c r="F14" s="383">
        <v>50</v>
      </c>
      <c r="G14" s="626">
        <v>7.5</v>
      </c>
      <c r="H14" s="383">
        <v>48</v>
      </c>
      <c r="I14" s="176">
        <v>7.5</v>
      </c>
      <c r="J14" s="383">
        <v>55</v>
      </c>
      <c r="K14" s="176">
        <v>12</v>
      </c>
      <c r="L14" s="383">
        <v>52</v>
      </c>
      <c r="M14" s="176">
        <v>12</v>
      </c>
      <c r="N14" s="383">
        <v>60</v>
      </c>
      <c r="O14" s="176">
        <v>18</v>
      </c>
      <c r="P14" s="383">
        <v>46</v>
      </c>
      <c r="Q14" s="176">
        <v>45</v>
      </c>
      <c r="R14" s="383"/>
      <c r="S14" s="282"/>
      <c r="T14" s="383">
        <v>53</v>
      </c>
      <c r="U14" s="791">
        <v>6.5</v>
      </c>
      <c r="V14" s="383"/>
      <c r="W14" s="176"/>
      <c r="X14" s="383"/>
      <c r="Y14" s="176"/>
      <c r="Z14" s="383"/>
      <c r="AA14" s="176"/>
      <c r="AB14" s="383"/>
      <c r="AC14" s="176"/>
      <c r="AD14" s="383"/>
      <c r="AE14" s="176"/>
      <c r="AF14" s="383"/>
      <c r="AG14" s="176"/>
      <c r="AH14" s="383"/>
      <c r="AI14" s="176"/>
      <c r="AJ14" s="383"/>
      <c r="AK14" s="176"/>
      <c r="AL14" s="585">
        <v>9</v>
      </c>
      <c r="AM14" s="200">
        <f t="shared" si="0"/>
        <v>9</v>
      </c>
      <c r="AN14" s="176">
        <v>15</v>
      </c>
    </row>
    <row r="15" spans="1:40" s="46" customFormat="1" ht="20" customHeight="1" x14ac:dyDescent="0.35">
      <c r="A15" s="606">
        <v>10</v>
      </c>
      <c r="B15" s="311" t="s">
        <v>496</v>
      </c>
      <c r="C15" s="48">
        <v>2016</v>
      </c>
      <c r="D15" s="310" t="s">
        <v>123</v>
      </c>
      <c r="E15" s="609">
        <f t="shared" si="1"/>
        <v>108</v>
      </c>
      <c r="F15" s="383"/>
      <c r="G15" s="651"/>
      <c r="H15" s="383">
        <v>48</v>
      </c>
      <c r="I15" s="176">
        <v>7.5</v>
      </c>
      <c r="J15" s="383">
        <v>51</v>
      </c>
      <c r="K15" s="176">
        <v>18</v>
      </c>
      <c r="L15" s="383"/>
      <c r="M15" s="176"/>
      <c r="N15" s="383">
        <v>49</v>
      </c>
      <c r="O15" s="176">
        <v>30</v>
      </c>
      <c r="P15" s="383">
        <v>48</v>
      </c>
      <c r="Q15" s="176">
        <v>22.5</v>
      </c>
      <c r="R15" s="383"/>
      <c r="S15" s="176"/>
      <c r="T15" s="383">
        <v>44</v>
      </c>
      <c r="U15" s="176">
        <v>30</v>
      </c>
      <c r="V15" s="383"/>
      <c r="W15" s="176"/>
      <c r="X15" s="383"/>
      <c r="Y15" s="176"/>
      <c r="Z15" s="383"/>
      <c r="AA15" s="176"/>
      <c r="AB15" s="383"/>
      <c r="AC15" s="176"/>
      <c r="AD15" s="383"/>
      <c r="AE15" s="176"/>
      <c r="AF15" s="383"/>
      <c r="AG15" s="176"/>
      <c r="AH15" s="383"/>
      <c r="AI15" s="176"/>
      <c r="AJ15" s="383"/>
      <c r="AK15" s="176"/>
      <c r="AL15" s="585">
        <v>10</v>
      </c>
      <c r="AM15" s="201">
        <f t="shared" si="0"/>
        <v>10</v>
      </c>
      <c r="AN15" s="176">
        <v>12</v>
      </c>
    </row>
    <row r="16" spans="1:40" s="46" customFormat="1" ht="20" customHeight="1" x14ac:dyDescent="0.35">
      <c r="A16" s="606">
        <v>11</v>
      </c>
      <c r="B16" s="236" t="s">
        <v>330</v>
      </c>
      <c r="C16" s="48">
        <v>2016</v>
      </c>
      <c r="D16" s="173" t="s">
        <v>133</v>
      </c>
      <c r="E16" s="609">
        <f t="shared" si="1"/>
        <v>82.5</v>
      </c>
      <c r="F16" s="383">
        <v>50</v>
      </c>
      <c r="G16" s="176">
        <v>7.5</v>
      </c>
      <c r="H16" s="383">
        <v>39</v>
      </c>
      <c r="I16" s="176">
        <v>75</v>
      </c>
      <c r="J16" s="383"/>
      <c r="K16" s="626"/>
      <c r="L16" s="383"/>
      <c r="M16" s="176"/>
      <c r="N16" s="383"/>
      <c r="O16" s="282"/>
      <c r="P16" s="383"/>
      <c r="Q16" s="176"/>
      <c r="R16" s="383"/>
      <c r="S16" s="176"/>
      <c r="T16" s="383"/>
      <c r="U16" s="176"/>
      <c r="V16" s="383"/>
      <c r="W16" s="176"/>
      <c r="X16" s="383"/>
      <c r="Y16" s="176"/>
      <c r="Z16" s="383"/>
      <c r="AA16" s="176"/>
      <c r="AB16" s="383"/>
      <c r="AC16" s="176"/>
      <c r="AD16" s="383"/>
      <c r="AE16" s="176"/>
      <c r="AF16" s="383"/>
      <c r="AG16" s="176"/>
      <c r="AH16" s="383"/>
      <c r="AI16" s="176"/>
      <c r="AJ16" s="383"/>
      <c r="AK16" s="176"/>
      <c r="AL16" s="585">
        <v>11</v>
      </c>
      <c r="AM16" s="200">
        <f t="shared" si="0"/>
        <v>11</v>
      </c>
      <c r="AN16" s="176">
        <v>9</v>
      </c>
    </row>
    <row r="17" spans="1:40" s="46" customFormat="1" ht="20" customHeight="1" x14ac:dyDescent="0.35">
      <c r="A17" s="606">
        <v>12</v>
      </c>
      <c r="B17" s="245" t="s">
        <v>396</v>
      </c>
      <c r="C17" s="48">
        <v>2015</v>
      </c>
      <c r="D17" s="224" t="s">
        <v>148</v>
      </c>
      <c r="E17" s="609">
        <f t="shared" si="1"/>
        <v>72.75</v>
      </c>
      <c r="F17" s="383">
        <v>51</v>
      </c>
      <c r="G17" s="176">
        <v>3.75</v>
      </c>
      <c r="H17" s="383"/>
      <c r="I17" s="627"/>
      <c r="J17" s="383"/>
      <c r="K17" s="176"/>
      <c r="L17" s="383"/>
      <c r="M17" s="282"/>
      <c r="N17" s="383"/>
      <c r="O17" s="176"/>
      <c r="P17" s="383">
        <v>47</v>
      </c>
      <c r="Q17" s="176">
        <v>30</v>
      </c>
      <c r="R17" s="383">
        <v>50</v>
      </c>
      <c r="S17" s="176">
        <v>16.5</v>
      </c>
      <c r="T17" s="383">
        <v>45</v>
      </c>
      <c r="U17" s="176">
        <v>22.5</v>
      </c>
      <c r="V17" s="383"/>
      <c r="W17" s="282"/>
      <c r="X17" s="383"/>
      <c r="Y17" s="282"/>
      <c r="Z17" s="383"/>
      <c r="AA17" s="282"/>
      <c r="AB17" s="383"/>
      <c r="AC17" s="282"/>
      <c r="AD17" s="383"/>
      <c r="AE17" s="282"/>
      <c r="AF17" s="383"/>
      <c r="AG17" s="282"/>
      <c r="AH17" s="383"/>
      <c r="AI17" s="282"/>
      <c r="AJ17" s="383"/>
      <c r="AK17" s="282"/>
      <c r="AL17" s="585">
        <v>12</v>
      </c>
      <c r="AM17" s="201">
        <f t="shared" si="0"/>
        <v>12</v>
      </c>
      <c r="AN17" s="176">
        <v>6</v>
      </c>
    </row>
    <row r="18" spans="1:40" s="46" customFormat="1" ht="20" customHeight="1" x14ac:dyDescent="0.35">
      <c r="A18" s="606">
        <v>12</v>
      </c>
      <c r="B18" s="286" t="s">
        <v>442</v>
      </c>
      <c r="C18" s="48">
        <v>2016</v>
      </c>
      <c r="D18" s="529" t="s">
        <v>123</v>
      </c>
      <c r="E18" s="609">
        <f t="shared" si="1"/>
        <v>71.25</v>
      </c>
      <c r="F18" s="383"/>
      <c r="G18" s="627"/>
      <c r="H18" s="383">
        <v>51</v>
      </c>
      <c r="I18" s="176">
        <v>2.25</v>
      </c>
      <c r="J18" s="383">
        <v>57</v>
      </c>
      <c r="K18" s="176">
        <v>6</v>
      </c>
      <c r="L18" s="383">
        <v>51</v>
      </c>
      <c r="M18" s="176">
        <v>18</v>
      </c>
      <c r="N18" s="383">
        <v>59</v>
      </c>
      <c r="O18" s="176">
        <v>22.5</v>
      </c>
      <c r="P18" s="383">
        <v>50</v>
      </c>
      <c r="Q18" s="176">
        <v>13.5</v>
      </c>
      <c r="R18" s="383">
        <v>52</v>
      </c>
      <c r="S18" s="176">
        <v>7.5</v>
      </c>
      <c r="T18" s="383">
        <v>56</v>
      </c>
      <c r="U18" s="176">
        <v>1.5</v>
      </c>
      <c r="V18" s="383"/>
      <c r="W18" s="384"/>
      <c r="X18" s="383"/>
      <c r="Y18" s="384"/>
      <c r="Z18" s="383"/>
      <c r="AA18" s="384"/>
      <c r="AB18" s="383"/>
      <c r="AC18" s="384"/>
      <c r="AD18" s="383"/>
      <c r="AE18" s="384"/>
      <c r="AF18" s="383"/>
      <c r="AG18" s="384"/>
      <c r="AH18" s="383"/>
      <c r="AI18" s="384"/>
      <c r="AJ18" s="383"/>
      <c r="AK18" s="384"/>
      <c r="AL18" s="585">
        <v>14</v>
      </c>
      <c r="AM18" s="200">
        <f t="shared" si="0"/>
        <v>13</v>
      </c>
      <c r="AN18" s="176">
        <v>4.5</v>
      </c>
    </row>
    <row r="19" spans="1:40" s="46" customFormat="1" ht="20" customHeight="1" x14ac:dyDescent="0.35">
      <c r="A19" s="606">
        <v>15</v>
      </c>
      <c r="B19" s="236" t="s">
        <v>331</v>
      </c>
      <c r="C19" s="48">
        <v>2016</v>
      </c>
      <c r="D19" s="173" t="s">
        <v>133</v>
      </c>
      <c r="E19" s="609">
        <f t="shared" si="1"/>
        <v>64.5</v>
      </c>
      <c r="F19" s="383">
        <v>48</v>
      </c>
      <c r="G19" s="176">
        <v>18</v>
      </c>
      <c r="H19" s="383">
        <v>42</v>
      </c>
      <c r="I19" s="176">
        <v>37.5</v>
      </c>
      <c r="J19" s="383"/>
      <c r="K19" s="626"/>
      <c r="L19" s="383"/>
      <c r="M19" s="176"/>
      <c r="N19" s="383"/>
      <c r="O19" s="176"/>
      <c r="P19" s="383">
        <v>51</v>
      </c>
      <c r="Q19" s="176">
        <v>9</v>
      </c>
      <c r="R19" s="383">
        <v>60</v>
      </c>
      <c r="S19" s="282">
        <v>0</v>
      </c>
      <c r="T19" s="383"/>
      <c r="U19" s="384"/>
      <c r="V19" s="383"/>
      <c r="W19" s="176"/>
      <c r="X19" s="383"/>
      <c r="Y19" s="176"/>
      <c r="Z19" s="383"/>
      <c r="AA19" s="176"/>
      <c r="AB19" s="383"/>
      <c r="AC19" s="176"/>
      <c r="AD19" s="383"/>
      <c r="AE19" s="176"/>
      <c r="AF19" s="383"/>
      <c r="AG19" s="176"/>
      <c r="AH19" s="383"/>
      <c r="AI19" s="176"/>
      <c r="AJ19" s="383"/>
      <c r="AK19" s="176"/>
      <c r="AL19" s="585">
        <v>15</v>
      </c>
      <c r="AM19" s="201">
        <f t="shared" si="0"/>
        <v>14</v>
      </c>
      <c r="AN19" s="176">
        <v>3</v>
      </c>
    </row>
    <row r="20" spans="1:40" s="46" customFormat="1" ht="20" customHeight="1" x14ac:dyDescent="0.35">
      <c r="A20" s="606">
        <v>16</v>
      </c>
      <c r="B20" s="244" t="s">
        <v>180</v>
      </c>
      <c r="C20" s="70">
        <v>2015</v>
      </c>
      <c r="D20" s="67" t="s">
        <v>161</v>
      </c>
      <c r="E20" s="609">
        <f t="shared" si="1"/>
        <v>51</v>
      </c>
      <c r="F20" s="383">
        <v>45</v>
      </c>
      <c r="G20" s="106">
        <v>22.5</v>
      </c>
      <c r="H20" s="383">
        <v>53</v>
      </c>
      <c r="I20" s="106">
        <v>0</v>
      </c>
      <c r="J20" s="383">
        <v>52</v>
      </c>
      <c r="K20" s="106">
        <v>15</v>
      </c>
      <c r="L20" s="383"/>
      <c r="M20" s="628"/>
      <c r="N20" s="383"/>
      <c r="O20" s="94"/>
      <c r="P20" s="383"/>
      <c r="Q20" s="176"/>
      <c r="R20" s="383"/>
      <c r="S20" s="176"/>
      <c r="T20" s="383">
        <v>50</v>
      </c>
      <c r="U20" s="176">
        <v>13.5</v>
      </c>
      <c r="V20" s="383"/>
      <c r="W20" s="106"/>
      <c r="X20" s="383"/>
      <c r="Y20" s="106"/>
      <c r="Z20" s="383"/>
      <c r="AA20" s="106"/>
      <c r="AB20" s="383"/>
      <c r="AC20" s="106"/>
      <c r="AD20" s="383"/>
      <c r="AE20" s="106"/>
      <c r="AF20" s="383"/>
      <c r="AG20" s="106"/>
      <c r="AH20" s="383"/>
      <c r="AI20" s="106"/>
      <c r="AJ20" s="383"/>
      <c r="AK20" s="106"/>
      <c r="AL20" s="585">
        <v>16</v>
      </c>
      <c r="AM20" s="200">
        <v>15</v>
      </c>
      <c r="AN20" s="176">
        <v>1.5</v>
      </c>
    </row>
    <row r="21" spans="1:40" s="46" customFormat="1" ht="20" customHeight="1" thickBot="1" x14ac:dyDescent="0.4">
      <c r="A21" s="606">
        <v>17</v>
      </c>
      <c r="B21" s="288" t="s">
        <v>466</v>
      </c>
      <c r="C21" s="48">
        <v>2016</v>
      </c>
      <c r="D21" s="290" t="s">
        <v>133</v>
      </c>
      <c r="E21" s="609">
        <f t="shared" si="1"/>
        <v>36</v>
      </c>
      <c r="F21" s="383">
        <v>49</v>
      </c>
      <c r="G21" s="106">
        <v>13.5</v>
      </c>
      <c r="H21" s="383"/>
      <c r="I21" s="628"/>
      <c r="J21" s="383"/>
      <c r="K21" s="94"/>
      <c r="L21" s="383"/>
      <c r="M21" s="106"/>
      <c r="N21" s="383"/>
      <c r="O21" s="94"/>
      <c r="P21" s="383"/>
      <c r="Q21" s="106"/>
      <c r="R21" s="383">
        <v>49</v>
      </c>
      <c r="S21" s="176">
        <v>22.5</v>
      </c>
      <c r="T21" s="383"/>
      <c r="U21" s="106"/>
      <c r="V21" s="383"/>
      <c r="W21" s="106"/>
      <c r="X21" s="383"/>
      <c r="Y21" s="106"/>
      <c r="Z21" s="383"/>
      <c r="AA21" s="106"/>
      <c r="AB21" s="383"/>
      <c r="AC21" s="106"/>
      <c r="AD21" s="383"/>
      <c r="AE21" s="106"/>
      <c r="AF21" s="383"/>
      <c r="AG21" s="106"/>
      <c r="AH21" s="383"/>
      <c r="AI21" s="106"/>
      <c r="AJ21" s="383"/>
      <c r="AK21" s="106"/>
      <c r="AL21" s="585">
        <v>17</v>
      </c>
      <c r="AM21" s="202"/>
      <c r="AN21" s="203">
        <f>SUM(AN6:AN20)</f>
        <v>556.5</v>
      </c>
    </row>
    <row r="22" spans="1:40" s="46" customFormat="1" ht="20" customHeight="1" x14ac:dyDescent="0.35">
      <c r="A22" s="606">
        <v>18</v>
      </c>
      <c r="B22" s="239" t="s">
        <v>367</v>
      </c>
      <c r="C22" s="48">
        <v>2015</v>
      </c>
      <c r="D22" s="181" t="s">
        <v>133</v>
      </c>
      <c r="E22" s="609">
        <f t="shared" si="1"/>
        <v>30</v>
      </c>
      <c r="F22" s="383"/>
      <c r="G22" s="652"/>
      <c r="H22" s="383"/>
      <c r="I22" s="94"/>
      <c r="J22" s="383"/>
      <c r="K22" s="385"/>
      <c r="L22" s="383"/>
      <c r="M22" s="94"/>
      <c r="N22" s="383"/>
      <c r="O22" s="385"/>
      <c r="P22" s="383"/>
      <c r="Q22" s="94"/>
      <c r="R22" s="383">
        <v>47</v>
      </c>
      <c r="S22" s="106">
        <v>30</v>
      </c>
      <c r="T22" s="383"/>
      <c r="U22" s="94"/>
      <c r="V22" s="383"/>
      <c r="W22" s="94"/>
      <c r="X22" s="383"/>
      <c r="Y22" s="94"/>
      <c r="Z22" s="383"/>
      <c r="AA22" s="94"/>
      <c r="AB22" s="383"/>
      <c r="AC22" s="94"/>
      <c r="AD22" s="383"/>
      <c r="AE22" s="94"/>
      <c r="AF22" s="383"/>
      <c r="AG22" s="94"/>
      <c r="AH22" s="383"/>
      <c r="AI22" s="94"/>
      <c r="AJ22" s="383"/>
      <c r="AK22" s="94"/>
      <c r="AL22" s="585">
        <v>18</v>
      </c>
    </row>
    <row r="23" spans="1:40" s="46" customFormat="1" ht="20" customHeight="1" x14ac:dyDescent="0.35">
      <c r="A23" s="606">
        <v>19</v>
      </c>
      <c r="B23" s="236" t="s">
        <v>329</v>
      </c>
      <c r="C23" s="48">
        <v>2016</v>
      </c>
      <c r="D23" s="173" t="s">
        <v>133</v>
      </c>
      <c r="E23" s="609">
        <f t="shared" si="1"/>
        <v>29.25</v>
      </c>
      <c r="F23" s="383">
        <v>49</v>
      </c>
      <c r="G23" s="106">
        <v>13.5</v>
      </c>
      <c r="H23" s="383">
        <v>45</v>
      </c>
      <c r="I23" s="106">
        <v>15</v>
      </c>
      <c r="J23" s="383"/>
      <c r="K23" s="628"/>
      <c r="L23" s="383"/>
      <c r="M23" s="94"/>
      <c r="N23" s="383"/>
      <c r="O23" s="385"/>
      <c r="P23" s="383"/>
      <c r="Q23" s="106"/>
      <c r="R23" s="383">
        <v>54</v>
      </c>
      <c r="S23" s="106">
        <v>0.75</v>
      </c>
      <c r="T23" s="383"/>
      <c r="U23" s="94"/>
      <c r="V23" s="383"/>
      <c r="W23" s="94"/>
      <c r="X23" s="383"/>
      <c r="Y23" s="94"/>
      <c r="Z23" s="383"/>
      <c r="AA23" s="94"/>
      <c r="AB23" s="383"/>
      <c r="AC23" s="94"/>
      <c r="AD23" s="383"/>
      <c r="AE23" s="94"/>
      <c r="AF23" s="383"/>
      <c r="AG23" s="94"/>
      <c r="AH23" s="383"/>
      <c r="AI23" s="94"/>
      <c r="AJ23" s="383"/>
      <c r="AK23" s="94"/>
      <c r="AL23" s="585">
        <v>19</v>
      </c>
    </row>
    <row r="24" spans="1:40" s="46" customFormat="1" ht="20" customHeight="1" x14ac:dyDescent="0.35">
      <c r="A24" s="606">
        <v>20</v>
      </c>
      <c r="B24" s="408" t="s">
        <v>565</v>
      </c>
      <c r="C24" s="48">
        <v>2015</v>
      </c>
      <c r="D24" s="402" t="s">
        <v>93</v>
      </c>
      <c r="E24" s="609">
        <f t="shared" si="1"/>
        <v>27</v>
      </c>
      <c r="F24" s="383">
        <v>64</v>
      </c>
      <c r="G24" s="637">
        <v>0</v>
      </c>
      <c r="H24" s="383">
        <v>54</v>
      </c>
      <c r="I24" s="106">
        <v>0</v>
      </c>
      <c r="J24" s="383">
        <v>56</v>
      </c>
      <c r="K24" s="106">
        <v>9</v>
      </c>
      <c r="L24" s="383">
        <v>55</v>
      </c>
      <c r="M24" s="106">
        <v>9</v>
      </c>
      <c r="N24" s="383">
        <v>70</v>
      </c>
      <c r="O24" s="106">
        <v>9</v>
      </c>
      <c r="P24" s="383"/>
      <c r="Q24" s="106"/>
      <c r="R24" s="383">
        <v>68</v>
      </c>
      <c r="S24" s="94">
        <v>0</v>
      </c>
      <c r="T24" s="383">
        <v>71</v>
      </c>
      <c r="U24" s="94">
        <v>0</v>
      </c>
      <c r="V24" s="383"/>
      <c r="W24" s="106"/>
      <c r="X24" s="383"/>
      <c r="Y24" s="106"/>
      <c r="Z24" s="383"/>
      <c r="AA24" s="106"/>
      <c r="AB24" s="383"/>
      <c r="AC24" s="106"/>
      <c r="AD24" s="383"/>
      <c r="AE24" s="106"/>
      <c r="AF24" s="383"/>
      <c r="AG24" s="106"/>
      <c r="AH24" s="383"/>
      <c r="AI24" s="106"/>
      <c r="AJ24" s="383"/>
      <c r="AK24" s="106"/>
      <c r="AL24" s="585">
        <v>20</v>
      </c>
    </row>
    <row r="25" spans="1:40" s="46" customFormat="1" ht="20" customHeight="1" x14ac:dyDescent="0.35">
      <c r="A25" s="606">
        <v>21</v>
      </c>
      <c r="B25" s="295" t="s">
        <v>473</v>
      </c>
      <c r="C25" s="48">
        <v>2015</v>
      </c>
      <c r="D25" s="294" t="s">
        <v>239</v>
      </c>
      <c r="E25" s="609">
        <f t="shared" si="1"/>
        <v>22.5</v>
      </c>
      <c r="F25" s="383"/>
      <c r="G25" s="637"/>
      <c r="H25" s="383"/>
      <c r="I25" s="282"/>
      <c r="J25" s="383"/>
      <c r="K25" s="94"/>
      <c r="L25" s="383">
        <v>46</v>
      </c>
      <c r="M25" s="106">
        <v>22.5</v>
      </c>
      <c r="N25" s="383"/>
      <c r="O25" s="106"/>
      <c r="P25" s="383"/>
      <c r="Q25" s="94"/>
      <c r="R25" s="383"/>
      <c r="S25" s="94"/>
      <c r="T25" s="383"/>
      <c r="U25" s="106"/>
      <c r="V25" s="383"/>
      <c r="W25" s="106"/>
      <c r="X25" s="383"/>
      <c r="Y25" s="106"/>
      <c r="Z25" s="383"/>
      <c r="AA25" s="106"/>
      <c r="AB25" s="383"/>
      <c r="AC25" s="106"/>
      <c r="AD25" s="383"/>
      <c r="AE25" s="106"/>
      <c r="AF25" s="383"/>
      <c r="AG25" s="106"/>
      <c r="AH25" s="383"/>
      <c r="AI25" s="106"/>
      <c r="AJ25" s="383"/>
      <c r="AK25" s="106"/>
      <c r="AL25" s="585">
        <v>21</v>
      </c>
    </row>
    <row r="26" spans="1:40" s="46" customFormat="1" ht="20" customHeight="1" x14ac:dyDescent="0.35">
      <c r="A26" s="606">
        <v>22</v>
      </c>
      <c r="B26" s="395" t="s">
        <v>408</v>
      </c>
      <c r="C26" s="48">
        <v>2015</v>
      </c>
      <c r="D26" s="532" t="s">
        <v>434</v>
      </c>
      <c r="E26" s="609">
        <f t="shared" si="1"/>
        <v>20.25</v>
      </c>
      <c r="F26" s="383">
        <v>51</v>
      </c>
      <c r="G26" s="106">
        <v>3.75</v>
      </c>
      <c r="H26" s="383"/>
      <c r="I26" s="652"/>
      <c r="J26" s="383"/>
      <c r="K26" s="106"/>
      <c r="L26" s="383"/>
      <c r="M26" s="106"/>
      <c r="N26" s="383"/>
      <c r="O26" s="94"/>
      <c r="P26" s="383"/>
      <c r="Q26" s="94"/>
      <c r="R26" s="383">
        <v>50</v>
      </c>
      <c r="S26" s="106">
        <v>16.5</v>
      </c>
      <c r="T26" s="383">
        <v>62</v>
      </c>
      <c r="U26" s="94">
        <v>0</v>
      </c>
      <c r="V26" s="383"/>
      <c r="W26" s="94"/>
      <c r="X26" s="383"/>
      <c r="Y26" s="94"/>
      <c r="Z26" s="383"/>
      <c r="AA26" s="94"/>
      <c r="AB26" s="383"/>
      <c r="AC26" s="94"/>
      <c r="AD26" s="383"/>
      <c r="AE26" s="94"/>
      <c r="AF26" s="383"/>
      <c r="AG26" s="94"/>
      <c r="AH26" s="383"/>
      <c r="AI26" s="94"/>
      <c r="AJ26" s="383"/>
      <c r="AK26" s="94"/>
      <c r="AL26" s="585">
        <v>22</v>
      </c>
    </row>
    <row r="27" spans="1:40" s="26" customFormat="1" ht="20.25" customHeight="1" x14ac:dyDescent="0.35">
      <c r="A27" s="606">
        <v>23</v>
      </c>
      <c r="B27" s="324" t="s">
        <v>514</v>
      </c>
      <c r="C27" s="48">
        <v>2015</v>
      </c>
      <c r="D27" s="322" t="s">
        <v>161</v>
      </c>
      <c r="E27" s="609">
        <f t="shared" si="1"/>
        <v>19.5</v>
      </c>
      <c r="F27" s="383">
        <v>62</v>
      </c>
      <c r="G27" s="106">
        <v>1.5</v>
      </c>
      <c r="H27" s="383">
        <v>56</v>
      </c>
      <c r="I27" s="106">
        <v>0</v>
      </c>
      <c r="J27" s="383"/>
      <c r="K27" s="628"/>
      <c r="L27" s="383">
        <v>59</v>
      </c>
      <c r="M27" s="106">
        <v>6</v>
      </c>
      <c r="N27" s="383">
        <v>69</v>
      </c>
      <c r="O27" s="106">
        <v>12</v>
      </c>
      <c r="P27" s="383"/>
      <c r="Q27" s="94"/>
      <c r="R27" s="383">
        <v>60</v>
      </c>
      <c r="S27" s="94">
        <v>0</v>
      </c>
      <c r="T27" s="383">
        <v>61</v>
      </c>
      <c r="U27" s="94">
        <v>0</v>
      </c>
      <c r="V27" s="383"/>
      <c r="W27" s="94"/>
      <c r="X27" s="383"/>
      <c r="Y27" s="94"/>
      <c r="Z27" s="383"/>
      <c r="AA27" s="94"/>
      <c r="AB27" s="383"/>
      <c r="AC27" s="94"/>
      <c r="AD27" s="383"/>
      <c r="AE27" s="94"/>
      <c r="AF27" s="383"/>
      <c r="AG27" s="94"/>
      <c r="AH27" s="383"/>
      <c r="AI27" s="94"/>
      <c r="AJ27" s="383"/>
      <c r="AK27" s="94"/>
      <c r="AL27" s="585">
        <v>23</v>
      </c>
      <c r="AM27" s="17"/>
      <c r="AN27" s="17"/>
    </row>
    <row r="28" spans="1:40" s="26" customFormat="1" ht="20.25" customHeight="1" x14ac:dyDescent="0.35">
      <c r="A28" s="606">
        <v>24</v>
      </c>
      <c r="B28" s="326" t="s">
        <v>524</v>
      </c>
      <c r="C28" s="48">
        <v>2016</v>
      </c>
      <c r="D28" s="369" t="s">
        <v>97</v>
      </c>
      <c r="E28" s="609">
        <f t="shared" si="1"/>
        <v>15</v>
      </c>
      <c r="F28" s="383"/>
      <c r="G28" s="628"/>
      <c r="H28" s="383"/>
      <c r="I28" s="94"/>
      <c r="J28" s="383"/>
      <c r="K28" s="94"/>
      <c r="L28" s="383"/>
      <c r="M28" s="94"/>
      <c r="N28" s="383">
        <v>64</v>
      </c>
      <c r="O28" s="106">
        <v>15</v>
      </c>
      <c r="P28" s="383">
        <v>75</v>
      </c>
      <c r="Q28" s="106">
        <v>0</v>
      </c>
      <c r="R28" s="383"/>
      <c r="S28" s="106"/>
      <c r="T28" s="383">
        <v>74</v>
      </c>
      <c r="U28" s="94">
        <v>0</v>
      </c>
      <c r="V28" s="383"/>
      <c r="W28" s="94"/>
      <c r="X28" s="383"/>
      <c r="Y28" s="94"/>
      <c r="Z28" s="383"/>
      <c r="AA28" s="94"/>
      <c r="AB28" s="383"/>
      <c r="AC28" s="94"/>
      <c r="AD28" s="383"/>
      <c r="AE28" s="94"/>
      <c r="AF28" s="383"/>
      <c r="AG28" s="94"/>
      <c r="AH28" s="383"/>
      <c r="AI28" s="94"/>
      <c r="AJ28" s="383"/>
      <c r="AK28" s="94"/>
      <c r="AL28" s="585">
        <v>24</v>
      </c>
    </row>
    <row r="29" spans="1:40" s="26" customFormat="1" ht="20.25" customHeight="1" x14ac:dyDescent="0.35">
      <c r="A29" s="606">
        <v>25</v>
      </c>
      <c r="B29" s="698" t="s">
        <v>751</v>
      </c>
      <c r="C29" s="48">
        <v>2016</v>
      </c>
      <c r="D29" s="697" t="s">
        <v>753</v>
      </c>
      <c r="E29" s="609">
        <f t="shared" si="1"/>
        <v>14</v>
      </c>
      <c r="F29" s="383"/>
      <c r="G29" s="94"/>
      <c r="H29" s="383"/>
      <c r="I29" s="94"/>
      <c r="J29" s="383"/>
      <c r="K29" s="94"/>
      <c r="L29" s="383"/>
      <c r="M29" s="94"/>
      <c r="N29" s="383"/>
      <c r="O29" s="94"/>
      <c r="P29" s="383"/>
      <c r="Q29" s="94"/>
      <c r="R29" s="383">
        <v>52</v>
      </c>
      <c r="S29" s="106">
        <v>7.5</v>
      </c>
      <c r="T29" s="383">
        <v>53</v>
      </c>
      <c r="U29" s="800">
        <v>6.5</v>
      </c>
      <c r="V29" s="383"/>
      <c r="W29" s="94"/>
      <c r="X29" s="383"/>
      <c r="Y29" s="94"/>
      <c r="Z29" s="383"/>
      <c r="AA29" s="94"/>
      <c r="AB29" s="383"/>
      <c r="AC29" s="94"/>
      <c r="AD29" s="383"/>
      <c r="AE29" s="94"/>
      <c r="AF29" s="383"/>
      <c r="AG29" s="94"/>
      <c r="AH29" s="383"/>
      <c r="AI29" s="94"/>
      <c r="AJ29" s="383"/>
      <c r="AK29" s="94"/>
      <c r="AL29" s="585">
        <v>25</v>
      </c>
    </row>
    <row r="30" spans="1:40" s="26" customFormat="1" ht="20.25" customHeight="1" x14ac:dyDescent="0.35">
      <c r="A30" s="606">
        <v>26</v>
      </c>
      <c r="B30" s="698" t="s">
        <v>752</v>
      </c>
      <c r="C30" s="48">
        <v>2016</v>
      </c>
      <c r="D30" s="430" t="s">
        <v>133</v>
      </c>
      <c r="E30" s="609">
        <f t="shared" si="1"/>
        <v>12</v>
      </c>
      <c r="F30" s="383"/>
      <c r="G30" s="637"/>
      <c r="H30" s="383">
        <v>59</v>
      </c>
      <c r="I30" s="94">
        <v>0</v>
      </c>
      <c r="J30" s="383"/>
      <c r="K30" s="94"/>
      <c r="L30" s="383"/>
      <c r="M30" s="94"/>
      <c r="N30" s="383"/>
      <c r="O30" s="94"/>
      <c r="P30" s="383"/>
      <c r="Q30" s="94"/>
      <c r="R30" s="383">
        <v>51</v>
      </c>
      <c r="S30" s="106">
        <v>12</v>
      </c>
      <c r="T30" s="226"/>
      <c r="U30" s="227"/>
      <c r="V30" s="383"/>
      <c r="W30" s="94"/>
      <c r="X30" s="383"/>
      <c r="Y30" s="94"/>
      <c r="Z30" s="383"/>
      <c r="AA30" s="94"/>
      <c r="AB30" s="383"/>
      <c r="AC30" s="94"/>
      <c r="AD30" s="383"/>
      <c r="AE30" s="94"/>
      <c r="AF30" s="383"/>
      <c r="AG30" s="94"/>
      <c r="AH30" s="383"/>
      <c r="AI30" s="94"/>
      <c r="AJ30" s="383"/>
      <c r="AK30" s="94"/>
      <c r="AL30" s="585">
        <v>26</v>
      </c>
    </row>
    <row r="31" spans="1:40" s="26" customFormat="1" ht="20.25" customHeight="1" x14ac:dyDescent="0.35">
      <c r="A31" s="606">
        <v>27</v>
      </c>
      <c r="B31" s="324" t="s">
        <v>516</v>
      </c>
      <c r="C31" s="48">
        <v>2016</v>
      </c>
      <c r="D31" s="322" t="s">
        <v>98</v>
      </c>
      <c r="E31" s="609">
        <f t="shared" si="1"/>
        <v>5.25</v>
      </c>
      <c r="F31" s="383"/>
      <c r="G31" s="637"/>
      <c r="H31" s="383">
        <v>51</v>
      </c>
      <c r="I31" s="106">
        <v>2.25</v>
      </c>
      <c r="J31" s="383"/>
      <c r="K31" s="94"/>
      <c r="L31" s="383"/>
      <c r="M31" s="106"/>
      <c r="N31" s="383"/>
      <c r="O31" s="94"/>
      <c r="P31" s="383">
        <v>65</v>
      </c>
      <c r="Q31" s="106">
        <v>3</v>
      </c>
      <c r="R31" s="383"/>
      <c r="S31" s="94"/>
      <c r="T31" s="383"/>
      <c r="U31" s="94"/>
      <c r="V31" s="383"/>
      <c r="W31" s="94"/>
      <c r="X31" s="383"/>
      <c r="Y31" s="94"/>
      <c r="Z31" s="383"/>
      <c r="AA31" s="94"/>
      <c r="AB31" s="383"/>
      <c r="AC31" s="94"/>
      <c r="AD31" s="383"/>
      <c r="AE31" s="94"/>
      <c r="AF31" s="383"/>
      <c r="AG31" s="94"/>
      <c r="AH31" s="383"/>
      <c r="AI31" s="94"/>
      <c r="AJ31" s="383"/>
      <c r="AK31" s="94"/>
      <c r="AL31" s="585">
        <v>27</v>
      </c>
    </row>
    <row r="32" spans="1:40" s="26" customFormat="1" ht="20.25" customHeight="1" x14ac:dyDescent="0.35">
      <c r="A32" s="606">
        <v>28</v>
      </c>
      <c r="B32" s="641" t="s">
        <v>726</v>
      </c>
      <c r="C32" s="48">
        <v>2015</v>
      </c>
      <c r="D32" s="622" t="s">
        <v>98</v>
      </c>
      <c r="E32" s="609">
        <f t="shared" si="1"/>
        <v>4.5</v>
      </c>
      <c r="F32" s="383"/>
      <c r="G32" s="637"/>
      <c r="H32" s="383"/>
      <c r="I32" s="94"/>
      <c r="J32" s="383"/>
      <c r="K32" s="94"/>
      <c r="L32" s="383"/>
      <c r="M32" s="94"/>
      <c r="N32" s="383"/>
      <c r="O32" s="94"/>
      <c r="P32" s="383">
        <v>60</v>
      </c>
      <c r="Q32" s="106">
        <v>4.5</v>
      </c>
      <c r="R32" s="383"/>
      <c r="S32" s="94"/>
      <c r="T32" s="383"/>
      <c r="U32" s="106"/>
      <c r="V32" s="383"/>
      <c r="W32" s="106"/>
      <c r="X32" s="383"/>
      <c r="Y32" s="106"/>
      <c r="Z32" s="383"/>
      <c r="AA32" s="106"/>
      <c r="AB32" s="383"/>
      <c r="AC32" s="106"/>
      <c r="AD32" s="383"/>
      <c r="AE32" s="106"/>
      <c r="AF32" s="383"/>
      <c r="AG32" s="106"/>
      <c r="AH32" s="383"/>
      <c r="AI32" s="106"/>
      <c r="AJ32" s="383"/>
      <c r="AK32" s="106"/>
      <c r="AL32" s="585">
        <v>28</v>
      </c>
    </row>
    <row r="33" spans="1:41" s="26" customFormat="1" ht="20.25" customHeight="1" x14ac:dyDescent="0.35">
      <c r="A33" s="606">
        <v>29</v>
      </c>
      <c r="B33" s="436" t="s">
        <v>580</v>
      </c>
      <c r="C33" s="48">
        <v>2016</v>
      </c>
      <c r="D33" s="430" t="s">
        <v>133</v>
      </c>
      <c r="E33" s="609">
        <f t="shared" si="1"/>
        <v>3.75</v>
      </c>
      <c r="F33" s="383"/>
      <c r="G33" s="637"/>
      <c r="H33" s="383"/>
      <c r="I33" s="94"/>
      <c r="J33" s="383"/>
      <c r="K33" s="94"/>
      <c r="L33" s="383"/>
      <c r="M33" s="94"/>
      <c r="N33" s="383"/>
      <c r="O33" s="94"/>
      <c r="P33" s="383"/>
      <c r="Q33" s="94"/>
      <c r="R33" s="383">
        <v>53</v>
      </c>
      <c r="S33" s="106">
        <v>3.75</v>
      </c>
      <c r="T33" s="383"/>
      <c r="U33" s="94"/>
      <c r="V33" s="383"/>
      <c r="W33" s="94"/>
      <c r="X33" s="383"/>
      <c r="Y33" s="94"/>
      <c r="Z33" s="383"/>
      <c r="AA33" s="94"/>
      <c r="AB33" s="383"/>
      <c r="AC33" s="94"/>
      <c r="AD33" s="383"/>
      <c r="AE33" s="94"/>
      <c r="AF33" s="383"/>
      <c r="AG33" s="94"/>
      <c r="AH33" s="383"/>
      <c r="AI33" s="94"/>
      <c r="AJ33" s="383"/>
      <c r="AK33" s="94"/>
      <c r="AL33" s="585">
        <v>29</v>
      </c>
    </row>
    <row r="34" spans="1:41" s="26" customFormat="1" ht="20.25" customHeight="1" x14ac:dyDescent="0.35">
      <c r="A34" s="606">
        <v>30</v>
      </c>
      <c r="B34" s="758" t="s">
        <v>767</v>
      </c>
      <c r="C34" s="48">
        <v>2016</v>
      </c>
      <c r="D34" s="752" t="s">
        <v>148</v>
      </c>
      <c r="E34" s="609">
        <f t="shared" si="1"/>
        <v>3</v>
      </c>
      <c r="F34" s="383"/>
      <c r="G34" s="94"/>
      <c r="H34" s="383"/>
      <c r="I34" s="94"/>
      <c r="J34" s="383"/>
      <c r="K34" s="94"/>
      <c r="L34" s="383"/>
      <c r="M34" s="94"/>
      <c r="N34" s="383"/>
      <c r="O34" s="94"/>
      <c r="P34" s="383"/>
      <c r="Q34" s="94"/>
      <c r="R34" s="383"/>
      <c r="S34" s="94"/>
      <c r="T34" s="383">
        <v>54</v>
      </c>
      <c r="U34" s="106">
        <v>3</v>
      </c>
      <c r="V34" s="383"/>
      <c r="W34" s="94"/>
      <c r="X34" s="383"/>
      <c r="Y34" s="94"/>
      <c r="Z34" s="383"/>
      <c r="AA34" s="94"/>
      <c r="AB34" s="383"/>
      <c r="AC34" s="94"/>
      <c r="AD34" s="383"/>
      <c r="AE34" s="94"/>
      <c r="AF34" s="383"/>
      <c r="AG34" s="94"/>
      <c r="AH34" s="383"/>
      <c r="AI34" s="94"/>
      <c r="AJ34" s="383"/>
      <c r="AK34" s="94"/>
      <c r="AL34" s="585">
        <v>30</v>
      </c>
    </row>
    <row r="35" spans="1:41" s="26" customFormat="1" ht="20.25" customHeight="1" x14ac:dyDescent="0.35">
      <c r="A35" s="606">
        <v>31</v>
      </c>
      <c r="B35" s="311" t="s">
        <v>500</v>
      </c>
      <c r="C35" s="48">
        <v>2016</v>
      </c>
      <c r="D35" s="310" t="s">
        <v>123</v>
      </c>
      <c r="E35" s="609">
        <f t="shared" si="1"/>
        <v>1.5</v>
      </c>
      <c r="F35" s="383"/>
      <c r="G35" s="637"/>
      <c r="H35" s="383"/>
      <c r="I35" s="385"/>
      <c r="J35" s="383"/>
      <c r="K35" s="94"/>
      <c r="L35" s="383"/>
      <c r="M35" s="94"/>
      <c r="N35" s="383"/>
      <c r="O35" s="94"/>
      <c r="P35" s="383">
        <v>71</v>
      </c>
      <c r="Q35" s="106">
        <v>1.5</v>
      </c>
      <c r="R35" s="383"/>
      <c r="S35" s="94"/>
      <c r="T35" s="383"/>
      <c r="U35" s="94"/>
      <c r="V35" s="383"/>
      <c r="W35" s="94"/>
      <c r="X35" s="383"/>
      <c r="Y35" s="94"/>
      <c r="Z35" s="383"/>
      <c r="AA35" s="94"/>
      <c r="AB35" s="383"/>
      <c r="AC35" s="94"/>
      <c r="AD35" s="383"/>
      <c r="AE35" s="94"/>
      <c r="AF35" s="383"/>
      <c r="AG35" s="94"/>
      <c r="AH35" s="383"/>
      <c r="AI35" s="94"/>
      <c r="AJ35" s="383"/>
      <c r="AK35" s="94"/>
      <c r="AL35" s="585">
        <v>31</v>
      </c>
    </row>
    <row r="36" spans="1:41" s="26" customFormat="1" ht="20.25" customHeight="1" x14ac:dyDescent="0.35">
      <c r="A36" s="606">
        <v>32</v>
      </c>
      <c r="B36" s="326" t="s">
        <v>467</v>
      </c>
      <c r="C36" s="48">
        <v>2015</v>
      </c>
      <c r="D36" s="369" t="s">
        <v>133</v>
      </c>
      <c r="E36" s="609">
        <f t="shared" si="1"/>
        <v>0.75</v>
      </c>
      <c r="F36" s="383"/>
      <c r="G36" s="637"/>
      <c r="H36" s="383"/>
      <c r="I36" s="94"/>
      <c r="J36" s="383"/>
      <c r="K36" s="94"/>
      <c r="L36" s="383"/>
      <c r="M36" s="94"/>
      <c r="N36" s="383"/>
      <c r="O36" s="94"/>
      <c r="P36" s="383"/>
      <c r="Q36" s="94"/>
      <c r="R36" s="383">
        <v>54</v>
      </c>
      <c r="S36" s="106">
        <v>0.75</v>
      </c>
      <c r="T36" s="383"/>
      <c r="U36" s="94"/>
      <c r="V36" s="383"/>
      <c r="W36" s="94"/>
      <c r="X36" s="383"/>
      <c r="Y36" s="94"/>
      <c r="Z36" s="383"/>
      <c r="AA36" s="94"/>
      <c r="AB36" s="383"/>
      <c r="AC36" s="94"/>
      <c r="AD36" s="383"/>
      <c r="AE36" s="94"/>
      <c r="AF36" s="383"/>
      <c r="AG36" s="94"/>
      <c r="AH36" s="383"/>
      <c r="AI36" s="94"/>
      <c r="AJ36" s="383"/>
      <c r="AK36" s="94"/>
      <c r="AL36" s="585">
        <v>32</v>
      </c>
      <c r="AM36" s="16"/>
      <c r="AN36" s="16"/>
      <c r="AO36" s="16"/>
    </row>
    <row r="37" spans="1:41" s="26" customFormat="1" ht="20.25" customHeight="1" x14ac:dyDescent="0.35">
      <c r="A37" s="606">
        <v>33</v>
      </c>
      <c r="B37" s="758" t="s">
        <v>764</v>
      </c>
      <c r="C37" s="48">
        <v>2015</v>
      </c>
      <c r="D37" s="752" t="s">
        <v>445</v>
      </c>
      <c r="E37" s="609">
        <f t="shared" si="1"/>
        <v>0</v>
      </c>
      <c r="F37" s="383"/>
      <c r="G37" s="94"/>
      <c r="H37" s="383"/>
      <c r="I37" s="94"/>
      <c r="J37" s="383"/>
      <c r="K37" s="94"/>
      <c r="L37" s="383"/>
      <c r="M37" s="94"/>
      <c r="N37" s="383"/>
      <c r="O37" s="94"/>
      <c r="P37" s="383"/>
      <c r="Q37" s="94"/>
      <c r="R37" s="383"/>
      <c r="S37" s="94"/>
      <c r="T37" s="383">
        <v>58</v>
      </c>
      <c r="U37" s="94">
        <v>0</v>
      </c>
      <c r="V37" s="383"/>
      <c r="W37" s="385"/>
      <c r="X37" s="383"/>
      <c r="Y37" s="385"/>
      <c r="Z37" s="383"/>
      <c r="AA37" s="385"/>
      <c r="AB37" s="383"/>
      <c r="AC37" s="385"/>
      <c r="AD37" s="383"/>
      <c r="AE37" s="385"/>
      <c r="AF37" s="383"/>
      <c r="AG37" s="385"/>
      <c r="AH37" s="383"/>
      <c r="AI37" s="385"/>
      <c r="AJ37" s="383"/>
      <c r="AK37" s="385"/>
      <c r="AL37" s="585">
        <v>33</v>
      </c>
    </row>
    <row r="38" spans="1:41" s="16" customFormat="1" ht="20.25" customHeight="1" x14ac:dyDescent="0.35">
      <c r="A38" s="606">
        <v>34</v>
      </c>
      <c r="B38" s="326" t="s">
        <v>520</v>
      </c>
      <c r="C38" s="48">
        <v>2016</v>
      </c>
      <c r="D38" s="369" t="s">
        <v>521</v>
      </c>
      <c r="E38" s="609">
        <f t="shared" si="1"/>
        <v>0</v>
      </c>
      <c r="F38" s="383"/>
      <c r="G38" s="628"/>
      <c r="H38" s="383">
        <v>52</v>
      </c>
      <c r="I38" s="106">
        <v>0</v>
      </c>
      <c r="J38" s="383"/>
      <c r="K38" s="106"/>
      <c r="L38" s="383"/>
      <c r="M38" s="94"/>
      <c r="N38" s="383"/>
      <c r="O38" s="94"/>
      <c r="P38" s="383"/>
      <c r="Q38" s="94"/>
      <c r="R38" s="383"/>
      <c r="S38" s="94"/>
      <c r="T38" s="383">
        <v>61</v>
      </c>
      <c r="U38" s="94">
        <v>0</v>
      </c>
      <c r="V38" s="383"/>
      <c r="W38" s="94"/>
      <c r="X38" s="383"/>
      <c r="Y38" s="94"/>
      <c r="Z38" s="383"/>
      <c r="AA38" s="94"/>
      <c r="AB38" s="383"/>
      <c r="AC38" s="94"/>
      <c r="AD38" s="383"/>
      <c r="AE38" s="94"/>
      <c r="AF38" s="383"/>
      <c r="AG38" s="94"/>
      <c r="AH38" s="383"/>
      <c r="AI38" s="94"/>
      <c r="AJ38" s="383"/>
      <c r="AK38" s="94"/>
      <c r="AL38" s="585">
        <v>34</v>
      </c>
      <c r="AM38" s="26"/>
      <c r="AN38" s="26"/>
      <c r="AO38" s="26"/>
    </row>
    <row r="39" spans="1:41" s="16" customFormat="1" ht="20.25" customHeight="1" x14ac:dyDescent="0.35">
      <c r="A39" s="606">
        <v>35</v>
      </c>
      <c r="B39" s="758" t="s">
        <v>765</v>
      </c>
      <c r="C39" s="48">
        <v>2015</v>
      </c>
      <c r="D39" s="752" t="s">
        <v>766</v>
      </c>
      <c r="E39" s="609">
        <f t="shared" si="1"/>
        <v>0</v>
      </c>
      <c r="F39" s="383"/>
      <c r="G39" s="94"/>
      <c r="H39" s="383"/>
      <c r="I39" s="94"/>
      <c r="J39" s="383"/>
      <c r="K39" s="94"/>
      <c r="L39" s="383"/>
      <c r="M39" s="94"/>
      <c r="N39" s="383"/>
      <c r="O39" s="94"/>
      <c r="P39" s="383"/>
      <c r="Q39" s="94"/>
      <c r="R39" s="383"/>
      <c r="S39" s="94"/>
      <c r="T39" s="383">
        <v>61</v>
      </c>
      <c r="U39" s="94">
        <v>0</v>
      </c>
      <c r="V39" s="383"/>
      <c r="W39" s="94"/>
      <c r="X39" s="383"/>
      <c r="Y39" s="94"/>
      <c r="Z39" s="383"/>
      <c r="AA39" s="94"/>
      <c r="AB39" s="383"/>
      <c r="AC39" s="94"/>
      <c r="AD39" s="383"/>
      <c r="AE39" s="94"/>
      <c r="AF39" s="383"/>
      <c r="AG39" s="94"/>
      <c r="AH39" s="383"/>
      <c r="AI39" s="94"/>
      <c r="AJ39" s="383"/>
      <c r="AK39" s="94"/>
      <c r="AL39" s="585">
        <v>35</v>
      </c>
      <c r="AM39" s="26"/>
      <c r="AN39" s="26"/>
      <c r="AO39" s="26"/>
    </row>
    <row r="40" spans="1:41" s="26" customFormat="1" ht="20.25" customHeight="1" x14ac:dyDescent="0.35">
      <c r="A40" s="606">
        <v>36</v>
      </c>
      <c r="B40" s="226" t="s">
        <v>423</v>
      </c>
      <c r="C40" s="57">
        <v>2015</v>
      </c>
      <c r="D40" s="532" t="s">
        <v>434</v>
      </c>
      <c r="E40" s="609">
        <f t="shared" si="1"/>
        <v>0</v>
      </c>
      <c r="F40" s="383">
        <v>67</v>
      </c>
      <c r="G40" s="652">
        <v>0</v>
      </c>
      <c r="H40" s="383"/>
      <c r="I40" s="106"/>
      <c r="J40" s="383"/>
      <c r="K40" s="94"/>
      <c r="L40" s="383"/>
      <c r="M40" s="94"/>
      <c r="N40" s="383"/>
      <c r="O40" s="94"/>
      <c r="P40" s="383"/>
      <c r="Q40" s="94"/>
      <c r="R40" s="383">
        <v>68</v>
      </c>
      <c r="S40" s="94">
        <v>0</v>
      </c>
      <c r="T40" s="383">
        <v>75</v>
      </c>
      <c r="U40" s="94">
        <v>0</v>
      </c>
      <c r="V40" s="383"/>
      <c r="W40" s="94"/>
      <c r="X40" s="383"/>
      <c r="Y40" s="94"/>
      <c r="Z40" s="383"/>
      <c r="AA40" s="94"/>
      <c r="AB40" s="383"/>
      <c r="AC40" s="94"/>
      <c r="AD40" s="383"/>
      <c r="AE40" s="94"/>
      <c r="AF40" s="383"/>
      <c r="AG40" s="94"/>
      <c r="AH40" s="383"/>
      <c r="AI40" s="94"/>
      <c r="AJ40" s="383"/>
      <c r="AK40" s="94"/>
      <c r="AL40" s="585">
        <v>36</v>
      </c>
      <c r="AM40" s="16"/>
      <c r="AN40" s="16"/>
      <c r="AO40" s="16"/>
    </row>
    <row r="41" spans="1:41" s="26" customFormat="1" ht="20.25" customHeight="1" x14ac:dyDescent="0.35">
      <c r="A41" s="606">
        <v>37</v>
      </c>
      <c r="B41" s="698" t="s">
        <v>749</v>
      </c>
      <c r="C41" s="48">
        <v>2015</v>
      </c>
      <c r="D41" s="622" t="s">
        <v>60</v>
      </c>
      <c r="E41" s="609">
        <f t="shared" si="1"/>
        <v>0</v>
      </c>
      <c r="F41" s="383"/>
      <c r="G41" s="94"/>
      <c r="H41" s="383"/>
      <c r="I41" s="94"/>
      <c r="J41" s="383"/>
      <c r="K41" s="94"/>
      <c r="L41" s="383"/>
      <c r="M41" s="94"/>
      <c r="N41" s="383"/>
      <c r="O41" s="94"/>
      <c r="P41" s="383"/>
      <c r="Q41" s="94"/>
      <c r="R41" s="383">
        <v>55</v>
      </c>
      <c r="S41" s="94">
        <v>0</v>
      </c>
      <c r="T41" s="383"/>
      <c r="U41" s="385"/>
      <c r="V41" s="383"/>
      <c r="W41" s="94"/>
      <c r="X41" s="383"/>
      <c r="Y41" s="94"/>
      <c r="Z41" s="383"/>
      <c r="AA41" s="94"/>
      <c r="AB41" s="383"/>
      <c r="AC41" s="94"/>
      <c r="AD41" s="383"/>
      <c r="AE41" s="94"/>
      <c r="AF41" s="383"/>
      <c r="AG41" s="94"/>
      <c r="AH41" s="383"/>
      <c r="AI41" s="94"/>
      <c r="AJ41" s="383"/>
      <c r="AK41" s="94"/>
      <c r="AL41" s="585">
        <v>37</v>
      </c>
      <c r="AM41" s="16"/>
      <c r="AN41" s="16"/>
      <c r="AO41" s="16"/>
    </row>
    <row r="42" spans="1:41" s="26" customFormat="1" ht="20.25" customHeight="1" x14ac:dyDescent="0.35">
      <c r="A42" s="606">
        <v>38</v>
      </c>
      <c r="B42" s="242" t="s">
        <v>249</v>
      </c>
      <c r="C42" s="48">
        <v>2015</v>
      </c>
      <c r="D42" s="137" t="s">
        <v>250</v>
      </c>
      <c r="E42" s="609">
        <f t="shared" si="1"/>
        <v>0</v>
      </c>
      <c r="F42" s="383"/>
      <c r="G42" s="637"/>
      <c r="H42" s="383"/>
      <c r="I42" s="94"/>
      <c r="J42" s="383"/>
      <c r="K42" s="94"/>
      <c r="L42" s="383"/>
      <c r="M42" s="94"/>
      <c r="N42" s="383"/>
      <c r="O42" s="94"/>
      <c r="P42" s="383"/>
      <c r="Q42" s="94"/>
      <c r="R42" s="383">
        <v>55</v>
      </c>
      <c r="S42" s="94">
        <v>0</v>
      </c>
      <c r="T42" s="383"/>
      <c r="U42" s="94"/>
      <c r="V42" s="383"/>
      <c r="W42" s="94"/>
      <c r="X42" s="383"/>
      <c r="Y42" s="94"/>
      <c r="Z42" s="383"/>
      <c r="AA42" s="94"/>
      <c r="AB42" s="383"/>
      <c r="AC42" s="94"/>
      <c r="AD42" s="383"/>
      <c r="AE42" s="94"/>
      <c r="AF42" s="383"/>
      <c r="AG42" s="94"/>
      <c r="AH42" s="383"/>
      <c r="AI42" s="94"/>
      <c r="AJ42" s="383"/>
      <c r="AK42" s="94"/>
      <c r="AL42" s="585">
        <v>38</v>
      </c>
      <c r="AM42" s="16"/>
      <c r="AN42" s="16"/>
      <c r="AO42" s="16"/>
    </row>
    <row r="43" spans="1:41" s="26" customFormat="1" ht="20.25" customHeight="1" x14ac:dyDescent="0.35">
      <c r="A43" s="606">
        <v>39</v>
      </c>
      <c r="B43" s="698" t="s">
        <v>750</v>
      </c>
      <c r="C43" s="48">
        <v>2016</v>
      </c>
      <c r="D43" s="622" t="s">
        <v>60</v>
      </c>
      <c r="E43" s="609">
        <f t="shared" si="1"/>
        <v>0</v>
      </c>
      <c r="F43" s="383"/>
      <c r="G43" s="94"/>
      <c r="H43" s="383"/>
      <c r="I43" s="94"/>
      <c r="J43" s="383"/>
      <c r="K43" s="94"/>
      <c r="L43" s="383"/>
      <c r="M43" s="94"/>
      <c r="N43" s="383"/>
      <c r="O43" s="94"/>
      <c r="P43" s="383"/>
      <c r="Q43" s="94"/>
      <c r="R43" s="383">
        <v>57</v>
      </c>
      <c r="S43" s="94">
        <v>0</v>
      </c>
      <c r="T43" s="383"/>
      <c r="U43" s="94"/>
      <c r="V43" s="383"/>
      <c r="W43" s="94"/>
      <c r="X43" s="383"/>
      <c r="Y43" s="94"/>
      <c r="Z43" s="383"/>
      <c r="AA43" s="94"/>
      <c r="AB43" s="383"/>
      <c r="AC43" s="94"/>
      <c r="AD43" s="383"/>
      <c r="AE43" s="94"/>
      <c r="AF43" s="383"/>
      <c r="AG43" s="94"/>
      <c r="AH43" s="383"/>
      <c r="AI43" s="94"/>
      <c r="AJ43" s="383"/>
      <c r="AK43" s="94"/>
      <c r="AL43" s="585">
        <v>39</v>
      </c>
    </row>
    <row r="44" spans="1:41" s="26" customFormat="1" ht="20.25" customHeight="1" x14ac:dyDescent="0.35">
      <c r="A44" s="606">
        <v>40</v>
      </c>
      <c r="B44" s="239" t="s">
        <v>366</v>
      </c>
      <c r="C44" s="48">
        <v>2015</v>
      </c>
      <c r="D44" s="181" t="s">
        <v>133</v>
      </c>
      <c r="E44" s="609">
        <f t="shared" ref="E44:E78" si="2">G44+I44+K44+M44+O44+Q44+S44+U44+W44+Y44+AA44+AC44+AE44+AG44+AI44+AK44</f>
        <v>0</v>
      </c>
      <c r="F44" s="383"/>
      <c r="G44" s="637"/>
      <c r="H44" s="383"/>
      <c r="I44" s="94"/>
      <c r="J44" s="383"/>
      <c r="K44" s="94"/>
      <c r="L44" s="383"/>
      <c r="M44" s="94"/>
      <c r="N44" s="383"/>
      <c r="O44" s="94"/>
      <c r="P44" s="383"/>
      <c r="Q44" s="94"/>
      <c r="R44" s="383">
        <v>58</v>
      </c>
      <c r="S44" s="94">
        <v>0</v>
      </c>
      <c r="T44" s="383"/>
      <c r="U44" s="282"/>
      <c r="V44" s="383"/>
      <c r="W44" s="94"/>
      <c r="X44" s="383"/>
      <c r="Y44" s="94"/>
      <c r="Z44" s="383"/>
      <c r="AA44" s="94"/>
      <c r="AB44" s="383"/>
      <c r="AC44" s="94"/>
      <c r="AD44" s="383"/>
      <c r="AE44" s="94"/>
      <c r="AF44" s="383"/>
      <c r="AG44" s="94"/>
      <c r="AH44" s="383"/>
      <c r="AI44" s="94"/>
      <c r="AJ44" s="383"/>
      <c r="AK44" s="94"/>
      <c r="AL44" s="585">
        <v>40</v>
      </c>
      <c r="AM44" s="17"/>
    </row>
    <row r="45" spans="1:41" s="26" customFormat="1" ht="20" customHeight="1" x14ac:dyDescent="0.35">
      <c r="A45" s="606">
        <v>41</v>
      </c>
      <c r="B45" s="641" t="s">
        <v>727</v>
      </c>
      <c r="C45" s="48">
        <v>2015</v>
      </c>
      <c r="D45" s="622" t="s">
        <v>93</v>
      </c>
      <c r="E45" s="609">
        <f t="shared" si="2"/>
        <v>0</v>
      </c>
      <c r="F45" s="383"/>
      <c r="G45" s="637"/>
      <c r="H45" s="383"/>
      <c r="I45" s="94"/>
      <c r="J45" s="383"/>
      <c r="K45" s="94"/>
      <c r="L45" s="383"/>
      <c r="M45" s="94"/>
      <c r="N45" s="383"/>
      <c r="O45" s="94"/>
      <c r="P45" s="383">
        <v>75</v>
      </c>
      <c r="Q45" s="94">
        <v>0</v>
      </c>
      <c r="R45" s="383"/>
      <c r="S45" s="94"/>
      <c r="T45" s="383"/>
      <c r="U45" s="94"/>
      <c r="V45" s="383"/>
      <c r="W45" s="94"/>
      <c r="X45" s="383"/>
      <c r="Y45" s="94"/>
      <c r="Z45" s="383"/>
      <c r="AA45" s="94"/>
      <c r="AB45" s="383"/>
      <c r="AC45" s="94"/>
      <c r="AD45" s="383"/>
      <c r="AE45" s="94"/>
      <c r="AF45" s="383"/>
      <c r="AG45" s="94"/>
      <c r="AH45" s="383"/>
      <c r="AI45" s="94"/>
      <c r="AJ45" s="383"/>
      <c r="AK45" s="94"/>
      <c r="AL45" s="585">
        <v>41</v>
      </c>
      <c r="AM45" s="17"/>
    </row>
    <row r="46" spans="1:41" s="26" customFormat="1" ht="20.25" hidden="1" customHeight="1" x14ac:dyDescent="0.35">
      <c r="A46" s="606">
        <v>42</v>
      </c>
      <c r="B46" s="265" t="s">
        <v>381</v>
      </c>
      <c r="C46" s="48">
        <v>2015</v>
      </c>
      <c r="D46" s="191" t="s">
        <v>117</v>
      </c>
      <c r="E46" s="609">
        <f t="shared" si="2"/>
        <v>0</v>
      </c>
      <c r="F46" s="383"/>
      <c r="G46" s="637"/>
      <c r="H46" s="383"/>
      <c r="I46" s="94"/>
      <c r="J46" s="383"/>
      <c r="K46" s="94"/>
      <c r="L46" s="383"/>
      <c r="M46" s="94"/>
      <c r="N46" s="383"/>
      <c r="O46" s="94"/>
      <c r="P46" s="383"/>
      <c r="Q46" s="106"/>
      <c r="R46" s="383"/>
      <c r="S46" s="94"/>
      <c r="T46" s="383"/>
      <c r="U46" s="94"/>
      <c r="V46" s="383"/>
      <c r="W46" s="385"/>
      <c r="X46" s="383"/>
      <c r="Y46" s="385"/>
      <c r="Z46" s="383"/>
      <c r="AA46" s="385"/>
      <c r="AB46" s="383"/>
      <c r="AC46" s="385"/>
      <c r="AD46" s="383"/>
      <c r="AE46" s="385"/>
      <c r="AF46" s="383"/>
      <c r="AG46" s="385"/>
      <c r="AH46" s="383"/>
      <c r="AI46" s="385"/>
      <c r="AJ46" s="383"/>
      <c r="AK46" s="385"/>
      <c r="AL46" s="585">
        <v>42</v>
      </c>
      <c r="AM46" s="17"/>
    </row>
    <row r="47" spans="1:41" s="26" customFormat="1" ht="20.25" hidden="1" customHeight="1" x14ac:dyDescent="0.35">
      <c r="A47" s="606">
        <v>43</v>
      </c>
      <c r="B47" s="245" t="s">
        <v>397</v>
      </c>
      <c r="C47" s="48">
        <v>2016</v>
      </c>
      <c r="D47" s="224" t="s">
        <v>113</v>
      </c>
      <c r="E47" s="609">
        <f t="shared" si="2"/>
        <v>0</v>
      </c>
      <c r="F47" s="383"/>
      <c r="G47" s="628"/>
      <c r="H47" s="383"/>
      <c r="I47" s="106"/>
      <c r="J47" s="383"/>
      <c r="K47" s="94"/>
      <c r="L47" s="383"/>
      <c r="M47" s="94"/>
      <c r="N47" s="383"/>
      <c r="O47" s="106"/>
      <c r="P47" s="383"/>
      <c r="Q47" s="94"/>
      <c r="R47" s="383"/>
      <c r="S47" s="94"/>
      <c r="T47" s="383"/>
      <c r="U47" s="94"/>
      <c r="V47" s="383"/>
      <c r="W47" s="94"/>
      <c r="X47" s="383"/>
      <c r="Y47" s="94"/>
      <c r="Z47" s="383"/>
      <c r="AA47" s="94"/>
      <c r="AB47" s="383"/>
      <c r="AC47" s="94"/>
      <c r="AD47" s="383"/>
      <c r="AE47" s="94"/>
      <c r="AF47" s="383"/>
      <c r="AG47" s="94"/>
      <c r="AH47" s="383"/>
      <c r="AI47" s="94"/>
      <c r="AJ47" s="383"/>
      <c r="AK47" s="94"/>
      <c r="AL47" s="585">
        <v>43</v>
      </c>
      <c r="AM47" s="17"/>
    </row>
    <row r="48" spans="1:41" s="26" customFormat="1" ht="20.25" hidden="1" customHeight="1" x14ac:dyDescent="0.35">
      <c r="A48" s="606">
        <v>44</v>
      </c>
      <c r="B48" s="245" t="s">
        <v>395</v>
      </c>
      <c r="C48" s="48">
        <v>2015</v>
      </c>
      <c r="D48" s="224" t="s">
        <v>113</v>
      </c>
      <c r="E48" s="609">
        <f t="shared" si="2"/>
        <v>0</v>
      </c>
      <c r="F48" s="383"/>
      <c r="G48" s="652"/>
      <c r="H48" s="383"/>
      <c r="I48" s="94"/>
      <c r="J48" s="383"/>
      <c r="K48" s="94"/>
      <c r="L48" s="383"/>
      <c r="M48" s="106"/>
      <c r="N48" s="383"/>
      <c r="O48" s="94"/>
      <c r="P48" s="383"/>
      <c r="Q48" s="94"/>
      <c r="R48" s="383"/>
      <c r="S48" s="385"/>
      <c r="T48" s="383"/>
      <c r="U48" s="94"/>
      <c r="V48" s="383"/>
      <c r="W48" s="385"/>
      <c r="X48" s="383"/>
      <c r="Y48" s="385"/>
      <c r="Z48" s="383"/>
      <c r="AA48" s="385"/>
      <c r="AB48" s="383"/>
      <c r="AC48" s="385"/>
      <c r="AD48" s="383"/>
      <c r="AE48" s="385"/>
      <c r="AF48" s="383"/>
      <c r="AG48" s="385"/>
      <c r="AH48" s="383"/>
      <c r="AI48" s="385"/>
      <c r="AJ48" s="383"/>
      <c r="AK48" s="385"/>
      <c r="AL48" s="585">
        <v>44</v>
      </c>
      <c r="AM48" s="17"/>
      <c r="AN48" s="17"/>
    </row>
    <row r="49" spans="1:40" s="26" customFormat="1" ht="20.25" hidden="1" customHeight="1" x14ac:dyDescent="0.35">
      <c r="A49" s="606">
        <v>45</v>
      </c>
      <c r="B49" s="234" t="s">
        <v>174</v>
      </c>
      <c r="C49" s="48">
        <v>2014</v>
      </c>
      <c r="D49" s="530" t="s">
        <v>106</v>
      </c>
      <c r="E49" s="609">
        <f t="shared" si="2"/>
        <v>0</v>
      </c>
      <c r="F49" s="383"/>
      <c r="G49" s="637"/>
      <c r="H49" s="383"/>
      <c r="I49" s="94"/>
      <c r="J49" s="383"/>
      <c r="K49" s="106"/>
      <c r="L49" s="383"/>
      <c r="M49" s="94"/>
      <c r="N49" s="383"/>
      <c r="O49" s="94"/>
      <c r="P49" s="383"/>
      <c r="Q49" s="94"/>
      <c r="R49" s="383"/>
      <c r="S49" s="94"/>
      <c r="T49" s="383"/>
      <c r="U49" s="385"/>
      <c r="V49" s="383"/>
      <c r="W49" s="94"/>
      <c r="X49" s="383"/>
      <c r="Y49" s="94"/>
      <c r="Z49" s="383"/>
      <c r="AA49" s="94"/>
      <c r="AB49" s="383"/>
      <c r="AC49" s="94"/>
      <c r="AD49" s="383"/>
      <c r="AE49" s="94"/>
      <c r="AF49" s="383"/>
      <c r="AG49" s="94"/>
      <c r="AH49" s="383"/>
      <c r="AI49" s="94"/>
      <c r="AJ49" s="383"/>
      <c r="AK49" s="94"/>
      <c r="AL49" s="585">
        <v>45</v>
      </c>
      <c r="AM49" s="17"/>
      <c r="AN49" s="17"/>
    </row>
    <row r="50" spans="1:40" s="26" customFormat="1" ht="20.25" hidden="1" customHeight="1" x14ac:dyDescent="0.35">
      <c r="A50" s="606">
        <v>46</v>
      </c>
      <c r="B50" s="348" t="s">
        <v>506</v>
      </c>
      <c r="C50" s="48">
        <v>2016</v>
      </c>
      <c r="D50" s="340" t="s">
        <v>507</v>
      </c>
      <c r="E50" s="609">
        <f t="shared" si="2"/>
        <v>0</v>
      </c>
      <c r="F50" s="383"/>
      <c r="G50" s="628"/>
      <c r="H50" s="383"/>
      <c r="I50" s="94"/>
      <c r="J50" s="383"/>
      <c r="K50" s="94"/>
      <c r="L50" s="383"/>
      <c r="M50" s="94"/>
      <c r="N50" s="383"/>
      <c r="O50" s="94"/>
      <c r="P50" s="383"/>
      <c r="Q50" s="94"/>
      <c r="R50" s="383"/>
      <c r="S50" s="94"/>
      <c r="T50" s="383"/>
      <c r="U50" s="94"/>
      <c r="V50" s="383"/>
      <c r="W50" s="94"/>
      <c r="X50" s="383"/>
      <c r="Y50" s="94"/>
      <c r="Z50" s="383"/>
      <c r="AA50" s="94"/>
      <c r="AB50" s="383"/>
      <c r="AC50" s="94"/>
      <c r="AD50" s="383"/>
      <c r="AE50" s="94"/>
      <c r="AF50" s="383"/>
      <c r="AG50" s="94"/>
      <c r="AH50" s="383"/>
      <c r="AI50" s="94"/>
      <c r="AJ50" s="383"/>
      <c r="AK50" s="94"/>
      <c r="AL50" s="585">
        <v>46</v>
      </c>
      <c r="AM50" s="17"/>
      <c r="AN50" s="17"/>
    </row>
    <row r="51" spans="1:40" s="26" customFormat="1" ht="20.25" hidden="1" customHeight="1" x14ac:dyDescent="0.35">
      <c r="A51" s="606">
        <v>47</v>
      </c>
      <c r="B51" s="311" t="s">
        <v>498</v>
      </c>
      <c r="C51" s="48">
        <v>2016</v>
      </c>
      <c r="D51" s="310" t="s">
        <v>123</v>
      </c>
      <c r="E51" s="609">
        <f t="shared" si="2"/>
        <v>0</v>
      </c>
      <c r="F51" s="383"/>
      <c r="G51" s="628"/>
      <c r="H51" s="383"/>
      <c r="I51" s="94"/>
      <c r="J51" s="383"/>
      <c r="K51" s="94"/>
      <c r="L51" s="383"/>
      <c r="M51" s="94"/>
      <c r="N51" s="383"/>
      <c r="O51" s="94"/>
      <c r="P51" s="383"/>
      <c r="Q51" s="385"/>
      <c r="R51" s="383"/>
      <c r="S51" s="94"/>
      <c r="T51" s="383"/>
      <c r="U51" s="385"/>
      <c r="V51" s="383"/>
      <c r="W51" s="385"/>
      <c r="X51" s="383"/>
      <c r="Y51" s="385"/>
      <c r="Z51" s="383"/>
      <c r="AA51" s="385"/>
      <c r="AB51" s="383"/>
      <c r="AC51" s="385"/>
      <c r="AD51" s="383"/>
      <c r="AE51" s="385"/>
      <c r="AF51" s="383"/>
      <c r="AG51" s="385"/>
      <c r="AH51" s="383"/>
      <c r="AI51" s="385"/>
      <c r="AJ51" s="383"/>
      <c r="AK51" s="385"/>
      <c r="AL51" s="585">
        <v>47</v>
      </c>
      <c r="AM51" s="17"/>
      <c r="AN51" s="17"/>
    </row>
    <row r="52" spans="1:40" s="26" customFormat="1" ht="20.25" hidden="1" customHeight="1" x14ac:dyDescent="0.35">
      <c r="A52" s="606">
        <v>48</v>
      </c>
      <c r="B52" s="380" t="s">
        <v>231</v>
      </c>
      <c r="C52" s="48">
        <v>2016</v>
      </c>
      <c r="D52" s="133" t="s">
        <v>119</v>
      </c>
      <c r="E52" s="609">
        <f t="shared" si="2"/>
        <v>0</v>
      </c>
      <c r="F52" s="383"/>
      <c r="G52" s="637"/>
      <c r="H52" s="383"/>
      <c r="I52" s="94"/>
      <c r="J52" s="383"/>
      <c r="K52" s="94"/>
      <c r="L52" s="383"/>
      <c r="M52" s="94"/>
      <c r="N52" s="383"/>
      <c r="O52" s="385"/>
      <c r="P52" s="383"/>
      <c r="Q52" s="94"/>
      <c r="R52" s="383"/>
      <c r="S52" s="94"/>
      <c r="T52" s="383"/>
      <c r="U52" s="94"/>
      <c r="V52" s="383"/>
      <c r="W52" s="94"/>
      <c r="X52" s="383"/>
      <c r="Y52" s="94"/>
      <c r="Z52" s="383"/>
      <c r="AA52" s="94"/>
      <c r="AB52" s="383"/>
      <c r="AC52" s="94"/>
      <c r="AD52" s="383"/>
      <c r="AE52" s="94"/>
      <c r="AF52" s="383"/>
      <c r="AG52" s="94"/>
      <c r="AH52" s="383"/>
      <c r="AI52" s="94"/>
      <c r="AJ52" s="383"/>
      <c r="AK52" s="94"/>
      <c r="AL52" s="585">
        <v>48</v>
      </c>
      <c r="AM52" s="17"/>
      <c r="AN52" s="17"/>
    </row>
    <row r="53" spans="1:40" s="26" customFormat="1" ht="20.25" hidden="1" customHeight="1" x14ac:dyDescent="0.35">
      <c r="A53" s="606">
        <v>49</v>
      </c>
      <c r="B53" s="324" t="s">
        <v>515</v>
      </c>
      <c r="C53" s="48">
        <v>2014</v>
      </c>
      <c r="D53" s="322" t="s">
        <v>511</v>
      </c>
      <c r="E53" s="609">
        <f t="shared" si="2"/>
        <v>0</v>
      </c>
      <c r="F53" s="383"/>
      <c r="G53" s="637"/>
      <c r="H53" s="383"/>
      <c r="I53" s="106"/>
      <c r="J53" s="383"/>
      <c r="K53" s="94"/>
      <c r="L53" s="383"/>
      <c r="M53" s="385"/>
      <c r="N53" s="383"/>
      <c r="O53" s="94"/>
      <c r="P53" s="383"/>
      <c r="Q53" s="94"/>
      <c r="R53" s="383"/>
      <c r="S53" s="94"/>
      <c r="T53" s="383"/>
      <c r="U53" s="94"/>
      <c r="V53" s="383"/>
      <c r="W53" s="94"/>
      <c r="X53" s="383"/>
      <c r="Y53" s="94"/>
      <c r="Z53" s="383"/>
      <c r="AA53" s="94"/>
      <c r="AB53" s="383"/>
      <c r="AC53" s="94"/>
      <c r="AD53" s="383"/>
      <c r="AE53" s="94"/>
      <c r="AF53" s="383"/>
      <c r="AG53" s="94"/>
      <c r="AH53" s="383"/>
      <c r="AI53" s="94"/>
      <c r="AJ53" s="383"/>
      <c r="AK53" s="94"/>
      <c r="AL53" s="585">
        <v>49</v>
      </c>
      <c r="AM53" s="17"/>
      <c r="AN53" s="17"/>
    </row>
    <row r="54" spans="1:40" s="26" customFormat="1" ht="20.25" hidden="1" customHeight="1" x14ac:dyDescent="0.35">
      <c r="A54" s="606">
        <v>50</v>
      </c>
      <c r="B54" s="234" t="s">
        <v>184</v>
      </c>
      <c r="C54" s="48">
        <v>2014</v>
      </c>
      <c r="D54" s="133" t="s">
        <v>117</v>
      </c>
      <c r="E54" s="609">
        <f t="shared" si="2"/>
        <v>0</v>
      </c>
      <c r="F54" s="383"/>
      <c r="G54" s="652"/>
      <c r="H54" s="383"/>
      <c r="I54" s="94"/>
      <c r="J54" s="383"/>
      <c r="K54" s="385"/>
      <c r="L54" s="383"/>
      <c r="M54" s="94"/>
      <c r="N54" s="383"/>
      <c r="O54" s="94"/>
      <c r="P54" s="383"/>
      <c r="Q54" s="94"/>
      <c r="R54" s="383"/>
      <c r="S54" s="94"/>
      <c r="T54" s="383"/>
      <c r="U54" s="385"/>
      <c r="V54" s="383"/>
      <c r="W54" s="94"/>
      <c r="X54" s="383"/>
      <c r="Y54" s="94"/>
      <c r="Z54" s="383"/>
      <c r="AA54" s="94"/>
      <c r="AB54" s="383"/>
      <c r="AC54" s="94"/>
      <c r="AD54" s="383"/>
      <c r="AE54" s="94"/>
      <c r="AF54" s="383"/>
      <c r="AG54" s="94"/>
      <c r="AH54" s="383"/>
      <c r="AI54" s="94"/>
      <c r="AJ54" s="383"/>
      <c r="AK54" s="94"/>
      <c r="AL54" s="585">
        <v>50</v>
      </c>
      <c r="AM54" s="17"/>
      <c r="AN54" s="17"/>
    </row>
    <row r="55" spans="1:40" s="26" customFormat="1" ht="20.25" hidden="1" customHeight="1" x14ac:dyDescent="0.35">
      <c r="A55" s="606">
        <v>51</v>
      </c>
      <c r="B55" s="395" t="s">
        <v>407</v>
      </c>
      <c r="C55" s="48">
        <v>2015</v>
      </c>
      <c r="D55" s="303" t="s">
        <v>93</v>
      </c>
      <c r="E55" s="609">
        <f t="shared" si="2"/>
        <v>0</v>
      </c>
      <c r="F55" s="383"/>
      <c r="G55" s="628"/>
      <c r="H55" s="383"/>
      <c r="I55" s="94"/>
      <c r="J55" s="383"/>
      <c r="K55" s="94"/>
      <c r="L55" s="383"/>
      <c r="M55" s="94"/>
      <c r="N55" s="383"/>
      <c r="O55" s="94"/>
      <c r="P55" s="383"/>
      <c r="Q55" s="94"/>
      <c r="R55" s="383"/>
      <c r="S55" s="94"/>
      <c r="T55" s="383"/>
      <c r="U55" s="94"/>
      <c r="V55" s="383"/>
      <c r="W55" s="94"/>
      <c r="X55" s="383"/>
      <c r="Y55" s="94"/>
      <c r="Z55" s="383"/>
      <c r="AA55" s="94"/>
      <c r="AB55" s="383"/>
      <c r="AC55" s="94"/>
      <c r="AD55" s="383"/>
      <c r="AE55" s="94"/>
      <c r="AF55" s="383"/>
      <c r="AG55" s="94"/>
      <c r="AH55" s="383"/>
      <c r="AI55" s="94"/>
      <c r="AJ55" s="383"/>
      <c r="AK55" s="94"/>
      <c r="AL55" s="585">
        <v>51</v>
      </c>
      <c r="AM55" s="17"/>
      <c r="AN55" s="17"/>
    </row>
    <row r="56" spans="1:40" s="26" customFormat="1" ht="20.25" hidden="1" customHeight="1" x14ac:dyDescent="0.35">
      <c r="A56" s="606">
        <v>52</v>
      </c>
      <c r="B56" s="241" t="s">
        <v>377</v>
      </c>
      <c r="C56" s="48">
        <v>2015</v>
      </c>
      <c r="D56" s="310" t="s">
        <v>123</v>
      </c>
      <c r="E56" s="609">
        <f t="shared" si="2"/>
        <v>0</v>
      </c>
      <c r="F56" s="386"/>
      <c r="G56" s="638"/>
      <c r="H56" s="386"/>
      <c r="I56" s="96"/>
      <c r="J56" s="386"/>
      <c r="K56" s="96"/>
      <c r="L56" s="386"/>
      <c r="M56" s="96"/>
      <c r="N56" s="386"/>
      <c r="O56" s="96"/>
      <c r="P56" s="386"/>
      <c r="Q56" s="96"/>
      <c r="R56" s="386"/>
      <c r="S56" s="387"/>
      <c r="T56" s="386"/>
      <c r="U56" s="96"/>
      <c r="V56" s="386"/>
      <c r="W56" s="96"/>
      <c r="X56" s="386"/>
      <c r="Y56" s="96"/>
      <c r="Z56" s="386"/>
      <c r="AA56" s="96"/>
      <c r="AB56" s="386"/>
      <c r="AC56" s="96"/>
      <c r="AD56" s="386"/>
      <c r="AE56" s="96"/>
      <c r="AF56" s="386"/>
      <c r="AG56" s="96"/>
      <c r="AH56" s="386"/>
      <c r="AI56" s="96"/>
      <c r="AJ56" s="386"/>
      <c r="AK56" s="96"/>
      <c r="AL56" s="585">
        <v>52</v>
      </c>
      <c r="AM56" s="17"/>
      <c r="AN56" s="17"/>
    </row>
    <row r="57" spans="1:40" s="26" customFormat="1" ht="20.25" hidden="1" customHeight="1" x14ac:dyDescent="0.35">
      <c r="A57" s="606">
        <v>53</v>
      </c>
      <c r="B57" s="266" t="s">
        <v>391</v>
      </c>
      <c r="C57" s="48">
        <v>2014</v>
      </c>
      <c r="D57" s="533" t="s">
        <v>161</v>
      </c>
      <c r="E57" s="609">
        <f t="shared" si="2"/>
        <v>0</v>
      </c>
      <c r="F57" s="386"/>
      <c r="G57" s="638"/>
      <c r="H57" s="386"/>
      <c r="I57" s="96"/>
      <c r="J57" s="386"/>
      <c r="K57" s="96"/>
      <c r="L57" s="386"/>
      <c r="M57" s="96"/>
      <c r="N57" s="386"/>
      <c r="O57" s="96"/>
      <c r="P57" s="386"/>
      <c r="Q57" s="387"/>
      <c r="R57" s="386"/>
      <c r="S57" s="387"/>
      <c r="T57" s="386"/>
      <c r="U57" s="96"/>
      <c r="V57" s="386"/>
      <c r="W57" s="96"/>
      <c r="X57" s="386"/>
      <c r="Y57" s="96"/>
      <c r="Z57" s="386"/>
      <c r="AA57" s="96"/>
      <c r="AB57" s="386"/>
      <c r="AC57" s="96"/>
      <c r="AD57" s="386"/>
      <c r="AE57" s="96"/>
      <c r="AF57" s="386"/>
      <c r="AG57" s="96"/>
      <c r="AH57" s="386"/>
      <c r="AI57" s="96"/>
      <c r="AJ57" s="386"/>
      <c r="AK57" s="96"/>
      <c r="AL57" s="585">
        <v>53</v>
      </c>
      <c r="AM57" s="17"/>
      <c r="AN57" s="17"/>
    </row>
    <row r="58" spans="1:40" s="26" customFormat="1" ht="20.25" hidden="1" customHeight="1" x14ac:dyDescent="0.35">
      <c r="A58" s="606">
        <v>54</v>
      </c>
      <c r="B58" s="234" t="s">
        <v>291</v>
      </c>
      <c r="C58" s="48">
        <v>2014</v>
      </c>
      <c r="D58" s="133" t="s">
        <v>93</v>
      </c>
      <c r="E58" s="609">
        <f t="shared" si="2"/>
        <v>0</v>
      </c>
      <c r="F58" s="386"/>
      <c r="G58" s="638"/>
      <c r="H58" s="386"/>
      <c r="I58" s="96"/>
      <c r="J58" s="386"/>
      <c r="K58" s="96"/>
      <c r="L58" s="386"/>
      <c r="M58" s="96"/>
      <c r="N58" s="386"/>
      <c r="O58" s="387"/>
      <c r="P58" s="386"/>
      <c r="Q58" s="96"/>
      <c r="R58" s="386"/>
      <c r="S58" s="96"/>
      <c r="T58" s="386"/>
      <c r="U58" s="96"/>
      <c r="V58" s="386"/>
      <c r="W58" s="387"/>
      <c r="X58" s="386"/>
      <c r="Y58" s="387"/>
      <c r="Z58" s="386"/>
      <c r="AA58" s="387"/>
      <c r="AB58" s="386"/>
      <c r="AC58" s="387"/>
      <c r="AD58" s="386"/>
      <c r="AE58" s="387"/>
      <c r="AF58" s="386"/>
      <c r="AG58" s="387"/>
      <c r="AH58" s="386"/>
      <c r="AI58" s="387"/>
      <c r="AJ58" s="386"/>
      <c r="AK58" s="387"/>
      <c r="AL58" s="585">
        <v>54</v>
      </c>
      <c r="AM58" s="17"/>
      <c r="AN58" s="17"/>
    </row>
    <row r="59" spans="1:40" s="26" customFormat="1" ht="20.25" hidden="1" customHeight="1" x14ac:dyDescent="0.35">
      <c r="A59" s="606">
        <v>55</v>
      </c>
      <c r="B59" s="242" t="s">
        <v>251</v>
      </c>
      <c r="C59" s="48">
        <v>2015</v>
      </c>
      <c r="D59" s="137" t="s">
        <v>93</v>
      </c>
      <c r="E59" s="609">
        <f t="shared" si="2"/>
        <v>0</v>
      </c>
      <c r="F59" s="386"/>
      <c r="G59" s="638"/>
      <c r="H59" s="386"/>
      <c r="I59" s="96"/>
      <c r="J59" s="386"/>
      <c r="K59" s="96"/>
      <c r="L59" s="386"/>
      <c r="M59" s="387"/>
      <c r="N59" s="386"/>
      <c r="O59" s="96"/>
      <c r="P59" s="386"/>
      <c r="Q59" s="387"/>
      <c r="R59" s="386"/>
      <c r="S59" s="96"/>
      <c r="T59" s="386"/>
      <c r="U59" s="96"/>
      <c r="V59" s="386"/>
      <c r="W59" s="96"/>
      <c r="X59" s="386"/>
      <c r="Y59" s="96"/>
      <c r="Z59" s="386"/>
      <c r="AA59" s="96"/>
      <c r="AB59" s="386"/>
      <c r="AC59" s="96"/>
      <c r="AD59" s="386"/>
      <c r="AE59" s="96"/>
      <c r="AF59" s="386"/>
      <c r="AG59" s="96"/>
      <c r="AH59" s="386"/>
      <c r="AI59" s="96"/>
      <c r="AJ59" s="386"/>
      <c r="AK59" s="96"/>
      <c r="AL59" s="585">
        <v>55</v>
      </c>
      <c r="AM59" s="17"/>
      <c r="AN59" s="17"/>
    </row>
    <row r="60" spans="1:40" s="26" customFormat="1" ht="20.25" hidden="1" customHeight="1" x14ac:dyDescent="0.35">
      <c r="A60" s="606">
        <v>56</v>
      </c>
      <c r="B60" s="295" t="s">
        <v>472</v>
      </c>
      <c r="C60" s="48">
        <v>2015</v>
      </c>
      <c r="D60" s="294" t="s">
        <v>471</v>
      </c>
      <c r="E60" s="609">
        <f t="shared" si="2"/>
        <v>0</v>
      </c>
      <c r="F60" s="386"/>
      <c r="G60" s="638"/>
      <c r="H60" s="386"/>
      <c r="I60" s="96"/>
      <c r="J60" s="386"/>
      <c r="K60" s="96"/>
      <c r="L60" s="386"/>
      <c r="M60" s="387"/>
      <c r="N60" s="386"/>
      <c r="O60" s="96"/>
      <c r="P60" s="386"/>
      <c r="Q60" s="96"/>
      <c r="R60" s="386"/>
      <c r="S60" s="96"/>
      <c r="T60" s="386"/>
      <c r="U60" s="96"/>
      <c r="V60" s="386"/>
      <c r="W60" s="96"/>
      <c r="X60" s="386"/>
      <c r="Y60" s="96"/>
      <c r="Z60" s="386"/>
      <c r="AA60" s="96"/>
      <c r="AB60" s="386"/>
      <c r="AC60" s="96"/>
      <c r="AD60" s="386"/>
      <c r="AE60" s="96"/>
      <c r="AF60" s="386"/>
      <c r="AG60" s="96"/>
      <c r="AH60" s="386"/>
      <c r="AI60" s="96"/>
      <c r="AJ60" s="386"/>
      <c r="AK60" s="96"/>
      <c r="AL60" s="585">
        <v>56</v>
      </c>
      <c r="AM60" s="17"/>
      <c r="AN60" s="17"/>
    </row>
    <row r="61" spans="1:40" s="26" customFormat="1" ht="20.25" hidden="1" customHeight="1" x14ac:dyDescent="0.35">
      <c r="A61" s="606">
        <v>57</v>
      </c>
      <c r="B61" s="372" t="s">
        <v>183</v>
      </c>
      <c r="C61" s="48">
        <v>2015</v>
      </c>
      <c r="D61" s="376" t="s">
        <v>117</v>
      </c>
      <c r="E61" s="609">
        <f t="shared" si="2"/>
        <v>0</v>
      </c>
      <c r="F61" s="386"/>
      <c r="G61" s="638"/>
      <c r="H61" s="386"/>
      <c r="I61" s="387"/>
      <c r="J61" s="386"/>
      <c r="K61" s="387"/>
      <c r="L61" s="386"/>
      <c r="M61" s="96"/>
      <c r="N61" s="386"/>
      <c r="O61" s="96"/>
      <c r="P61" s="386"/>
      <c r="Q61" s="387"/>
      <c r="R61" s="386"/>
      <c r="S61" s="96"/>
      <c r="T61" s="386"/>
      <c r="U61" s="387"/>
      <c r="V61" s="386"/>
      <c r="W61" s="96"/>
      <c r="X61" s="386"/>
      <c r="Y61" s="96"/>
      <c r="Z61" s="386"/>
      <c r="AA61" s="96"/>
      <c r="AB61" s="386"/>
      <c r="AC61" s="96"/>
      <c r="AD61" s="386"/>
      <c r="AE61" s="96"/>
      <c r="AF61" s="386"/>
      <c r="AG61" s="96"/>
      <c r="AH61" s="386"/>
      <c r="AI61" s="96"/>
      <c r="AJ61" s="386"/>
      <c r="AK61" s="96"/>
      <c r="AL61" s="585">
        <v>57</v>
      </c>
      <c r="AM61" s="17"/>
      <c r="AN61" s="17"/>
    </row>
    <row r="62" spans="1:40" s="26" customFormat="1" ht="20.25" hidden="1" customHeight="1" x14ac:dyDescent="0.35">
      <c r="A62" s="606">
        <v>58</v>
      </c>
      <c r="B62" s="788" t="s">
        <v>378</v>
      </c>
      <c r="C62" s="62">
        <v>2015</v>
      </c>
      <c r="D62" s="522" t="s">
        <v>123</v>
      </c>
      <c r="E62" s="609">
        <f t="shared" si="2"/>
        <v>0</v>
      </c>
      <c r="F62" s="386"/>
      <c r="G62" s="638"/>
      <c r="H62" s="386"/>
      <c r="I62" s="96"/>
      <c r="J62" s="386"/>
      <c r="K62" s="96"/>
      <c r="L62" s="386"/>
      <c r="M62" s="96"/>
      <c r="N62" s="386"/>
      <c r="O62" s="387"/>
      <c r="P62" s="386"/>
      <c r="Q62" s="96"/>
      <c r="R62" s="386"/>
      <c r="S62" s="96"/>
      <c r="T62" s="386"/>
      <c r="U62" s="96"/>
      <c r="V62" s="386"/>
      <c r="W62" s="96"/>
      <c r="X62" s="386"/>
      <c r="Y62" s="96"/>
      <c r="Z62" s="386"/>
      <c r="AA62" s="96"/>
      <c r="AB62" s="386"/>
      <c r="AC62" s="96"/>
      <c r="AD62" s="386"/>
      <c r="AE62" s="96"/>
      <c r="AF62" s="386"/>
      <c r="AG62" s="96"/>
      <c r="AH62" s="386"/>
      <c r="AI62" s="96"/>
      <c r="AJ62" s="386"/>
      <c r="AK62" s="96"/>
      <c r="AL62" s="585">
        <v>58</v>
      </c>
      <c r="AM62" s="17"/>
      <c r="AN62" s="17"/>
    </row>
    <row r="63" spans="1:40" s="26" customFormat="1" ht="20.25" hidden="1" customHeight="1" x14ac:dyDescent="0.35">
      <c r="A63" s="606">
        <v>59</v>
      </c>
      <c r="B63" s="789" t="s">
        <v>300</v>
      </c>
      <c r="C63" s="62">
        <v>2016</v>
      </c>
      <c r="D63" s="790" t="s">
        <v>135</v>
      </c>
      <c r="E63" s="609">
        <f t="shared" si="2"/>
        <v>0</v>
      </c>
      <c r="F63" s="386"/>
      <c r="G63" s="638"/>
      <c r="H63" s="386"/>
      <c r="I63" s="387"/>
      <c r="J63" s="386"/>
      <c r="K63" s="96"/>
      <c r="L63" s="386"/>
      <c r="M63" s="387"/>
      <c r="N63" s="386"/>
      <c r="O63" s="96"/>
      <c r="P63" s="386"/>
      <c r="Q63" s="96"/>
      <c r="R63" s="386"/>
      <c r="S63" s="96"/>
      <c r="T63" s="386"/>
      <c r="U63" s="96"/>
      <c r="V63" s="386"/>
      <c r="W63" s="96"/>
      <c r="X63" s="386"/>
      <c r="Y63" s="96"/>
      <c r="Z63" s="386"/>
      <c r="AA63" s="96"/>
      <c r="AB63" s="386"/>
      <c r="AC63" s="96"/>
      <c r="AD63" s="386"/>
      <c r="AE63" s="96"/>
      <c r="AF63" s="386"/>
      <c r="AG63" s="96"/>
      <c r="AH63" s="386"/>
      <c r="AI63" s="96"/>
      <c r="AJ63" s="386"/>
      <c r="AK63" s="96"/>
      <c r="AL63" s="585">
        <v>59</v>
      </c>
      <c r="AM63" s="17"/>
      <c r="AN63" s="17"/>
    </row>
    <row r="64" spans="1:40" s="26" customFormat="1" ht="20.25" hidden="1" customHeight="1" x14ac:dyDescent="0.35">
      <c r="A64" s="606">
        <v>60</v>
      </c>
      <c r="B64" s="300" t="s">
        <v>195</v>
      </c>
      <c r="C64" s="62">
        <v>2014</v>
      </c>
      <c r="D64" s="535" t="s">
        <v>191</v>
      </c>
      <c r="E64" s="609">
        <f t="shared" si="2"/>
        <v>0</v>
      </c>
      <c r="F64" s="386"/>
      <c r="G64" s="638"/>
      <c r="H64" s="386"/>
      <c r="I64" s="96"/>
      <c r="J64" s="386"/>
      <c r="K64" s="387"/>
      <c r="L64" s="386"/>
      <c r="M64" s="96"/>
      <c r="N64" s="386"/>
      <c r="O64" s="96"/>
      <c r="P64" s="386"/>
      <c r="Q64" s="96"/>
      <c r="R64" s="386"/>
      <c r="S64" s="96"/>
      <c r="T64" s="386"/>
      <c r="U64" s="96"/>
      <c r="V64" s="386"/>
      <c r="W64" s="96"/>
      <c r="X64" s="386"/>
      <c r="Y64" s="96"/>
      <c r="Z64" s="386"/>
      <c r="AA64" s="96"/>
      <c r="AB64" s="386"/>
      <c r="AC64" s="96"/>
      <c r="AD64" s="386"/>
      <c r="AE64" s="96"/>
      <c r="AF64" s="386"/>
      <c r="AG64" s="96"/>
      <c r="AH64" s="386"/>
      <c r="AI64" s="96"/>
      <c r="AJ64" s="386"/>
      <c r="AK64" s="96"/>
      <c r="AL64" s="585">
        <v>60</v>
      </c>
      <c r="AM64" s="17"/>
      <c r="AN64" s="17"/>
    </row>
    <row r="65" spans="1:40" s="26" customFormat="1" ht="20.25" hidden="1" customHeight="1" x14ac:dyDescent="0.35">
      <c r="A65" s="606">
        <v>61</v>
      </c>
      <c r="B65" s="300" t="s">
        <v>178</v>
      </c>
      <c r="C65" s="62">
        <v>2014</v>
      </c>
      <c r="D65" s="535" t="s">
        <v>116</v>
      </c>
      <c r="E65" s="609">
        <f t="shared" si="2"/>
        <v>0</v>
      </c>
      <c r="F65" s="386"/>
      <c r="G65" s="638"/>
      <c r="H65" s="386"/>
      <c r="I65" s="96"/>
      <c r="J65" s="386"/>
      <c r="K65" s="96"/>
      <c r="L65" s="386"/>
      <c r="M65" s="96"/>
      <c r="N65" s="386"/>
      <c r="O65" s="96"/>
      <c r="P65" s="386"/>
      <c r="Q65" s="96"/>
      <c r="R65" s="386"/>
      <c r="S65" s="96"/>
      <c r="T65" s="386"/>
      <c r="U65" s="96"/>
      <c r="V65" s="386"/>
      <c r="W65" s="96"/>
      <c r="X65" s="386"/>
      <c r="Y65" s="96"/>
      <c r="Z65" s="386"/>
      <c r="AA65" s="96"/>
      <c r="AB65" s="386"/>
      <c r="AC65" s="96"/>
      <c r="AD65" s="386"/>
      <c r="AE65" s="96"/>
      <c r="AF65" s="386"/>
      <c r="AG65" s="96"/>
      <c r="AH65" s="386"/>
      <c r="AI65" s="96"/>
      <c r="AJ65" s="386"/>
      <c r="AK65" s="96"/>
      <c r="AL65" s="585">
        <v>61</v>
      </c>
      <c r="AM65" s="17"/>
      <c r="AN65" s="17"/>
    </row>
    <row r="66" spans="1:40" s="26" customFormat="1" ht="20.25" hidden="1" customHeight="1" x14ac:dyDescent="0.35">
      <c r="A66" s="606">
        <v>62</v>
      </c>
      <c r="B66" s="161" t="s">
        <v>266</v>
      </c>
      <c r="C66" s="62">
        <v>2015</v>
      </c>
      <c r="D66" s="169" t="s">
        <v>267</v>
      </c>
      <c r="E66" s="609">
        <f t="shared" si="2"/>
        <v>0</v>
      </c>
      <c r="F66" s="386"/>
      <c r="G66" s="638"/>
      <c r="H66" s="386"/>
      <c r="I66" s="387"/>
      <c r="J66" s="386"/>
      <c r="K66" s="96"/>
      <c r="L66" s="386"/>
      <c r="M66" s="96"/>
      <c r="N66" s="386"/>
      <c r="O66" s="96"/>
      <c r="P66" s="386"/>
      <c r="Q66" s="96"/>
      <c r="R66" s="386"/>
      <c r="S66" s="387"/>
      <c r="T66" s="386"/>
      <c r="U66" s="96"/>
      <c r="V66" s="386"/>
      <c r="W66" s="96"/>
      <c r="X66" s="386"/>
      <c r="Y66" s="96"/>
      <c r="Z66" s="386"/>
      <c r="AA66" s="96"/>
      <c r="AB66" s="386"/>
      <c r="AC66" s="96"/>
      <c r="AD66" s="386"/>
      <c r="AE66" s="96"/>
      <c r="AF66" s="386"/>
      <c r="AG66" s="96"/>
      <c r="AH66" s="386"/>
      <c r="AI66" s="96"/>
      <c r="AJ66" s="386"/>
      <c r="AK66" s="96"/>
      <c r="AL66" s="585">
        <v>62</v>
      </c>
      <c r="AM66" s="17"/>
      <c r="AN66" s="17"/>
    </row>
    <row r="67" spans="1:40" s="26" customFormat="1" ht="20.25" hidden="1" customHeight="1" x14ac:dyDescent="0.35">
      <c r="A67" s="606">
        <v>63</v>
      </c>
      <c r="B67" s="699" t="s">
        <v>126</v>
      </c>
      <c r="C67" s="62">
        <v>2014</v>
      </c>
      <c r="D67" s="535" t="s">
        <v>118</v>
      </c>
      <c r="E67" s="609">
        <f t="shared" si="2"/>
        <v>0</v>
      </c>
      <c r="F67" s="386"/>
      <c r="G67" s="638"/>
      <c r="H67" s="386"/>
      <c r="I67" s="96"/>
      <c r="J67" s="386"/>
      <c r="K67" s="96"/>
      <c r="L67" s="386"/>
      <c r="M67" s="387"/>
      <c r="N67" s="386"/>
      <c r="O67" s="387"/>
      <c r="P67" s="386"/>
      <c r="Q67" s="387"/>
      <c r="R67" s="386"/>
      <c r="S67" s="96"/>
      <c r="T67" s="386"/>
      <c r="U67" s="96"/>
      <c r="V67" s="386"/>
      <c r="W67" s="96"/>
      <c r="X67" s="386"/>
      <c r="Y67" s="96"/>
      <c r="Z67" s="386"/>
      <c r="AA67" s="96"/>
      <c r="AB67" s="386"/>
      <c r="AC67" s="96"/>
      <c r="AD67" s="386"/>
      <c r="AE67" s="96"/>
      <c r="AF67" s="386"/>
      <c r="AG67" s="96"/>
      <c r="AH67" s="386"/>
      <c r="AI67" s="96"/>
      <c r="AJ67" s="386"/>
      <c r="AK67" s="96"/>
      <c r="AL67" s="585">
        <v>63</v>
      </c>
      <c r="AM67" s="17"/>
      <c r="AN67" s="17"/>
    </row>
    <row r="68" spans="1:40" s="26" customFormat="1" ht="20.25" hidden="1" customHeight="1" x14ac:dyDescent="0.35">
      <c r="A68" s="606">
        <v>64</v>
      </c>
      <c r="B68" s="300" t="s">
        <v>305</v>
      </c>
      <c r="C68" s="62">
        <v>2014</v>
      </c>
      <c r="D68" s="535" t="s">
        <v>191</v>
      </c>
      <c r="E68" s="609">
        <f t="shared" si="2"/>
        <v>0</v>
      </c>
      <c r="F68" s="386"/>
      <c r="G68" s="638"/>
      <c r="H68" s="386"/>
      <c r="I68" s="96"/>
      <c r="J68" s="386"/>
      <c r="K68" s="387"/>
      <c r="L68" s="386"/>
      <c r="M68" s="96"/>
      <c r="N68" s="386"/>
      <c r="O68" s="96"/>
      <c r="P68" s="386"/>
      <c r="Q68" s="96"/>
      <c r="R68" s="386"/>
      <c r="S68" s="96"/>
      <c r="T68" s="386"/>
      <c r="U68" s="96"/>
      <c r="V68" s="386"/>
      <c r="W68" s="96"/>
      <c r="X68" s="386"/>
      <c r="Y68" s="96"/>
      <c r="Z68" s="386"/>
      <c r="AA68" s="96"/>
      <c r="AB68" s="386"/>
      <c r="AC68" s="96"/>
      <c r="AD68" s="386"/>
      <c r="AE68" s="96"/>
      <c r="AF68" s="386"/>
      <c r="AG68" s="96"/>
      <c r="AH68" s="386"/>
      <c r="AI68" s="96"/>
      <c r="AJ68" s="386"/>
      <c r="AK68" s="96"/>
      <c r="AL68" s="585">
        <v>64</v>
      </c>
      <c r="AM68" s="17"/>
      <c r="AN68" s="17"/>
    </row>
    <row r="69" spans="1:40" s="26" customFormat="1" ht="20.25" hidden="1" customHeight="1" x14ac:dyDescent="0.35">
      <c r="A69" s="606">
        <v>65</v>
      </c>
      <c r="B69" s="642" t="s">
        <v>350</v>
      </c>
      <c r="C69" s="62">
        <v>2015</v>
      </c>
      <c r="D69" s="644" t="s">
        <v>304</v>
      </c>
      <c r="E69" s="609">
        <f t="shared" si="2"/>
        <v>0</v>
      </c>
      <c r="F69" s="386"/>
      <c r="G69" s="638"/>
      <c r="H69" s="386"/>
      <c r="I69" s="96"/>
      <c r="J69" s="386"/>
      <c r="K69" s="96"/>
      <c r="L69" s="386"/>
      <c r="M69" s="96"/>
      <c r="N69" s="386"/>
      <c r="O69" s="96"/>
      <c r="P69" s="386"/>
      <c r="Q69" s="96"/>
      <c r="R69" s="386"/>
      <c r="S69" s="96"/>
      <c r="T69" s="386"/>
      <c r="U69" s="96"/>
      <c r="V69" s="386"/>
      <c r="W69" s="96"/>
      <c r="X69" s="386"/>
      <c r="Y69" s="96"/>
      <c r="Z69" s="386"/>
      <c r="AA69" s="96"/>
      <c r="AB69" s="386"/>
      <c r="AC69" s="96"/>
      <c r="AD69" s="386"/>
      <c r="AE69" s="96"/>
      <c r="AF69" s="386"/>
      <c r="AG69" s="96"/>
      <c r="AH69" s="386"/>
      <c r="AI69" s="96"/>
      <c r="AJ69" s="386"/>
      <c r="AK69" s="96"/>
      <c r="AL69" s="585">
        <v>65</v>
      </c>
      <c r="AM69" s="17"/>
      <c r="AN69" s="17"/>
    </row>
    <row r="70" spans="1:40" s="26" customFormat="1" ht="20.25" hidden="1" customHeight="1" x14ac:dyDescent="0.35">
      <c r="A70" s="606">
        <v>66</v>
      </c>
      <c r="B70" s="643" t="s">
        <v>439</v>
      </c>
      <c r="C70" s="62">
        <v>2014</v>
      </c>
      <c r="D70" s="645" t="s">
        <v>97</v>
      </c>
      <c r="E70" s="609">
        <f t="shared" si="2"/>
        <v>0</v>
      </c>
      <c r="F70" s="386"/>
      <c r="G70" s="638"/>
      <c r="H70" s="386"/>
      <c r="I70" s="387"/>
      <c r="J70" s="386"/>
      <c r="K70" s="96"/>
      <c r="L70" s="386"/>
      <c r="M70" s="96"/>
      <c r="N70" s="386"/>
      <c r="O70" s="96"/>
      <c r="P70" s="386"/>
      <c r="Q70" s="96"/>
      <c r="R70" s="386"/>
      <c r="S70" s="96"/>
      <c r="T70" s="386"/>
      <c r="U70" s="96"/>
      <c r="V70" s="386"/>
      <c r="W70" s="96"/>
      <c r="X70" s="386"/>
      <c r="Y70" s="96"/>
      <c r="Z70" s="386"/>
      <c r="AA70" s="96"/>
      <c r="AB70" s="386"/>
      <c r="AC70" s="96"/>
      <c r="AD70" s="386"/>
      <c r="AE70" s="96"/>
      <c r="AF70" s="386"/>
      <c r="AG70" s="96"/>
      <c r="AH70" s="386"/>
      <c r="AI70" s="96"/>
      <c r="AJ70" s="386"/>
      <c r="AK70" s="96"/>
      <c r="AL70" s="585">
        <v>66</v>
      </c>
      <c r="AM70" s="17"/>
      <c r="AN70" s="17"/>
    </row>
    <row r="71" spans="1:40" s="26" customFormat="1" ht="20.25" hidden="1" customHeight="1" x14ac:dyDescent="0.35">
      <c r="A71" s="606">
        <v>67</v>
      </c>
      <c r="B71" s="467" t="s">
        <v>468</v>
      </c>
      <c r="C71" s="62">
        <v>2016</v>
      </c>
      <c r="D71" s="534" t="s">
        <v>133</v>
      </c>
      <c r="E71" s="609">
        <f t="shared" si="2"/>
        <v>0</v>
      </c>
      <c r="F71" s="386"/>
      <c r="G71" s="638"/>
      <c r="H71" s="386"/>
      <c r="I71" s="96"/>
      <c r="J71" s="386"/>
      <c r="K71" s="96"/>
      <c r="L71" s="386"/>
      <c r="M71" s="96"/>
      <c r="N71" s="386"/>
      <c r="O71" s="96"/>
      <c r="P71" s="386"/>
      <c r="Q71" s="96"/>
      <c r="R71" s="386"/>
      <c r="S71" s="96"/>
      <c r="T71" s="386"/>
      <c r="U71" s="96"/>
      <c r="V71" s="386"/>
      <c r="W71" s="96"/>
      <c r="X71" s="386"/>
      <c r="Y71" s="96"/>
      <c r="Z71" s="386"/>
      <c r="AA71" s="96"/>
      <c r="AB71" s="386"/>
      <c r="AC71" s="96"/>
      <c r="AD71" s="386"/>
      <c r="AE71" s="96"/>
      <c r="AF71" s="386"/>
      <c r="AG71" s="96"/>
      <c r="AH71" s="386"/>
      <c r="AI71" s="96"/>
      <c r="AJ71" s="386"/>
      <c r="AK71" s="96"/>
      <c r="AL71" s="585">
        <v>67</v>
      </c>
      <c r="AM71" s="17"/>
      <c r="AN71" s="17"/>
    </row>
    <row r="72" spans="1:40" s="26" customFormat="1" ht="20.25" hidden="1" customHeight="1" x14ac:dyDescent="0.35">
      <c r="A72" s="606">
        <v>68</v>
      </c>
      <c r="B72" s="300" t="s">
        <v>95</v>
      </c>
      <c r="C72" s="62">
        <v>2014</v>
      </c>
      <c r="D72" s="535" t="s">
        <v>161</v>
      </c>
      <c r="E72" s="609">
        <f t="shared" si="2"/>
        <v>0</v>
      </c>
      <c r="F72" s="386"/>
      <c r="G72" s="638"/>
      <c r="H72" s="386"/>
      <c r="I72" s="96"/>
      <c r="J72" s="386"/>
      <c r="K72" s="96"/>
      <c r="L72" s="386"/>
      <c r="M72" s="96"/>
      <c r="N72" s="386"/>
      <c r="O72" s="96"/>
      <c r="P72" s="386"/>
      <c r="Q72" s="96"/>
      <c r="R72" s="386"/>
      <c r="S72" s="96"/>
      <c r="T72" s="386"/>
      <c r="U72" s="96"/>
      <c r="V72" s="386"/>
      <c r="W72" s="96"/>
      <c r="X72" s="386"/>
      <c r="Y72" s="96"/>
      <c r="Z72" s="386"/>
      <c r="AA72" s="96"/>
      <c r="AB72" s="386"/>
      <c r="AC72" s="96"/>
      <c r="AD72" s="386"/>
      <c r="AE72" s="96"/>
      <c r="AF72" s="386"/>
      <c r="AG72" s="96"/>
      <c r="AH72" s="386"/>
      <c r="AI72" s="96"/>
      <c r="AJ72" s="386"/>
      <c r="AK72" s="96"/>
      <c r="AL72" s="585">
        <v>68</v>
      </c>
      <c r="AM72" s="17"/>
      <c r="AN72" s="17"/>
    </row>
    <row r="73" spans="1:40" s="26" customFormat="1" ht="20.25" hidden="1" customHeight="1" x14ac:dyDescent="0.35">
      <c r="A73" s="606">
        <v>69</v>
      </c>
      <c r="B73" s="300" t="s">
        <v>306</v>
      </c>
      <c r="C73" s="62">
        <v>2014</v>
      </c>
      <c r="D73" s="535" t="s">
        <v>93</v>
      </c>
      <c r="E73" s="609">
        <f t="shared" si="2"/>
        <v>0</v>
      </c>
      <c r="F73" s="386"/>
      <c r="G73" s="638"/>
      <c r="H73" s="386"/>
      <c r="I73" s="96"/>
      <c r="J73" s="386"/>
      <c r="K73" s="96"/>
      <c r="L73" s="386"/>
      <c r="M73" s="96"/>
      <c r="N73" s="386"/>
      <c r="O73" s="96"/>
      <c r="P73" s="386"/>
      <c r="Q73" s="96"/>
      <c r="R73" s="386"/>
      <c r="S73" s="96"/>
      <c r="T73" s="386"/>
      <c r="U73" s="96"/>
      <c r="V73" s="386"/>
      <c r="W73" s="96"/>
      <c r="X73" s="386"/>
      <c r="Y73" s="96"/>
      <c r="Z73" s="386"/>
      <c r="AA73" s="96"/>
      <c r="AB73" s="386"/>
      <c r="AC73" s="96"/>
      <c r="AD73" s="386"/>
      <c r="AE73" s="96"/>
      <c r="AF73" s="386"/>
      <c r="AG73" s="96"/>
      <c r="AH73" s="386"/>
      <c r="AI73" s="96"/>
      <c r="AJ73" s="386"/>
      <c r="AK73" s="96"/>
      <c r="AL73" s="585">
        <v>69</v>
      </c>
      <c r="AM73" s="17"/>
      <c r="AN73" s="17"/>
    </row>
    <row r="74" spans="1:40" s="26" customFormat="1" ht="20.25" hidden="1" customHeight="1" x14ac:dyDescent="0.35">
      <c r="A74" s="606">
        <v>70</v>
      </c>
      <c r="B74" s="426" t="s">
        <v>527</v>
      </c>
      <c r="C74" s="62"/>
      <c r="D74" s="536" t="s">
        <v>98</v>
      </c>
      <c r="E74" s="609">
        <f t="shared" si="2"/>
        <v>0</v>
      </c>
      <c r="F74" s="386"/>
      <c r="G74" s="638"/>
      <c r="H74" s="386"/>
      <c r="I74" s="96"/>
      <c r="J74" s="386"/>
      <c r="K74" s="96"/>
      <c r="L74" s="386"/>
      <c r="M74" s="96"/>
      <c r="N74" s="386"/>
      <c r="O74" s="96"/>
      <c r="P74" s="386"/>
      <c r="Q74" s="96"/>
      <c r="R74" s="386"/>
      <c r="S74" s="96"/>
      <c r="T74" s="386"/>
      <c r="U74" s="96"/>
      <c r="V74" s="386"/>
      <c r="W74" s="96"/>
      <c r="X74" s="386"/>
      <c r="Y74" s="96"/>
      <c r="Z74" s="386"/>
      <c r="AA74" s="96"/>
      <c r="AB74" s="386"/>
      <c r="AC74" s="96"/>
      <c r="AD74" s="386"/>
      <c r="AE74" s="96"/>
      <c r="AF74" s="386"/>
      <c r="AG74" s="96"/>
      <c r="AH74" s="386"/>
      <c r="AI74" s="96"/>
      <c r="AJ74" s="386"/>
      <c r="AK74" s="96"/>
      <c r="AL74" s="585">
        <v>70</v>
      </c>
      <c r="AM74" s="17"/>
      <c r="AN74" s="17"/>
    </row>
    <row r="75" spans="1:40" s="26" customFormat="1" ht="20.25" hidden="1" customHeight="1" x14ac:dyDescent="0.35">
      <c r="A75" s="606">
        <v>71</v>
      </c>
      <c r="B75" s="300" t="s">
        <v>214</v>
      </c>
      <c r="C75" s="62">
        <v>2014</v>
      </c>
      <c r="D75" s="535" t="s">
        <v>133</v>
      </c>
      <c r="E75" s="609">
        <f t="shared" si="2"/>
        <v>0</v>
      </c>
      <c r="F75" s="386"/>
      <c r="G75" s="638"/>
      <c r="H75" s="386"/>
      <c r="I75" s="96"/>
      <c r="J75" s="386"/>
      <c r="K75" s="96"/>
      <c r="L75" s="386"/>
      <c r="M75" s="96"/>
      <c r="N75" s="386"/>
      <c r="O75" s="96"/>
      <c r="P75" s="386"/>
      <c r="Q75" s="96"/>
      <c r="R75" s="386"/>
      <c r="S75" s="96"/>
      <c r="T75" s="386"/>
      <c r="U75" s="96"/>
      <c r="V75" s="386"/>
      <c r="W75" s="96"/>
      <c r="X75" s="386"/>
      <c r="Y75" s="96"/>
      <c r="Z75" s="386"/>
      <c r="AA75" s="96"/>
      <c r="AB75" s="386"/>
      <c r="AC75" s="96"/>
      <c r="AD75" s="386"/>
      <c r="AE75" s="96"/>
      <c r="AF75" s="386"/>
      <c r="AG75" s="96"/>
      <c r="AH75" s="386"/>
      <c r="AI75" s="96"/>
      <c r="AJ75" s="386"/>
      <c r="AK75" s="96"/>
      <c r="AL75" s="585">
        <v>71</v>
      </c>
      <c r="AM75" s="17"/>
      <c r="AN75" s="17"/>
    </row>
    <row r="76" spans="1:40" s="26" customFormat="1" ht="20.25" hidden="1" customHeight="1" x14ac:dyDescent="0.35">
      <c r="A76" s="606">
        <v>72</v>
      </c>
      <c r="B76" s="425" t="s">
        <v>479</v>
      </c>
      <c r="C76" s="62">
        <v>2015</v>
      </c>
      <c r="D76" s="537" t="s">
        <v>98</v>
      </c>
      <c r="E76" s="609">
        <f t="shared" si="2"/>
        <v>0</v>
      </c>
      <c r="F76" s="386"/>
      <c r="G76" s="638"/>
      <c r="H76" s="386"/>
      <c r="I76" s="96"/>
      <c r="J76" s="386"/>
      <c r="K76" s="96"/>
      <c r="L76" s="386"/>
      <c r="M76" s="96"/>
      <c r="N76" s="386"/>
      <c r="O76" s="96"/>
      <c r="P76" s="386"/>
      <c r="Q76" s="96"/>
      <c r="R76" s="386"/>
      <c r="S76" s="96"/>
      <c r="T76" s="386"/>
      <c r="U76" s="96"/>
      <c r="V76" s="386"/>
      <c r="W76" s="96"/>
      <c r="X76" s="386"/>
      <c r="Y76" s="96"/>
      <c r="Z76" s="386"/>
      <c r="AA76" s="96"/>
      <c r="AB76" s="386"/>
      <c r="AC76" s="96"/>
      <c r="AD76" s="386"/>
      <c r="AE76" s="96"/>
      <c r="AF76" s="386"/>
      <c r="AG76" s="96"/>
      <c r="AH76" s="386"/>
      <c r="AI76" s="96"/>
      <c r="AJ76" s="386"/>
      <c r="AK76" s="96"/>
      <c r="AL76" s="585">
        <v>72</v>
      </c>
      <c r="AM76" s="17"/>
      <c r="AN76" s="17"/>
    </row>
    <row r="77" spans="1:40" s="26" customFormat="1" ht="20.25" hidden="1" customHeight="1" x14ac:dyDescent="0.35">
      <c r="A77" s="606">
        <v>73</v>
      </c>
      <c r="B77" s="329" t="s">
        <v>493</v>
      </c>
      <c r="C77" s="62">
        <v>2015</v>
      </c>
      <c r="D77" s="523" t="s">
        <v>277</v>
      </c>
      <c r="E77" s="609">
        <f t="shared" si="2"/>
        <v>0</v>
      </c>
      <c r="F77" s="386"/>
      <c r="G77" s="638"/>
      <c r="H77" s="386"/>
      <c r="I77" s="96"/>
      <c r="J77" s="386"/>
      <c r="K77" s="96"/>
      <c r="L77" s="386"/>
      <c r="M77" s="96"/>
      <c r="N77" s="386"/>
      <c r="O77" s="96"/>
      <c r="P77" s="386"/>
      <c r="Q77" s="96"/>
      <c r="R77" s="386"/>
      <c r="S77" s="96"/>
      <c r="T77" s="386"/>
      <c r="U77" s="96"/>
      <c r="V77" s="386"/>
      <c r="W77" s="96"/>
      <c r="X77" s="386"/>
      <c r="Y77" s="96"/>
      <c r="Z77" s="386"/>
      <c r="AA77" s="96"/>
      <c r="AB77" s="386"/>
      <c r="AC77" s="96"/>
      <c r="AD77" s="386"/>
      <c r="AE77" s="96"/>
      <c r="AF77" s="386"/>
      <c r="AG77" s="96"/>
      <c r="AH77" s="386"/>
      <c r="AI77" s="96"/>
      <c r="AJ77" s="386"/>
      <c r="AK77" s="96"/>
      <c r="AL77" s="585">
        <v>73</v>
      </c>
      <c r="AM77" s="17"/>
      <c r="AN77" s="17"/>
    </row>
    <row r="78" spans="1:40" s="26" customFormat="1" ht="20.25" hidden="1" customHeight="1" x14ac:dyDescent="0.35">
      <c r="A78" s="606">
        <v>74</v>
      </c>
      <c r="B78" s="300" t="s">
        <v>303</v>
      </c>
      <c r="C78" s="62">
        <v>2015</v>
      </c>
      <c r="D78" s="538" t="s">
        <v>135</v>
      </c>
      <c r="E78" s="609">
        <f t="shared" si="2"/>
        <v>0</v>
      </c>
      <c r="F78" s="386"/>
      <c r="G78" s="638"/>
      <c r="H78" s="386"/>
      <c r="I78" s="96"/>
      <c r="J78" s="386"/>
      <c r="K78" s="96"/>
      <c r="L78" s="386"/>
      <c r="M78" s="96"/>
      <c r="N78" s="386"/>
      <c r="O78" s="96"/>
      <c r="P78" s="386"/>
      <c r="Q78" s="96"/>
      <c r="R78" s="386"/>
      <c r="S78" s="96"/>
      <c r="T78" s="386"/>
      <c r="U78" s="96"/>
      <c r="V78" s="386"/>
      <c r="W78" s="96"/>
      <c r="X78" s="386"/>
      <c r="Y78" s="96"/>
      <c r="Z78" s="386"/>
      <c r="AA78" s="96"/>
      <c r="AB78" s="386"/>
      <c r="AC78" s="96"/>
      <c r="AD78" s="386"/>
      <c r="AE78" s="96"/>
      <c r="AF78" s="386"/>
      <c r="AG78" s="96"/>
      <c r="AH78" s="386"/>
      <c r="AI78" s="96"/>
      <c r="AJ78" s="386"/>
      <c r="AK78" s="96"/>
      <c r="AL78" s="585">
        <v>74</v>
      </c>
      <c r="AM78" s="17"/>
      <c r="AN78" s="17"/>
    </row>
    <row r="79" spans="1:40" s="26" customFormat="1" ht="20.25" customHeight="1" x14ac:dyDescent="0.35">
      <c r="A79" s="606"/>
      <c r="B79" s="424"/>
      <c r="C79" s="62"/>
      <c r="D79" s="539"/>
      <c r="E79" s="609">
        <f t="shared" ref="E79" si="3">G79+I79+K79+M79+O79+Q79+S79+U79+W79+Y79+AA79+AC79+AE79+AG79+AI79+AK79</f>
        <v>0</v>
      </c>
      <c r="F79" s="386"/>
      <c r="G79" s="96"/>
      <c r="H79" s="386"/>
      <c r="I79" s="96"/>
      <c r="J79" s="386"/>
      <c r="K79" s="96"/>
      <c r="L79" s="386"/>
      <c r="M79" s="96"/>
      <c r="N79" s="386"/>
      <c r="O79" s="96"/>
      <c r="P79" s="386"/>
      <c r="Q79" s="96"/>
      <c r="R79" s="386"/>
      <c r="S79" s="96"/>
      <c r="T79" s="386"/>
      <c r="U79" s="96"/>
      <c r="V79" s="386"/>
      <c r="W79" s="96"/>
      <c r="X79" s="386"/>
      <c r="Y79" s="96"/>
      <c r="Z79" s="386"/>
      <c r="AA79" s="96"/>
      <c r="AB79" s="386"/>
      <c r="AC79" s="96"/>
      <c r="AD79" s="386"/>
      <c r="AE79" s="96"/>
      <c r="AF79" s="386"/>
      <c r="AG79" s="96"/>
      <c r="AH79" s="386"/>
      <c r="AI79" s="96"/>
      <c r="AJ79" s="386"/>
      <c r="AK79" s="96"/>
      <c r="AL79" s="585"/>
      <c r="AM79" s="17"/>
      <c r="AN79" s="17"/>
    </row>
    <row r="80" spans="1:40" s="26" customFormat="1" ht="20.25" customHeight="1" thickBot="1" x14ac:dyDescent="0.4">
      <c r="A80" s="606"/>
      <c r="B80" s="308"/>
      <c r="C80" s="49"/>
      <c r="D80" s="540"/>
      <c r="E80" s="609">
        <f t="shared" ref="E80" si="4">G80+I80+K80+M80+O80+Q80+S80+U80+W80+Y80+AA80+AC80+AE80+AG80+AI80+AK80</f>
        <v>0</v>
      </c>
      <c r="F80" s="386"/>
      <c r="G80" s="96"/>
      <c r="H80" s="386"/>
      <c r="I80" s="96"/>
      <c r="J80" s="386"/>
      <c r="K80" s="96"/>
      <c r="L80" s="386"/>
      <c r="M80" s="96"/>
      <c r="N80" s="386"/>
      <c r="O80" s="96"/>
      <c r="P80" s="386"/>
      <c r="Q80" s="96"/>
      <c r="R80" s="386"/>
      <c r="S80" s="96"/>
      <c r="T80" s="386"/>
      <c r="U80" s="96"/>
      <c r="V80" s="386"/>
      <c r="W80" s="96"/>
      <c r="X80" s="386"/>
      <c r="Y80" s="96"/>
      <c r="Z80" s="386"/>
      <c r="AA80" s="96"/>
      <c r="AB80" s="386"/>
      <c r="AC80" s="96"/>
      <c r="AD80" s="386"/>
      <c r="AE80" s="96"/>
      <c r="AF80" s="386"/>
      <c r="AG80" s="96"/>
      <c r="AH80" s="386"/>
      <c r="AI80" s="96"/>
      <c r="AJ80" s="386"/>
      <c r="AK80" s="96"/>
      <c r="AL80" s="614"/>
      <c r="AM80" s="17"/>
      <c r="AN80" s="17"/>
    </row>
    <row r="81" spans="1:41" s="46" customFormat="1" ht="20" customHeight="1" thickBot="1" x14ac:dyDescent="0.4">
      <c r="A81" s="590"/>
      <c r="B81" s="17"/>
      <c r="C81" s="18"/>
      <c r="D81" s="17"/>
      <c r="E81" s="562"/>
      <c r="F81" s="388"/>
      <c r="G81" s="389"/>
      <c r="H81" s="388"/>
      <c r="I81" s="389"/>
      <c r="J81" s="388"/>
      <c r="K81" s="389"/>
      <c r="L81" s="388"/>
      <c r="M81" s="389"/>
      <c r="N81" s="388"/>
      <c r="O81" s="389"/>
      <c r="P81" s="388"/>
      <c r="Q81" s="389"/>
      <c r="R81" s="388"/>
      <c r="S81" s="389"/>
      <c r="T81" s="388"/>
      <c r="U81" s="389"/>
      <c r="V81" s="388"/>
      <c r="W81" s="389"/>
      <c r="X81" s="388"/>
      <c r="Y81" s="389"/>
      <c r="Z81" s="388"/>
      <c r="AA81" s="389"/>
      <c r="AB81" s="388"/>
      <c r="AC81" s="389"/>
      <c r="AD81" s="388"/>
      <c r="AE81" s="389"/>
      <c r="AF81" s="388"/>
      <c r="AG81" s="389"/>
      <c r="AH81" s="388"/>
      <c r="AI81" s="389"/>
      <c r="AJ81" s="388"/>
      <c r="AK81" s="389"/>
      <c r="AL81" s="587"/>
    </row>
    <row r="82" spans="1:41" ht="31" customHeight="1" thickBot="1" x14ac:dyDescent="0.4">
      <c r="G82" s="155">
        <f>SUM(G6:G81)</f>
        <v>556.5</v>
      </c>
      <c r="H82" s="18"/>
      <c r="I82" s="155">
        <f>SUM(I6:I81)</f>
        <v>556.5</v>
      </c>
      <c r="J82" s="18"/>
      <c r="K82" s="155">
        <f>SUM(K6:K81)</f>
        <v>547.5</v>
      </c>
      <c r="L82" s="18"/>
      <c r="M82" s="155">
        <f>SUM(M6:M81)</f>
        <v>547.5</v>
      </c>
      <c r="N82" s="18"/>
      <c r="O82" s="155">
        <f>SUM(O6:O81)</f>
        <v>541.5</v>
      </c>
      <c r="P82" s="18"/>
      <c r="Q82" s="155">
        <f>SUM(Q6:Q81)</f>
        <v>556.5</v>
      </c>
      <c r="R82" s="18"/>
      <c r="S82" s="155">
        <f>SUM(S6:S81)</f>
        <v>556.5</v>
      </c>
      <c r="U82" s="155">
        <f>SUM(U6:U81)</f>
        <v>556.5</v>
      </c>
      <c r="V82" s="18"/>
      <c r="W82" s="155">
        <f>SUM(W6:W59)</f>
        <v>0</v>
      </c>
      <c r="X82" s="18"/>
      <c r="Y82" s="155">
        <f>SUM(Y6:Y59)</f>
        <v>0</v>
      </c>
      <c r="Z82" s="18"/>
      <c r="AA82" s="155">
        <f>SUM(AA6:AA59)</f>
        <v>0</v>
      </c>
      <c r="AB82" s="18"/>
      <c r="AC82" s="155">
        <f>SUM(AC6:AC59)</f>
        <v>0</v>
      </c>
      <c r="AD82" s="18"/>
      <c r="AE82" s="155">
        <f>SUM(AE6:AE59)</f>
        <v>0</v>
      </c>
      <c r="AF82" s="18"/>
      <c r="AG82" s="155">
        <f>SUM(AG6:AG59)</f>
        <v>0</v>
      </c>
      <c r="AH82" s="18"/>
      <c r="AI82" s="155">
        <f>SUM(AI6:AI59)</f>
        <v>0</v>
      </c>
      <c r="AJ82" s="18"/>
      <c r="AK82" s="155">
        <f>SUM(AK6:AK59)</f>
        <v>0</v>
      </c>
    </row>
    <row r="83" spans="1:41" ht="21" customHeight="1" thickBot="1" x14ac:dyDescent="0.4"/>
    <row r="84" spans="1:41" ht="43" customHeight="1" thickBot="1" x14ac:dyDescent="0.4">
      <c r="B84" s="841" t="s">
        <v>529</v>
      </c>
      <c r="C84" s="842"/>
      <c r="D84" s="843"/>
      <c r="E84" s="563"/>
      <c r="F84" s="27"/>
      <c r="G84" s="142"/>
      <c r="H84" s="143" t="s">
        <v>271</v>
      </c>
      <c r="I84" s="27"/>
      <c r="J84" s="27"/>
      <c r="K84" s="27"/>
      <c r="L84" s="88"/>
      <c r="M84" s="225"/>
      <c r="N84" s="143" t="s">
        <v>272</v>
      </c>
      <c r="O84" s="45"/>
      <c r="P84" s="18"/>
      <c r="Q84" s="45"/>
      <c r="R84" s="158"/>
      <c r="S84" s="143" t="s">
        <v>302</v>
      </c>
      <c r="T84" s="24"/>
      <c r="U84" s="24"/>
      <c r="V84" s="24"/>
    </row>
    <row r="85" spans="1:41" ht="31" customHeight="1" thickBot="1" x14ac:dyDescent="0.4"/>
    <row r="86" spans="1:41" s="16" customFormat="1" ht="30" customHeight="1" thickBot="1" x14ac:dyDescent="0.4">
      <c r="A86" s="874" t="s">
        <v>536</v>
      </c>
      <c r="B86" s="875"/>
      <c r="C86" s="875"/>
      <c r="D86" s="875"/>
      <c r="E86" s="876"/>
      <c r="F86" s="815">
        <v>46075</v>
      </c>
      <c r="G86" s="816"/>
      <c r="H86" s="815">
        <v>46089</v>
      </c>
      <c r="I86" s="816"/>
      <c r="J86" s="815">
        <v>46103</v>
      </c>
      <c r="K86" s="816"/>
      <c r="L86" s="815">
        <v>46124</v>
      </c>
      <c r="M86" s="816"/>
      <c r="N86" s="815">
        <v>46138</v>
      </c>
      <c r="O86" s="816"/>
      <c r="P86" s="815">
        <v>46152</v>
      </c>
      <c r="Q86" s="816"/>
      <c r="R86" s="819">
        <v>46167</v>
      </c>
      <c r="S86" s="820"/>
      <c r="T86" s="819">
        <v>46187</v>
      </c>
      <c r="U86" s="820"/>
      <c r="V86" s="819"/>
      <c r="W86" s="820"/>
      <c r="X86" s="819"/>
      <c r="Y86" s="820"/>
      <c r="Z86" s="819"/>
      <c r="AA86" s="820"/>
      <c r="AB86" s="819"/>
      <c r="AC86" s="820"/>
      <c r="AD86" s="830"/>
      <c r="AE86" s="831"/>
      <c r="AF86" s="819"/>
      <c r="AG86" s="820"/>
      <c r="AH86" s="819"/>
      <c r="AI86" s="820"/>
      <c r="AJ86" s="830"/>
      <c r="AK86" s="831"/>
      <c r="AL86" s="550"/>
    </row>
    <row r="87" spans="1:41" s="16" customFormat="1" ht="61" customHeight="1" thickBot="1" x14ac:dyDescent="0.4">
      <c r="A87" s="877"/>
      <c r="B87" s="878"/>
      <c r="C87" s="878"/>
      <c r="D87" s="878"/>
      <c r="E87" s="879"/>
      <c r="F87" s="813" t="s">
        <v>528</v>
      </c>
      <c r="G87" s="814"/>
      <c r="H87" s="813" t="s">
        <v>570</v>
      </c>
      <c r="I87" s="814"/>
      <c r="J87" s="813" t="s">
        <v>590</v>
      </c>
      <c r="K87" s="814"/>
      <c r="L87" s="813" t="s">
        <v>597</v>
      </c>
      <c r="M87" s="814"/>
      <c r="N87" s="813" t="s">
        <v>710</v>
      </c>
      <c r="O87" s="814"/>
      <c r="P87" s="813" t="s">
        <v>714</v>
      </c>
      <c r="Q87" s="814"/>
      <c r="R87" s="817" t="s">
        <v>733</v>
      </c>
      <c r="S87" s="818"/>
      <c r="T87" s="817" t="s">
        <v>759</v>
      </c>
      <c r="U87" s="818"/>
      <c r="V87" s="838"/>
      <c r="W87" s="839"/>
      <c r="X87" s="838"/>
      <c r="Y87" s="839"/>
      <c r="Z87" s="838"/>
      <c r="AA87" s="839"/>
      <c r="AB87" s="838"/>
      <c r="AC87" s="839"/>
      <c r="AD87" s="838"/>
      <c r="AE87" s="839"/>
      <c r="AF87" s="838"/>
      <c r="AG87" s="840"/>
      <c r="AH87" s="838"/>
      <c r="AI87" s="839"/>
      <c r="AJ87" s="838"/>
      <c r="AK87" s="839"/>
      <c r="AL87" s="880" t="s">
        <v>94</v>
      </c>
    </row>
    <row r="88" spans="1:41" s="16" customFormat="1" ht="20" thickBot="1" x14ac:dyDescent="0.4">
      <c r="A88" s="613" t="s">
        <v>176</v>
      </c>
      <c r="B88" s="611" t="s">
        <v>2</v>
      </c>
      <c r="C88" s="612" t="s">
        <v>115</v>
      </c>
      <c r="D88" s="615" t="s">
        <v>3</v>
      </c>
      <c r="E88" s="555" t="s">
        <v>4</v>
      </c>
      <c r="F88" s="20" t="s">
        <v>5</v>
      </c>
      <c r="G88" s="74" t="s">
        <v>6</v>
      </c>
      <c r="H88" s="20" t="s">
        <v>5</v>
      </c>
      <c r="I88" s="74" t="s">
        <v>6</v>
      </c>
      <c r="J88" s="21" t="s">
        <v>5</v>
      </c>
      <c r="K88" s="74" t="s">
        <v>6</v>
      </c>
      <c r="L88" s="20" t="s">
        <v>5</v>
      </c>
      <c r="M88" s="74" t="s">
        <v>6</v>
      </c>
      <c r="N88" s="20" t="s">
        <v>5</v>
      </c>
      <c r="O88" s="74" t="s">
        <v>6</v>
      </c>
      <c r="P88" s="20" t="s">
        <v>5</v>
      </c>
      <c r="Q88" s="74" t="s">
        <v>6</v>
      </c>
      <c r="R88" s="20" t="s">
        <v>5</v>
      </c>
      <c r="S88" s="74" t="s">
        <v>6</v>
      </c>
      <c r="T88" s="20" t="s">
        <v>5</v>
      </c>
      <c r="U88" s="74" t="s">
        <v>6</v>
      </c>
      <c r="V88" s="20" t="s">
        <v>5</v>
      </c>
      <c r="W88" s="74" t="s">
        <v>6</v>
      </c>
      <c r="X88" s="20" t="s">
        <v>5</v>
      </c>
      <c r="Y88" s="74" t="s">
        <v>6</v>
      </c>
      <c r="Z88" s="20" t="s">
        <v>5</v>
      </c>
      <c r="AA88" s="74" t="s">
        <v>6</v>
      </c>
      <c r="AB88" s="20" t="s">
        <v>5</v>
      </c>
      <c r="AC88" s="74" t="s">
        <v>6</v>
      </c>
      <c r="AD88" s="20" t="s">
        <v>5</v>
      </c>
      <c r="AE88" s="74" t="s">
        <v>6</v>
      </c>
      <c r="AF88" s="20" t="s">
        <v>5</v>
      </c>
      <c r="AG88" s="74" t="s">
        <v>6</v>
      </c>
      <c r="AH88" s="20" t="s">
        <v>5</v>
      </c>
      <c r="AI88" s="74" t="s">
        <v>6</v>
      </c>
      <c r="AJ88" s="20" t="s">
        <v>5</v>
      </c>
      <c r="AK88" s="74" t="s">
        <v>6</v>
      </c>
      <c r="AL88" s="881"/>
      <c r="AM88" s="204" t="s">
        <v>217</v>
      </c>
      <c r="AN88" s="205" t="s">
        <v>217</v>
      </c>
      <c r="AO88" s="17"/>
    </row>
    <row r="89" spans="1:41" x14ac:dyDescent="0.35">
      <c r="A89" s="606">
        <v>1</v>
      </c>
      <c r="B89" s="700" t="s">
        <v>502</v>
      </c>
      <c r="C89" s="364">
        <v>2016</v>
      </c>
      <c r="D89" s="701" t="s">
        <v>98</v>
      </c>
      <c r="E89" s="609">
        <f>G89+I89+K89+M89+O89+Q89+S89+U89+W89+Y89+AA89+AC89+AE89+AG89+AI89+AK89</f>
        <v>420</v>
      </c>
      <c r="F89" s="383">
        <v>42</v>
      </c>
      <c r="G89" s="94">
        <v>75</v>
      </c>
      <c r="H89" s="383">
        <v>41</v>
      </c>
      <c r="I89" s="94">
        <v>52.5</v>
      </c>
      <c r="J89" s="383">
        <v>46</v>
      </c>
      <c r="K89" s="94">
        <v>52.5</v>
      </c>
      <c r="L89" s="383">
        <v>42</v>
      </c>
      <c r="M89" s="94">
        <v>52.5</v>
      </c>
      <c r="N89" s="383"/>
      <c r="O89" s="652"/>
      <c r="P89" s="93">
        <v>54</v>
      </c>
      <c r="Q89" s="94">
        <v>37.5</v>
      </c>
      <c r="R89" s="93">
        <v>43</v>
      </c>
      <c r="S89" s="94">
        <v>75</v>
      </c>
      <c r="T89" s="383">
        <v>46</v>
      </c>
      <c r="U89" s="94">
        <v>75</v>
      </c>
      <c r="V89" s="383"/>
      <c r="W89" s="385"/>
      <c r="X89" s="383"/>
      <c r="Y89" s="385"/>
      <c r="Z89" s="383"/>
      <c r="AA89" s="385"/>
      <c r="AB89" s="383"/>
      <c r="AC89" s="385"/>
      <c r="AD89" s="383"/>
      <c r="AE89" s="385"/>
      <c r="AF89" s="383"/>
      <c r="AG89" s="385"/>
      <c r="AH89" s="383"/>
      <c r="AI89" s="385"/>
      <c r="AJ89" s="383"/>
      <c r="AK89" s="385"/>
      <c r="AL89" s="585">
        <v>1</v>
      </c>
      <c r="AM89" s="206">
        <v>1</v>
      </c>
      <c r="AN89" s="94">
        <v>75</v>
      </c>
    </row>
    <row r="90" spans="1:41" x14ac:dyDescent="0.35">
      <c r="A90" s="606">
        <v>2</v>
      </c>
      <c r="B90" s="408" t="s">
        <v>424</v>
      </c>
      <c r="C90" s="48">
        <v>2015</v>
      </c>
      <c r="D90" s="511" t="s">
        <v>43</v>
      </c>
      <c r="E90" s="609">
        <f>G90+I90+K90+M90+O90+Q90+S90+U90+W90+Y90+AA90+AC90+AE90+AG90+AI90+AK90-I90</f>
        <v>382.5</v>
      </c>
      <c r="F90" s="93">
        <v>45</v>
      </c>
      <c r="G90" s="385">
        <v>52.5</v>
      </c>
      <c r="H90" s="93">
        <v>48</v>
      </c>
      <c r="I90" s="637">
        <v>37.5</v>
      </c>
      <c r="J90" s="93">
        <v>48</v>
      </c>
      <c r="K90" s="94">
        <v>37.5</v>
      </c>
      <c r="L90" s="93">
        <v>41</v>
      </c>
      <c r="M90" s="94">
        <v>75</v>
      </c>
      <c r="N90" s="93">
        <v>49</v>
      </c>
      <c r="O90" s="94">
        <v>52.5</v>
      </c>
      <c r="P90" s="383">
        <v>46</v>
      </c>
      <c r="Q90" s="94">
        <v>75</v>
      </c>
      <c r="R90" s="383">
        <v>47</v>
      </c>
      <c r="S90" s="94">
        <v>52.5</v>
      </c>
      <c r="T90" s="93">
        <v>50</v>
      </c>
      <c r="U90" s="94">
        <v>37.5</v>
      </c>
      <c r="V90" s="93"/>
      <c r="W90" s="94"/>
      <c r="X90" s="93"/>
      <c r="Y90" s="94"/>
      <c r="Z90" s="93"/>
      <c r="AA90" s="94"/>
      <c r="AB90" s="93"/>
      <c r="AC90" s="94"/>
      <c r="AD90" s="93"/>
      <c r="AE90" s="94"/>
      <c r="AF90" s="93"/>
      <c r="AG90" s="94"/>
      <c r="AH90" s="93"/>
      <c r="AI90" s="94"/>
      <c r="AJ90" s="93"/>
      <c r="AK90" s="94"/>
      <c r="AL90" s="585">
        <v>2</v>
      </c>
      <c r="AM90" s="207">
        <f t="shared" ref="AM90:AM98" si="5">AM89+1</f>
        <v>2</v>
      </c>
      <c r="AN90" s="94">
        <v>52.5</v>
      </c>
    </row>
    <row r="91" spans="1:41" ht="19" customHeight="1" x14ac:dyDescent="0.35">
      <c r="A91" s="606">
        <v>6</v>
      </c>
      <c r="B91" s="436" t="s">
        <v>581</v>
      </c>
      <c r="C91" s="48">
        <v>2015</v>
      </c>
      <c r="D91" s="521" t="s">
        <v>712</v>
      </c>
      <c r="E91" s="609">
        <f t="shared" ref="E91:E97" si="6">G91+I91+K91+M91+O91+Q91+S91+U91+W91+Y91+AA91+AC91+AE91+AG91+AI91+AK91</f>
        <v>367.5</v>
      </c>
      <c r="F91" s="95"/>
      <c r="G91" s="637"/>
      <c r="H91" s="95">
        <v>39</v>
      </c>
      <c r="I91" s="94">
        <v>75</v>
      </c>
      <c r="J91" s="95">
        <v>45</v>
      </c>
      <c r="K91" s="94">
        <v>75</v>
      </c>
      <c r="L91" s="95"/>
      <c r="M91" s="94"/>
      <c r="N91" s="95">
        <v>46</v>
      </c>
      <c r="O91" s="94">
        <v>75</v>
      </c>
      <c r="P91" s="95">
        <v>50</v>
      </c>
      <c r="Q91" s="94">
        <v>52.5</v>
      </c>
      <c r="R91" s="95">
        <v>50</v>
      </c>
      <c r="S91" s="94">
        <v>37.5</v>
      </c>
      <c r="T91" s="95">
        <v>49</v>
      </c>
      <c r="U91" s="94">
        <v>52.5</v>
      </c>
      <c r="V91" s="95"/>
      <c r="W91" s="94"/>
      <c r="X91" s="95"/>
      <c r="Y91" s="94"/>
      <c r="Z91" s="95"/>
      <c r="AA91" s="94"/>
      <c r="AB91" s="95"/>
      <c r="AC91" s="94"/>
      <c r="AD91" s="95"/>
      <c r="AE91" s="94"/>
      <c r="AF91" s="95"/>
      <c r="AG91" s="94"/>
      <c r="AH91" s="95"/>
      <c r="AI91" s="94"/>
      <c r="AJ91" s="95"/>
      <c r="AK91" s="94"/>
      <c r="AL91" s="585">
        <v>6</v>
      </c>
      <c r="AM91" s="206">
        <f t="shared" si="5"/>
        <v>3</v>
      </c>
      <c r="AN91" s="94">
        <v>37.5</v>
      </c>
      <c r="AO91" s="46"/>
    </row>
    <row r="92" spans="1:41" x14ac:dyDescent="0.35">
      <c r="A92" s="606">
        <v>7</v>
      </c>
      <c r="B92" s="468" t="s">
        <v>594</v>
      </c>
      <c r="C92" s="48">
        <v>2015</v>
      </c>
      <c r="D92" s="310" t="s">
        <v>93</v>
      </c>
      <c r="E92" s="609">
        <f t="shared" si="6"/>
        <v>127.5</v>
      </c>
      <c r="F92" s="95"/>
      <c r="G92" s="652"/>
      <c r="H92" s="95"/>
      <c r="I92" s="385"/>
      <c r="J92" s="95">
        <v>66</v>
      </c>
      <c r="K92" s="94">
        <v>30</v>
      </c>
      <c r="L92" s="95"/>
      <c r="M92" s="385"/>
      <c r="N92" s="95">
        <v>75</v>
      </c>
      <c r="O92" s="94">
        <v>37.5</v>
      </c>
      <c r="P92" s="95">
        <v>60</v>
      </c>
      <c r="Q92" s="94">
        <v>30</v>
      </c>
      <c r="R92" s="95">
        <v>59</v>
      </c>
      <c r="S92" s="94">
        <v>30</v>
      </c>
      <c r="T92" s="95"/>
      <c r="U92" s="385"/>
      <c r="V92" s="95"/>
      <c r="W92" s="385"/>
      <c r="X92" s="95"/>
      <c r="Y92" s="385"/>
      <c r="Z92" s="95"/>
      <c r="AA92" s="385"/>
      <c r="AB92" s="95"/>
      <c r="AC92" s="385"/>
      <c r="AD92" s="95"/>
      <c r="AE92" s="385"/>
      <c r="AF92" s="95"/>
      <c r="AG92" s="385"/>
      <c r="AH92" s="95"/>
      <c r="AI92" s="385"/>
      <c r="AJ92" s="95"/>
      <c r="AK92" s="385"/>
      <c r="AL92" s="585">
        <v>7</v>
      </c>
      <c r="AM92" s="207">
        <f t="shared" si="5"/>
        <v>4</v>
      </c>
      <c r="AN92" s="94">
        <v>30</v>
      </c>
      <c r="AO92" s="46"/>
    </row>
    <row r="93" spans="1:41" x14ac:dyDescent="0.35">
      <c r="A93" s="606">
        <v>8</v>
      </c>
      <c r="B93" s="758" t="s">
        <v>768</v>
      </c>
      <c r="C93" s="48"/>
      <c r="D93" s="752" t="s">
        <v>766</v>
      </c>
      <c r="E93" s="609">
        <f t="shared" si="6"/>
        <v>30</v>
      </c>
      <c r="F93" s="95"/>
      <c r="G93" s="94"/>
      <c r="H93" s="95"/>
      <c r="I93" s="94"/>
      <c r="J93" s="95"/>
      <c r="K93" s="94"/>
      <c r="L93" s="95"/>
      <c r="M93" s="94"/>
      <c r="N93" s="95"/>
      <c r="O93" s="94"/>
      <c r="P93" s="95"/>
      <c r="Q93" s="94"/>
      <c r="R93" s="95"/>
      <c r="S93" s="94"/>
      <c r="T93" s="95">
        <v>68</v>
      </c>
      <c r="U93" s="94">
        <v>30</v>
      </c>
      <c r="V93" s="95"/>
      <c r="W93" s="94"/>
      <c r="X93" s="95"/>
      <c r="Y93" s="94"/>
      <c r="Z93" s="95"/>
      <c r="AA93" s="94"/>
      <c r="AB93" s="95"/>
      <c r="AC93" s="94"/>
      <c r="AD93" s="95"/>
      <c r="AE93" s="94"/>
      <c r="AF93" s="95"/>
      <c r="AG93" s="94"/>
      <c r="AH93" s="95"/>
      <c r="AI93" s="94"/>
      <c r="AJ93" s="95"/>
      <c r="AK93" s="94"/>
      <c r="AL93" s="585">
        <v>8</v>
      </c>
      <c r="AM93" s="206">
        <f t="shared" si="5"/>
        <v>5</v>
      </c>
      <c r="AN93" s="94">
        <v>22.5</v>
      </c>
      <c r="AO93" s="46"/>
    </row>
    <row r="94" spans="1:41" x14ac:dyDescent="0.35">
      <c r="A94" s="606">
        <v>9</v>
      </c>
      <c r="B94" s="326"/>
      <c r="C94" s="48"/>
      <c r="D94" s="369"/>
      <c r="E94" s="609">
        <f t="shared" si="6"/>
        <v>0</v>
      </c>
      <c r="F94" s="95"/>
      <c r="G94" s="94"/>
      <c r="H94" s="95"/>
      <c r="I94" s="94"/>
      <c r="J94" s="95"/>
      <c r="K94" s="94"/>
      <c r="L94" s="95"/>
      <c r="M94" s="94"/>
      <c r="N94" s="95"/>
      <c r="O94" s="94"/>
      <c r="P94" s="95"/>
      <c r="Q94" s="94"/>
      <c r="R94" s="95"/>
      <c r="S94" s="94"/>
      <c r="T94" s="95"/>
      <c r="U94" s="94"/>
      <c r="V94" s="95"/>
      <c r="W94" s="94"/>
      <c r="X94" s="95"/>
      <c r="Y94" s="94"/>
      <c r="Z94" s="95"/>
      <c r="AA94" s="94"/>
      <c r="AB94" s="95"/>
      <c r="AC94" s="94"/>
      <c r="AD94" s="95"/>
      <c r="AE94" s="94"/>
      <c r="AF94" s="95"/>
      <c r="AG94" s="94"/>
      <c r="AH94" s="95"/>
      <c r="AI94" s="94"/>
      <c r="AJ94" s="95"/>
      <c r="AK94" s="94"/>
      <c r="AL94" s="585">
        <v>9</v>
      </c>
      <c r="AM94" s="207">
        <f t="shared" si="5"/>
        <v>6</v>
      </c>
      <c r="AN94" s="94">
        <v>15</v>
      </c>
      <c r="AO94" s="46"/>
    </row>
    <row r="95" spans="1:41" x14ac:dyDescent="0.35">
      <c r="A95" s="606">
        <v>10</v>
      </c>
      <c r="B95" s="326"/>
      <c r="C95" s="48"/>
      <c r="D95" s="369"/>
      <c r="E95" s="609">
        <f t="shared" si="6"/>
        <v>0</v>
      </c>
      <c r="F95" s="95"/>
      <c r="G95" s="387"/>
      <c r="H95" s="95"/>
      <c r="I95" s="387"/>
      <c r="J95" s="95"/>
      <c r="K95" s="387"/>
      <c r="L95" s="95"/>
      <c r="M95" s="387"/>
      <c r="N95" s="95"/>
      <c r="O95" s="387"/>
      <c r="P95" s="95"/>
      <c r="Q95" s="387"/>
      <c r="R95" s="95"/>
      <c r="S95" s="387"/>
      <c r="T95" s="95"/>
      <c r="U95" s="387"/>
      <c r="V95" s="95"/>
      <c r="W95" s="387"/>
      <c r="X95" s="95"/>
      <c r="Y95" s="387"/>
      <c r="Z95" s="95"/>
      <c r="AA95" s="387"/>
      <c r="AB95" s="95"/>
      <c r="AC95" s="387"/>
      <c r="AD95" s="95"/>
      <c r="AE95" s="387"/>
      <c r="AF95" s="95"/>
      <c r="AG95" s="387"/>
      <c r="AH95" s="95"/>
      <c r="AI95" s="387"/>
      <c r="AJ95" s="95"/>
      <c r="AK95" s="387"/>
      <c r="AL95" s="585">
        <v>10</v>
      </c>
      <c r="AM95" s="206">
        <f t="shared" si="5"/>
        <v>7</v>
      </c>
      <c r="AN95" s="94">
        <v>12</v>
      </c>
      <c r="AO95" s="46"/>
    </row>
    <row r="96" spans="1:41" x14ac:dyDescent="0.35">
      <c r="A96" s="589"/>
      <c r="B96" s="390"/>
      <c r="C96" s="62"/>
      <c r="D96" s="392"/>
      <c r="E96" s="609">
        <f t="shared" si="6"/>
        <v>0</v>
      </c>
      <c r="F96" s="95"/>
      <c r="G96" s="96"/>
      <c r="H96" s="95"/>
      <c r="I96" s="96"/>
      <c r="J96" s="95"/>
      <c r="K96" s="96"/>
      <c r="L96" s="95"/>
      <c r="M96" s="96"/>
      <c r="N96" s="95"/>
      <c r="O96" s="96"/>
      <c r="P96" s="95"/>
      <c r="Q96" s="96"/>
      <c r="R96" s="95"/>
      <c r="S96" s="96"/>
      <c r="T96" s="95"/>
      <c r="U96" s="96"/>
      <c r="V96" s="95"/>
      <c r="W96" s="96"/>
      <c r="X96" s="95"/>
      <c r="Y96" s="96"/>
      <c r="Z96" s="95"/>
      <c r="AA96" s="96"/>
      <c r="AB96" s="95"/>
      <c r="AC96" s="96"/>
      <c r="AD96" s="95"/>
      <c r="AE96" s="96"/>
      <c r="AF96" s="95"/>
      <c r="AG96" s="96"/>
      <c r="AH96" s="95"/>
      <c r="AI96" s="96"/>
      <c r="AJ96" s="95"/>
      <c r="AK96" s="96"/>
      <c r="AL96" s="586"/>
      <c r="AM96" s="207">
        <f t="shared" si="5"/>
        <v>8</v>
      </c>
      <c r="AN96" s="94">
        <v>9</v>
      </c>
      <c r="AO96" s="46"/>
    </row>
    <row r="97" spans="1:41" ht="17" thickBot="1" x14ac:dyDescent="0.4">
      <c r="A97" s="589"/>
      <c r="B97" s="391"/>
      <c r="C97" s="49"/>
      <c r="D97" s="393"/>
      <c r="E97" s="609">
        <f t="shared" si="6"/>
        <v>0</v>
      </c>
      <c r="F97" s="95"/>
      <c r="G97" s="387"/>
      <c r="H97" s="95"/>
      <c r="I97" s="387"/>
      <c r="J97" s="95"/>
      <c r="K97" s="387"/>
      <c r="L97" s="95"/>
      <c r="M97" s="387"/>
      <c r="N97" s="95"/>
      <c r="O97" s="387"/>
      <c r="P97" s="95"/>
      <c r="Q97" s="387"/>
      <c r="R97" s="95"/>
      <c r="S97" s="387"/>
      <c r="T97" s="95"/>
      <c r="U97" s="387"/>
      <c r="V97" s="95"/>
      <c r="W97" s="387"/>
      <c r="X97" s="95"/>
      <c r="Y97" s="387"/>
      <c r="Z97" s="95"/>
      <c r="AA97" s="387"/>
      <c r="AB97" s="95"/>
      <c r="AC97" s="387"/>
      <c r="AD97" s="95"/>
      <c r="AE97" s="387"/>
      <c r="AF97" s="95"/>
      <c r="AG97" s="387"/>
      <c r="AH97" s="95"/>
      <c r="AI97" s="387"/>
      <c r="AJ97" s="95"/>
      <c r="AK97" s="387"/>
      <c r="AL97" s="586"/>
      <c r="AM97" s="206">
        <f t="shared" si="5"/>
        <v>9</v>
      </c>
      <c r="AN97" s="94">
        <v>6</v>
      </c>
      <c r="AO97" s="46"/>
    </row>
    <row r="98" spans="1:41" ht="17" thickBot="1" x14ac:dyDescent="0.4">
      <c r="A98" s="587"/>
      <c r="E98" s="562"/>
      <c r="F98" s="97"/>
      <c r="G98" s="155">
        <f>SUM(G88:G97)</f>
        <v>127.5</v>
      </c>
      <c r="H98" s="97"/>
      <c r="I98" s="155">
        <f>SUM(I88:I97)</f>
        <v>165</v>
      </c>
      <c r="J98" s="97"/>
      <c r="K98" s="155">
        <f>SUM(K88:K97)</f>
        <v>195</v>
      </c>
      <c r="L98" s="97"/>
      <c r="M98" s="155">
        <f>SUM(M88:M97)</f>
        <v>127.5</v>
      </c>
      <c r="N98" s="97"/>
      <c r="O98" s="155">
        <f>SUM(O88:O97)</f>
        <v>165</v>
      </c>
      <c r="P98" s="97"/>
      <c r="Q98" s="155">
        <f>SUM(Q88:Q97)</f>
        <v>195</v>
      </c>
      <c r="R98" s="97"/>
      <c r="S98" s="155">
        <f>SUM(S88:S97)</f>
        <v>195</v>
      </c>
      <c r="T98" s="97"/>
      <c r="U98" s="155">
        <f>SUM(U88:U97)</f>
        <v>195</v>
      </c>
      <c r="V98" s="97"/>
      <c r="W98" s="155">
        <f>SUM(W88:W97)</f>
        <v>0</v>
      </c>
      <c r="X98" s="97"/>
      <c r="Y98" s="155">
        <f>SUM(Y88:Y97)</f>
        <v>0</v>
      </c>
      <c r="Z98" s="97"/>
      <c r="AA98" s="155">
        <f>SUM(AA88:AA97)</f>
        <v>0</v>
      </c>
      <c r="AB98" s="97"/>
      <c r="AC98" s="155">
        <f>SUM(AC88:AC97)</f>
        <v>0</v>
      </c>
      <c r="AD98" s="97"/>
      <c r="AE98" s="155">
        <f>SUM(AE88:AE97)</f>
        <v>0</v>
      </c>
      <c r="AF98" s="97"/>
      <c r="AG98" s="155">
        <f>SUM(AG88:AG97)</f>
        <v>0</v>
      </c>
      <c r="AH98" s="97"/>
      <c r="AI98" s="155">
        <f>SUM(AI88:AI97)</f>
        <v>0</v>
      </c>
      <c r="AJ98" s="97"/>
      <c r="AK98" s="155">
        <f>SUM(AK88:AK97)</f>
        <v>0</v>
      </c>
      <c r="AL98" s="587"/>
      <c r="AM98" s="207">
        <f t="shared" si="5"/>
        <v>10</v>
      </c>
      <c r="AN98" s="94">
        <v>3</v>
      </c>
      <c r="AO98" s="46"/>
    </row>
    <row r="99" spans="1:41" ht="17" thickBot="1" x14ac:dyDescent="0.4">
      <c r="AM99" s="208"/>
      <c r="AN99" s="209"/>
    </row>
    <row r="100" spans="1:41" ht="46" customHeight="1" thickBot="1" x14ac:dyDescent="0.4">
      <c r="B100" s="841" t="s">
        <v>529</v>
      </c>
      <c r="C100" s="842"/>
      <c r="D100" s="843"/>
      <c r="E100" s="563"/>
      <c r="F100" s="142"/>
      <c r="G100" s="143" t="s">
        <v>271</v>
      </c>
      <c r="I100" s="27"/>
      <c r="J100" s="27"/>
      <c r="K100" s="27"/>
      <c r="L100" s="88"/>
      <c r="M100" s="225"/>
      <c r="N100" s="143" t="s">
        <v>272</v>
      </c>
      <c r="O100" s="45"/>
      <c r="P100" s="18"/>
      <c r="Q100" s="45"/>
      <c r="S100" s="158"/>
      <c r="T100" s="143" t="s">
        <v>302</v>
      </c>
      <c r="U100" s="24"/>
      <c r="V100" s="24"/>
      <c r="W100" s="24"/>
      <c r="AM100" s="202"/>
      <c r="AN100" s="203">
        <f>SUM(AN89:AN99)</f>
        <v>262.5</v>
      </c>
    </row>
  </sheetData>
  <sheetProtection algorithmName="SHA-512" hashValue="ebIdMBsI8u/YoZSUhA97OQJnvBtc9CKESYsA/8lexqjd1az9hEBg+DeDMM+dDmQ2DI9DhlvgNKuzAr9MG4toeg==" saltValue="UXjt96L5K66cUgZEM0GXWA==" spinCount="100000" sheet="1"/>
  <sortState ref="B89:U94">
    <sortCondition descending="1" ref="E89:E94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0">
    <mergeCell ref="AD3:AE3"/>
    <mergeCell ref="AD4:AE4"/>
    <mergeCell ref="AF3:AG3"/>
    <mergeCell ref="AF4:AG4"/>
    <mergeCell ref="AJ3:AK3"/>
    <mergeCell ref="AH3:AI3"/>
    <mergeCell ref="AL87:AL88"/>
    <mergeCell ref="AH86:AI86"/>
    <mergeCell ref="AF86:AG86"/>
    <mergeCell ref="AJ4:AK4"/>
    <mergeCell ref="AJ86:AK86"/>
    <mergeCell ref="AJ87:AK87"/>
    <mergeCell ref="V86:W86"/>
    <mergeCell ref="X86:Y86"/>
    <mergeCell ref="AH87:AI87"/>
    <mergeCell ref="AF87:AG87"/>
    <mergeCell ref="T4:U4"/>
    <mergeCell ref="V4:W4"/>
    <mergeCell ref="X4:Y4"/>
    <mergeCell ref="Z4:AA4"/>
    <mergeCell ref="AB4:AC4"/>
    <mergeCell ref="AD86:AE86"/>
    <mergeCell ref="AD87:AE87"/>
    <mergeCell ref="T87:U87"/>
    <mergeCell ref="V87:W87"/>
    <mergeCell ref="X87:Y87"/>
    <mergeCell ref="Z87:AA87"/>
    <mergeCell ref="AB87:AC87"/>
    <mergeCell ref="T86:U86"/>
    <mergeCell ref="A86:E87"/>
    <mergeCell ref="F86:G86"/>
    <mergeCell ref="H86:I86"/>
    <mergeCell ref="AH4:AI4"/>
    <mergeCell ref="N86:O86"/>
    <mergeCell ref="P86:Q86"/>
    <mergeCell ref="R4:S4"/>
    <mergeCell ref="R86:S86"/>
    <mergeCell ref="Z86:AA86"/>
    <mergeCell ref="AB86:AC86"/>
    <mergeCell ref="J86:K86"/>
    <mergeCell ref="J4:K4"/>
    <mergeCell ref="F87:G87"/>
    <mergeCell ref="H87:I87"/>
    <mergeCell ref="L87:M87"/>
    <mergeCell ref="B84:D84"/>
    <mergeCell ref="P87:Q87"/>
    <mergeCell ref="R87:S87"/>
    <mergeCell ref="P4:Q4"/>
    <mergeCell ref="J3:K3"/>
    <mergeCell ref="N87:O87"/>
    <mergeCell ref="J87:K87"/>
    <mergeCell ref="L86:M86"/>
    <mergeCell ref="N4:O4"/>
    <mergeCell ref="L4:M4"/>
    <mergeCell ref="B100:D100"/>
    <mergeCell ref="A1:AL1"/>
    <mergeCell ref="F3:G3"/>
    <mergeCell ref="H3:I3"/>
    <mergeCell ref="L3:M3"/>
    <mergeCell ref="N3:O3"/>
    <mergeCell ref="P3:Q3"/>
    <mergeCell ref="R3:S3"/>
    <mergeCell ref="V3:W3"/>
    <mergeCell ref="X3:Y3"/>
    <mergeCell ref="Z3:AA3"/>
    <mergeCell ref="AB3:AC3"/>
    <mergeCell ref="T3:U3"/>
    <mergeCell ref="F4:G4"/>
    <mergeCell ref="H4:I4"/>
    <mergeCell ref="A4:E4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O79"/>
  <sheetViews>
    <sheetView zoomScale="75" zoomScaleNormal="75" workbookViewId="0">
      <selection activeCell="J39" sqref="J39"/>
    </sheetView>
  </sheetViews>
  <sheetFormatPr baseColWidth="10" defaultColWidth="10.81640625" defaultRowHeight="16.5" x14ac:dyDescent="0.35"/>
  <cols>
    <col min="1" max="1" width="5.81640625" style="545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545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customWidth="1"/>
    <col min="17" max="17" width="9" style="17" customWidth="1"/>
    <col min="18" max="18" width="7.1796875" style="17" customWidth="1"/>
    <col min="19" max="19" width="9" style="17" customWidth="1"/>
    <col min="20" max="20" width="8.1796875" style="17" customWidth="1"/>
    <col min="21" max="21" width="9" style="17" customWidth="1"/>
    <col min="22" max="22" width="8" style="17" hidden="1" customWidth="1"/>
    <col min="23" max="23" width="8.6328125" style="17" hidden="1" customWidth="1"/>
    <col min="24" max="24" width="7.1796875" style="17" hidden="1" customWidth="1"/>
    <col min="25" max="27" width="8.453125" style="17" hidden="1" customWidth="1"/>
    <col min="28" max="28" width="7.1796875" style="17" hidden="1" customWidth="1"/>
    <col min="29" max="29" width="8.453125" style="17" hidden="1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545" customWidth="1"/>
    <col min="39" max="39" width="4.453125" style="16" hidden="1" customWidth="1"/>
    <col min="40" max="40" width="5.1796875" style="16" hidden="1" customWidth="1"/>
    <col min="41" max="41" width="2.81640625" style="16" customWidth="1"/>
    <col min="42" max="16384" width="10.81640625" style="16"/>
  </cols>
  <sheetData>
    <row r="1" spans="1:41" s="53" customFormat="1" ht="45" x14ac:dyDescent="0.35">
      <c r="A1" s="827" t="s">
        <v>537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8"/>
      <c r="S1" s="828"/>
      <c r="T1" s="828"/>
      <c r="U1" s="828"/>
      <c r="V1" s="828"/>
      <c r="W1" s="828"/>
      <c r="X1" s="828"/>
      <c r="Y1" s="828"/>
      <c r="Z1" s="828"/>
      <c r="AA1" s="828"/>
      <c r="AB1" s="828"/>
      <c r="AC1" s="828"/>
      <c r="AD1" s="828"/>
      <c r="AE1" s="828"/>
      <c r="AF1" s="828"/>
      <c r="AG1" s="828"/>
      <c r="AH1" s="828"/>
      <c r="AI1" s="828"/>
      <c r="AJ1" s="828"/>
      <c r="AK1" s="828"/>
      <c r="AL1" s="828"/>
    </row>
    <row r="2" spans="1:41" s="17" customFormat="1" ht="6.5" customHeight="1" thickBot="1" x14ac:dyDescent="0.4">
      <c r="A2" s="545"/>
      <c r="C2" s="18"/>
      <c r="E2" s="545"/>
      <c r="F2" s="18"/>
      <c r="G2" s="18"/>
      <c r="AL2" s="545"/>
    </row>
    <row r="3" spans="1:41" ht="28" customHeight="1" thickBot="1" x14ac:dyDescent="0.4">
      <c r="F3" s="815">
        <v>46075</v>
      </c>
      <c r="G3" s="816"/>
      <c r="H3" s="815">
        <v>46089</v>
      </c>
      <c r="I3" s="816"/>
      <c r="J3" s="815">
        <v>46103</v>
      </c>
      <c r="K3" s="816"/>
      <c r="L3" s="815">
        <v>46124</v>
      </c>
      <c r="M3" s="816"/>
      <c r="N3" s="815">
        <v>46138</v>
      </c>
      <c r="O3" s="816"/>
      <c r="P3" s="815">
        <v>46152</v>
      </c>
      <c r="Q3" s="816"/>
      <c r="R3" s="819">
        <v>46167</v>
      </c>
      <c r="S3" s="820"/>
      <c r="T3" s="819">
        <v>46187</v>
      </c>
      <c r="U3" s="820"/>
      <c r="V3" s="815"/>
      <c r="W3" s="816"/>
      <c r="X3" s="815"/>
      <c r="Y3" s="816"/>
      <c r="Z3" s="815"/>
      <c r="AA3" s="816"/>
      <c r="AB3" s="815"/>
      <c r="AC3" s="816"/>
      <c r="AD3" s="853"/>
      <c r="AE3" s="854"/>
      <c r="AF3" s="815"/>
      <c r="AG3" s="816"/>
      <c r="AH3" s="815"/>
      <c r="AI3" s="816"/>
      <c r="AJ3" s="853"/>
      <c r="AK3" s="854"/>
    </row>
    <row r="4" spans="1:41" ht="53" customHeight="1" thickBot="1" x14ac:dyDescent="0.4">
      <c r="A4" s="882" t="s">
        <v>534</v>
      </c>
      <c r="B4" s="883"/>
      <c r="C4" s="883"/>
      <c r="D4" s="883"/>
      <c r="E4" s="884"/>
      <c r="F4" s="813" t="s">
        <v>528</v>
      </c>
      <c r="G4" s="814"/>
      <c r="H4" s="813" t="s">
        <v>570</v>
      </c>
      <c r="I4" s="814"/>
      <c r="J4" s="813" t="s">
        <v>590</v>
      </c>
      <c r="K4" s="814"/>
      <c r="L4" s="813" t="s">
        <v>597</v>
      </c>
      <c r="M4" s="814"/>
      <c r="N4" s="813" t="s">
        <v>710</v>
      </c>
      <c r="O4" s="814"/>
      <c r="P4" s="813" t="s">
        <v>714</v>
      </c>
      <c r="Q4" s="814"/>
      <c r="R4" s="817" t="s">
        <v>733</v>
      </c>
      <c r="S4" s="818"/>
      <c r="T4" s="817" t="s">
        <v>759</v>
      </c>
      <c r="U4" s="818"/>
      <c r="V4" s="813"/>
      <c r="W4" s="814"/>
      <c r="X4" s="813"/>
      <c r="Y4" s="814"/>
      <c r="Z4" s="813"/>
      <c r="AA4" s="814"/>
      <c r="AB4" s="813"/>
      <c r="AC4" s="814"/>
      <c r="AD4" s="813"/>
      <c r="AE4" s="814"/>
      <c r="AF4" s="813"/>
      <c r="AG4" s="852"/>
      <c r="AH4" s="813"/>
      <c r="AI4" s="814"/>
      <c r="AJ4" s="813"/>
      <c r="AK4" s="814"/>
      <c r="AL4" s="551" t="s">
        <v>94</v>
      </c>
    </row>
    <row r="5" spans="1:41" ht="25" customHeight="1" thickBot="1" x14ac:dyDescent="0.4">
      <c r="A5" s="551" t="s">
        <v>176</v>
      </c>
      <c r="B5" s="551" t="s">
        <v>2</v>
      </c>
      <c r="C5" s="551" t="s">
        <v>115</v>
      </c>
      <c r="D5" s="551" t="s">
        <v>3</v>
      </c>
      <c r="E5" s="555" t="s">
        <v>4</v>
      </c>
      <c r="F5" s="75" t="s">
        <v>5</v>
      </c>
      <c r="G5" s="80" t="s">
        <v>6</v>
      </c>
      <c r="H5" s="75" t="s">
        <v>5</v>
      </c>
      <c r="I5" s="80" t="s">
        <v>6</v>
      </c>
      <c r="J5" s="75" t="s">
        <v>5</v>
      </c>
      <c r="K5" s="80" t="s">
        <v>6</v>
      </c>
      <c r="L5" s="75" t="s">
        <v>5</v>
      </c>
      <c r="M5" s="80" t="s">
        <v>6</v>
      </c>
      <c r="N5" s="75" t="s">
        <v>5</v>
      </c>
      <c r="O5" s="80" t="s">
        <v>6</v>
      </c>
      <c r="P5" s="75" t="s">
        <v>5</v>
      </c>
      <c r="Q5" s="80" t="s">
        <v>6</v>
      </c>
      <c r="R5" s="75" t="s">
        <v>5</v>
      </c>
      <c r="S5" s="80" t="s">
        <v>6</v>
      </c>
      <c r="T5" s="75" t="s">
        <v>5</v>
      </c>
      <c r="U5" s="80" t="s">
        <v>6</v>
      </c>
      <c r="V5" s="75" t="s">
        <v>5</v>
      </c>
      <c r="W5" s="80" t="s">
        <v>6</v>
      </c>
      <c r="X5" s="75" t="s">
        <v>5</v>
      </c>
      <c r="Y5" s="80" t="s">
        <v>6</v>
      </c>
      <c r="Z5" s="75" t="s">
        <v>5</v>
      </c>
      <c r="AA5" s="80" t="s">
        <v>6</v>
      </c>
      <c r="AB5" s="75" t="s">
        <v>5</v>
      </c>
      <c r="AC5" s="80" t="s">
        <v>6</v>
      </c>
      <c r="AD5" s="75" t="s">
        <v>5</v>
      </c>
      <c r="AE5" s="80" t="s">
        <v>6</v>
      </c>
      <c r="AF5" s="75" t="s">
        <v>5</v>
      </c>
      <c r="AG5" s="80" t="s">
        <v>6</v>
      </c>
      <c r="AH5" s="75" t="s">
        <v>5</v>
      </c>
      <c r="AI5" s="80" t="s">
        <v>6</v>
      </c>
      <c r="AJ5" s="75" t="s">
        <v>5</v>
      </c>
      <c r="AK5" s="80" t="s">
        <v>6</v>
      </c>
      <c r="AL5" s="618"/>
      <c r="AM5" s="277" t="s">
        <v>217</v>
      </c>
      <c r="AN5" s="278" t="s">
        <v>217</v>
      </c>
      <c r="AO5" s="64"/>
    </row>
    <row r="6" spans="1:41" s="26" customFormat="1" ht="20.25" customHeight="1" x14ac:dyDescent="0.35">
      <c r="A6" s="606">
        <v>1</v>
      </c>
      <c r="B6" s="793" t="s">
        <v>426</v>
      </c>
      <c r="C6" s="364">
        <v>2017</v>
      </c>
      <c r="D6" s="511" t="s">
        <v>43</v>
      </c>
      <c r="E6" s="569">
        <f>G6+I6+K6+M6+O6+Q6+S6+U6+W6+Y6+AA6+AC6+AE6+AG6+AI6+AK6-I6</f>
        <v>840</v>
      </c>
      <c r="F6" s="382">
        <v>34</v>
      </c>
      <c r="G6" s="267">
        <v>150</v>
      </c>
      <c r="H6" s="382">
        <v>41</v>
      </c>
      <c r="I6" s="625">
        <v>75</v>
      </c>
      <c r="J6" s="382">
        <v>40</v>
      </c>
      <c r="K6" s="267">
        <v>127.5</v>
      </c>
      <c r="L6" s="382">
        <v>33</v>
      </c>
      <c r="M6" s="267">
        <v>150</v>
      </c>
      <c r="N6" s="382">
        <v>39</v>
      </c>
      <c r="O6" s="267">
        <v>127.5</v>
      </c>
      <c r="P6" s="382">
        <v>45</v>
      </c>
      <c r="Q6" s="267">
        <v>75</v>
      </c>
      <c r="R6" s="382">
        <v>44</v>
      </c>
      <c r="S6" s="267">
        <v>60</v>
      </c>
      <c r="T6" s="382">
        <v>41</v>
      </c>
      <c r="U6" s="267">
        <v>150</v>
      </c>
      <c r="V6" s="382"/>
      <c r="W6" s="243"/>
      <c r="X6" s="382"/>
      <c r="Y6" s="243"/>
      <c r="Z6" s="382"/>
      <c r="AA6" s="243"/>
      <c r="AB6" s="382"/>
      <c r="AC6" s="243"/>
      <c r="AD6" s="382"/>
      <c r="AE6" s="243"/>
      <c r="AF6" s="382"/>
      <c r="AG6" s="243"/>
      <c r="AH6" s="382"/>
      <c r="AI6" s="243"/>
      <c r="AJ6" s="382"/>
      <c r="AK6" s="243"/>
      <c r="AL6" s="606">
        <v>1</v>
      </c>
      <c r="AM6" s="276">
        <v>1</v>
      </c>
      <c r="AN6" s="267">
        <v>150</v>
      </c>
    </row>
    <row r="7" spans="1:41" s="26" customFormat="1" ht="20.25" customHeight="1" x14ac:dyDescent="0.35">
      <c r="A7" s="606">
        <v>2</v>
      </c>
      <c r="B7" s="244" t="s">
        <v>347</v>
      </c>
      <c r="C7" s="48">
        <v>2017</v>
      </c>
      <c r="D7" s="377" t="s">
        <v>100</v>
      </c>
      <c r="E7" s="609">
        <f>G7+I7+K7+M7+O7+Q7+S7+U7+W7+Y7+AA7+AC7+AE7+AG7+AI7+AK7-G7</f>
        <v>810</v>
      </c>
      <c r="F7" s="95">
        <v>45</v>
      </c>
      <c r="G7" s="626">
        <v>75</v>
      </c>
      <c r="H7" s="95">
        <v>35</v>
      </c>
      <c r="I7" s="176">
        <v>150</v>
      </c>
      <c r="J7" s="95">
        <v>40</v>
      </c>
      <c r="K7" s="176">
        <v>127.5</v>
      </c>
      <c r="L7" s="95">
        <v>41</v>
      </c>
      <c r="M7" s="176">
        <v>75</v>
      </c>
      <c r="N7" s="95">
        <v>39</v>
      </c>
      <c r="O7" s="176">
        <v>127.5</v>
      </c>
      <c r="P7" s="95">
        <v>41</v>
      </c>
      <c r="Q7" s="176">
        <v>105</v>
      </c>
      <c r="R7" s="95">
        <v>37</v>
      </c>
      <c r="S7" s="176">
        <v>150</v>
      </c>
      <c r="T7" s="95">
        <v>44</v>
      </c>
      <c r="U7" s="176">
        <v>75</v>
      </c>
      <c r="V7" s="95"/>
      <c r="W7" s="106"/>
      <c r="X7" s="95"/>
      <c r="Y7" s="106"/>
      <c r="Z7" s="95"/>
      <c r="AA7" s="106"/>
      <c r="AB7" s="95"/>
      <c r="AC7" s="106"/>
      <c r="AD7" s="95"/>
      <c r="AE7" s="106"/>
      <c r="AF7" s="95"/>
      <c r="AG7" s="106"/>
      <c r="AH7" s="95"/>
      <c r="AI7" s="106"/>
      <c r="AJ7" s="95"/>
      <c r="AK7" s="106"/>
      <c r="AL7" s="606">
        <v>2</v>
      </c>
      <c r="AM7" s="201">
        <f t="shared" ref="AM7:AM19" si="0">AM6+1</f>
        <v>2</v>
      </c>
      <c r="AN7" s="176">
        <v>105</v>
      </c>
    </row>
    <row r="8" spans="1:41" s="26" customFormat="1" ht="20.25" customHeight="1" x14ac:dyDescent="0.35">
      <c r="A8" s="606">
        <v>3</v>
      </c>
      <c r="B8" s="408" t="s">
        <v>566</v>
      </c>
      <c r="C8" s="48">
        <v>2018</v>
      </c>
      <c r="D8" s="402" t="s">
        <v>567</v>
      </c>
      <c r="E8" s="609">
        <f>G8+I8+K8+M8+O8+Q8+S8+U8+W8+Y8+AA8+AC8+AE8+AG8+AI8+AK8-M8</f>
        <v>705</v>
      </c>
      <c r="F8" s="95">
        <v>43</v>
      </c>
      <c r="G8" s="176">
        <v>105</v>
      </c>
      <c r="H8" s="95">
        <v>37</v>
      </c>
      <c r="I8" s="176">
        <v>105</v>
      </c>
      <c r="J8" s="95">
        <v>44</v>
      </c>
      <c r="K8" s="176">
        <v>75</v>
      </c>
      <c r="L8" s="95">
        <v>43</v>
      </c>
      <c r="M8" s="626">
        <v>60</v>
      </c>
      <c r="N8" s="95">
        <v>44</v>
      </c>
      <c r="O8" s="176">
        <v>75</v>
      </c>
      <c r="P8" s="95">
        <v>38</v>
      </c>
      <c r="Q8" s="176">
        <v>150</v>
      </c>
      <c r="R8" s="95">
        <v>41</v>
      </c>
      <c r="S8" s="176">
        <v>90</v>
      </c>
      <c r="T8" s="95">
        <v>43</v>
      </c>
      <c r="U8" s="176">
        <v>105</v>
      </c>
      <c r="V8" s="95"/>
      <c r="W8" s="106"/>
      <c r="X8" s="95"/>
      <c r="Y8" s="106"/>
      <c r="Z8" s="95"/>
      <c r="AA8" s="106"/>
      <c r="AB8" s="95"/>
      <c r="AC8" s="106"/>
      <c r="AD8" s="95"/>
      <c r="AE8" s="106"/>
      <c r="AF8" s="95"/>
      <c r="AG8" s="106"/>
      <c r="AH8" s="95"/>
      <c r="AI8" s="106"/>
      <c r="AJ8" s="95"/>
      <c r="AK8" s="106"/>
      <c r="AL8" s="606">
        <v>3</v>
      </c>
      <c r="AM8" s="200">
        <f t="shared" si="0"/>
        <v>3</v>
      </c>
      <c r="AN8" s="176">
        <v>75</v>
      </c>
    </row>
    <row r="9" spans="1:41" s="26" customFormat="1" ht="20.25" customHeight="1" x14ac:dyDescent="0.35">
      <c r="A9" s="606">
        <v>4</v>
      </c>
      <c r="B9" s="324" t="s">
        <v>509</v>
      </c>
      <c r="C9" s="48">
        <v>2017</v>
      </c>
      <c r="D9" s="280" t="s">
        <v>133</v>
      </c>
      <c r="E9" s="609">
        <f t="shared" ref="E9:E24" si="1">G9+I9+K9+M9+O9+Q9+S9+U9+W9+Y9+AA9+AC9+AE9+AG9+AI9+AK9</f>
        <v>243</v>
      </c>
      <c r="F9" s="95">
        <v>46</v>
      </c>
      <c r="G9" s="176">
        <v>60</v>
      </c>
      <c r="H9" s="95">
        <v>44</v>
      </c>
      <c r="I9" s="176">
        <v>60</v>
      </c>
      <c r="J9" s="95"/>
      <c r="K9" s="626"/>
      <c r="L9" s="95"/>
      <c r="M9" s="176"/>
      <c r="N9" s="95"/>
      <c r="O9" s="176"/>
      <c r="P9" s="95">
        <v>48</v>
      </c>
      <c r="Q9" s="176">
        <v>60</v>
      </c>
      <c r="R9" s="95">
        <v>45</v>
      </c>
      <c r="S9" s="176">
        <v>45</v>
      </c>
      <c r="T9" s="95">
        <v>60</v>
      </c>
      <c r="U9" s="176">
        <v>18</v>
      </c>
      <c r="V9" s="95"/>
      <c r="W9" s="106"/>
      <c r="X9" s="95"/>
      <c r="Y9" s="106"/>
      <c r="Z9" s="95"/>
      <c r="AA9" s="106"/>
      <c r="AB9" s="95"/>
      <c r="AC9" s="106"/>
      <c r="AD9" s="95"/>
      <c r="AE9" s="106"/>
      <c r="AF9" s="95"/>
      <c r="AG9" s="106"/>
      <c r="AH9" s="95"/>
      <c r="AI9" s="106"/>
      <c r="AJ9" s="95"/>
      <c r="AK9" s="106"/>
      <c r="AL9" s="606">
        <v>4</v>
      </c>
      <c r="AM9" s="200">
        <f t="shared" si="0"/>
        <v>4</v>
      </c>
      <c r="AN9" s="176">
        <v>60</v>
      </c>
    </row>
    <row r="10" spans="1:41" s="26" customFormat="1" ht="20.25" customHeight="1" x14ac:dyDescent="0.35">
      <c r="A10" s="606">
        <v>5</v>
      </c>
      <c r="B10" s="379" t="s">
        <v>450</v>
      </c>
      <c r="C10" s="48">
        <v>2017</v>
      </c>
      <c r="D10" s="801" t="s">
        <v>112</v>
      </c>
      <c r="E10" s="609">
        <f t="shared" si="1"/>
        <v>240</v>
      </c>
      <c r="F10" s="95"/>
      <c r="G10" s="626"/>
      <c r="H10" s="95"/>
      <c r="I10" s="282"/>
      <c r="J10" s="95"/>
      <c r="K10" s="176"/>
      <c r="L10" s="95">
        <v>38</v>
      </c>
      <c r="M10" s="106">
        <v>105</v>
      </c>
      <c r="N10" s="95"/>
      <c r="O10" s="176"/>
      <c r="P10" s="95"/>
      <c r="Q10" s="176"/>
      <c r="R10" s="95">
        <v>41</v>
      </c>
      <c r="S10" s="176">
        <v>90</v>
      </c>
      <c r="T10" s="95">
        <v>50</v>
      </c>
      <c r="U10" s="176">
        <v>45</v>
      </c>
      <c r="V10" s="95"/>
      <c r="W10" s="106"/>
      <c r="X10" s="95"/>
      <c r="Y10" s="106"/>
      <c r="Z10" s="95"/>
      <c r="AA10" s="106"/>
      <c r="AB10" s="95"/>
      <c r="AC10" s="106"/>
      <c r="AD10" s="95"/>
      <c r="AE10" s="106"/>
      <c r="AF10" s="95"/>
      <c r="AG10" s="106"/>
      <c r="AH10" s="95"/>
      <c r="AI10" s="106"/>
      <c r="AJ10" s="95"/>
      <c r="AK10" s="106"/>
      <c r="AL10" s="606">
        <v>5</v>
      </c>
      <c r="AM10" s="201">
        <f t="shared" si="0"/>
        <v>5</v>
      </c>
      <c r="AN10" s="176">
        <v>45</v>
      </c>
    </row>
    <row r="11" spans="1:41" s="26" customFormat="1" ht="20.25" customHeight="1" x14ac:dyDescent="0.35">
      <c r="A11" s="606">
        <v>6</v>
      </c>
      <c r="B11" s="528" t="s">
        <v>525</v>
      </c>
      <c r="C11" s="48">
        <v>2017</v>
      </c>
      <c r="D11" s="343" t="s">
        <v>148</v>
      </c>
      <c r="E11" s="609">
        <f t="shared" si="1"/>
        <v>237.75</v>
      </c>
      <c r="F11" s="95"/>
      <c r="G11" s="626"/>
      <c r="H11" s="95">
        <v>49</v>
      </c>
      <c r="I11" s="176">
        <v>22.5</v>
      </c>
      <c r="J11" s="95">
        <v>54</v>
      </c>
      <c r="K11" s="176">
        <v>45</v>
      </c>
      <c r="L11" s="95"/>
      <c r="M11" s="106"/>
      <c r="N11" s="95">
        <v>49</v>
      </c>
      <c r="O11" s="176">
        <v>60</v>
      </c>
      <c r="P11" s="95">
        <v>53</v>
      </c>
      <c r="Q11" s="176">
        <v>30</v>
      </c>
      <c r="R11" s="95">
        <v>52</v>
      </c>
      <c r="S11" s="176">
        <v>20.25</v>
      </c>
      <c r="T11" s="95">
        <v>47</v>
      </c>
      <c r="U11" s="176">
        <v>60</v>
      </c>
      <c r="V11" s="95"/>
      <c r="W11" s="106"/>
      <c r="X11" s="95"/>
      <c r="Y11" s="106"/>
      <c r="Z11" s="95"/>
      <c r="AA11" s="106"/>
      <c r="AB11" s="95"/>
      <c r="AC11" s="106"/>
      <c r="AD11" s="95"/>
      <c r="AE11" s="106"/>
      <c r="AF11" s="95"/>
      <c r="AG11" s="106"/>
      <c r="AH11" s="95"/>
      <c r="AI11" s="106"/>
      <c r="AJ11" s="95"/>
      <c r="AK11" s="106"/>
      <c r="AL11" s="606">
        <v>6</v>
      </c>
      <c r="AM11" s="201">
        <f t="shared" si="0"/>
        <v>6</v>
      </c>
      <c r="AN11" s="176">
        <v>30</v>
      </c>
    </row>
    <row r="12" spans="1:41" s="26" customFormat="1" ht="20.25" customHeight="1" x14ac:dyDescent="0.35">
      <c r="A12" s="606">
        <v>7</v>
      </c>
      <c r="B12" s="326" t="s">
        <v>523</v>
      </c>
      <c r="C12" s="48">
        <v>2017</v>
      </c>
      <c r="D12" s="369" t="s">
        <v>148</v>
      </c>
      <c r="E12" s="609">
        <f t="shared" si="1"/>
        <v>166.5</v>
      </c>
      <c r="F12" s="95">
        <v>57</v>
      </c>
      <c r="G12" s="106">
        <v>37.5</v>
      </c>
      <c r="H12" s="95">
        <v>48</v>
      </c>
      <c r="I12" s="176">
        <v>30</v>
      </c>
      <c r="J12" s="95"/>
      <c r="K12" s="628"/>
      <c r="L12" s="95"/>
      <c r="M12" s="94"/>
      <c r="N12" s="95">
        <v>56</v>
      </c>
      <c r="O12" s="176">
        <v>22.5</v>
      </c>
      <c r="P12" s="95">
        <v>51</v>
      </c>
      <c r="Q12" s="176">
        <v>45</v>
      </c>
      <c r="R12" s="95">
        <v>54</v>
      </c>
      <c r="S12" s="176">
        <v>9</v>
      </c>
      <c r="T12" s="95">
        <v>58</v>
      </c>
      <c r="U12" s="176">
        <v>22.5</v>
      </c>
      <c r="V12" s="95"/>
      <c r="W12" s="106"/>
      <c r="X12" s="95"/>
      <c r="Y12" s="106"/>
      <c r="Z12" s="95"/>
      <c r="AA12" s="106"/>
      <c r="AB12" s="95"/>
      <c r="AC12" s="106"/>
      <c r="AD12" s="95"/>
      <c r="AE12" s="106"/>
      <c r="AF12" s="95"/>
      <c r="AG12" s="106"/>
      <c r="AH12" s="95"/>
      <c r="AI12" s="106"/>
      <c r="AJ12" s="95"/>
      <c r="AK12" s="106"/>
      <c r="AL12" s="606">
        <v>7</v>
      </c>
      <c r="AM12" s="200">
        <f t="shared" si="0"/>
        <v>7</v>
      </c>
      <c r="AN12" s="176">
        <v>22.5</v>
      </c>
    </row>
    <row r="13" spans="1:41" s="26" customFormat="1" ht="20.25" customHeight="1" x14ac:dyDescent="0.35">
      <c r="A13" s="606">
        <v>8</v>
      </c>
      <c r="B13" s="326" t="s">
        <v>522</v>
      </c>
      <c r="C13" s="48">
        <v>2017</v>
      </c>
      <c r="D13" s="369" t="s">
        <v>97</v>
      </c>
      <c r="E13" s="609">
        <f t="shared" si="1"/>
        <v>150</v>
      </c>
      <c r="F13" s="95">
        <v>57</v>
      </c>
      <c r="G13" s="106">
        <v>37.5</v>
      </c>
      <c r="H13" s="95">
        <v>46</v>
      </c>
      <c r="I13" s="176">
        <v>45</v>
      </c>
      <c r="J13" s="95">
        <v>58</v>
      </c>
      <c r="K13" s="106">
        <v>30</v>
      </c>
      <c r="L13" s="95"/>
      <c r="M13" s="628"/>
      <c r="N13" s="95">
        <v>55</v>
      </c>
      <c r="O13" s="106">
        <v>37.5</v>
      </c>
      <c r="P13" s="95"/>
      <c r="Q13" s="176"/>
      <c r="R13" s="95"/>
      <c r="S13" s="176"/>
      <c r="T13" s="95"/>
      <c r="U13" s="176"/>
      <c r="V13" s="95"/>
      <c r="W13" s="94"/>
      <c r="X13" s="95"/>
      <c r="Y13" s="94"/>
      <c r="Z13" s="95"/>
      <c r="AA13" s="94"/>
      <c r="AB13" s="95"/>
      <c r="AC13" s="94"/>
      <c r="AD13" s="95"/>
      <c r="AE13" s="94"/>
      <c r="AF13" s="95"/>
      <c r="AG13" s="94"/>
      <c r="AH13" s="95"/>
      <c r="AI13" s="94"/>
      <c r="AJ13" s="95"/>
      <c r="AK13" s="94"/>
      <c r="AL13" s="606">
        <v>8</v>
      </c>
      <c r="AM13" s="201">
        <f t="shared" si="0"/>
        <v>8</v>
      </c>
      <c r="AN13" s="176">
        <v>18</v>
      </c>
    </row>
    <row r="14" spans="1:41" s="26" customFormat="1" ht="20.25" customHeight="1" x14ac:dyDescent="0.35">
      <c r="A14" s="606">
        <v>9</v>
      </c>
      <c r="B14" s="299" t="s">
        <v>481</v>
      </c>
      <c r="C14" s="48">
        <v>2017</v>
      </c>
      <c r="D14" s="350" t="s">
        <v>93</v>
      </c>
      <c r="E14" s="609">
        <f t="shared" si="1"/>
        <v>103.5</v>
      </c>
      <c r="F14" s="95"/>
      <c r="G14" s="628"/>
      <c r="H14" s="95">
        <v>53</v>
      </c>
      <c r="I14" s="176">
        <v>13.5</v>
      </c>
      <c r="J14" s="95">
        <v>50</v>
      </c>
      <c r="K14" s="106">
        <v>60</v>
      </c>
      <c r="L14" s="95"/>
      <c r="M14" s="106"/>
      <c r="N14" s="95"/>
      <c r="O14" s="106"/>
      <c r="P14" s="95"/>
      <c r="Q14" s="176"/>
      <c r="R14" s="95">
        <v>50</v>
      </c>
      <c r="S14" s="176">
        <v>30</v>
      </c>
      <c r="T14" s="95"/>
      <c r="U14" s="106"/>
      <c r="V14" s="95"/>
      <c r="W14" s="106"/>
      <c r="X14" s="95"/>
      <c r="Y14" s="106"/>
      <c r="Z14" s="95"/>
      <c r="AA14" s="106"/>
      <c r="AB14" s="95"/>
      <c r="AC14" s="106"/>
      <c r="AD14" s="95"/>
      <c r="AE14" s="106"/>
      <c r="AF14" s="95"/>
      <c r="AG14" s="106"/>
      <c r="AH14" s="95"/>
      <c r="AI14" s="106"/>
      <c r="AJ14" s="95"/>
      <c r="AK14" s="106"/>
      <c r="AL14" s="606">
        <v>9</v>
      </c>
      <c r="AM14" s="200">
        <f t="shared" si="0"/>
        <v>9</v>
      </c>
      <c r="AN14" s="176">
        <v>15</v>
      </c>
    </row>
    <row r="15" spans="1:41" s="26" customFormat="1" ht="20.25" customHeight="1" x14ac:dyDescent="0.35">
      <c r="A15" s="606">
        <v>10</v>
      </c>
      <c r="B15" s="641" t="s">
        <v>728</v>
      </c>
      <c r="C15" s="48">
        <v>2017</v>
      </c>
      <c r="D15" s="622" t="s">
        <v>93</v>
      </c>
      <c r="E15" s="609">
        <f t="shared" si="1"/>
        <v>61.5</v>
      </c>
      <c r="F15" s="95"/>
      <c r="G15" s="637"/>
      <c r="H15" s="95"/>
      <c r="I15" s="282"/>
      <c r="J15" s="95"/>
      <c r="K15" s="106"/>
      <c r="L15" s="95"/>
      <c r="M15" s="106"/>
      <c r="N15" s="95"/>
      <c r="O15" s="106"/>
      <c r="P15" s="95">
        <v>66</v>
      </c>
      <c r="Q15" s="176">
        <v>18</v>
      </c>
      <c r="R15" s="95">
        <v>53</v>
      </c>
      <c r="S15" s="176">
        <v>13.5</v>
      </c>
      <c r="T15" s="95">
        <v>54</v>
      </c>
      <c r="U15" s="106">
        <v>30</v>
      </c>
      <c r="V15" s="95"/>
      <c r="W15" s="94"/>
      <c r="X15" s="95"/>
      <c r="Y15" s="94"/>
      <c r="Z15" s="95"/>
      <c r="AA15" s="94"/>
      <c r="AB15" s="95"/>
      <c r="AC15" s="94"/>
      <c r="AD15" s="95"/>
      <c r="AE15" s="94"/>
      <c r="AF15" s="95"/>
      <c r="AG15" s="94"/>
      <c r="AH15" s="95"/>
      <c r="AI15" s="94"/>
      <c r="AJ15" s="95"/>
      <c r="AK15" s="94"/>
      <c r="AL15" s="606">
        <v>10</v>
      </c>
      <c r="AM15" s="201">
        <f t="shared" si="0"/>
        <v>10</v>
      </c>
      <c r="AN15" s="176">
        <v>12</v>
      </c>
    </row>
    <row r="16" spans="1:41" s="26" customFormat="1" ht="20.25" customHeight="1" x14ac:dyDescent="0.35">
      <c r="A16" s="606">
        <v>11</v>
      </c>
      <c r="B16" s="436" t="s">
        <v>583</v>
      </c>
      <c r="C16" s="48">
        <v>2017</v>
      </c>
      <c r="D16" s="430" t="s">
        <v>97</v>
      </c>
      <c r="E16" s="609">
        <f t="shared" si="1"/>
        <v>46.5</v>
      </c>
      <c r="F16" s="95"/>
      <c r="G16" s="628"/>
      <c r="H16" s="95">
        <v>65</v>
      </c>
      <c r="I16" s="176">
        <v>9</v>
      </c>
      <c r="J16" s="95"/>
      <c r="K16" s="106"/>
      <c r="L16" s="95"/>
      <c r="M16" s="106"/>
      <c r="N16" s="95">
        <v>55</v>
      </c>
      <c r="O16" s="106">
        <v>37.5</v>
      </c>
      <c r="P16" s="95"/>
      <c r="Q16" s="94"/>
      <c r="R16" s="95"/>
      <c r="S16" s="282"/>
      <c r="T16" s="95"/>
      <c r="U16" s="94"/>
      <c r="V16" s="95"/>
      <c r="W16" s="106"/>
      <c r="X16" s="95"/>
      <c r="Y16" s="106"/>
      <c r="Z16" s="95"/>
      <c r="AA16" s="106"/>
      <c r="AB16" s="95"/>
      <c r="AC16" s="106"/>
      <c r="AD16" s="95"/>
      <c r="AE16" s="106"/>
      <c r="AF16" s="95"/>
      <c r="AG16" s="106"/>
      <c r="AH16" s="95"/>
      <c r="AI16" s="106"/>
      <c r="AJ16" s="95"/>
      <c r="AK16" s="106"/>
      <c r="AL16" s="606">
        <v>11</v>
      </c>
      <c r="AM16" s="200">
        <f t="shared" si="0"/>
        <v>11</v>
      </c>
      <c r="AN16" s="176">
        <v>9</v>
      </c>
    </row>
    <row r="17" spans="1:41" s="26" customFormat="1" ht="20.25" customHeight="1" x14ac:dyDescent="0.35">
      <c r="A17" s="606">
        <v>12</v>
      </c>
      <c r="B17" s="436" t="s">
        <v>582</v>
      </c>
      <c r="C17" s="48">
        <v>2019</v>
      </c>
      <c r="D17" s="430" t="s">
        <v>93</v>
      </c>
      <c r="E17" s="609">
        <f t="shared" si="1"/>
        <v>36</v>
      </c>
      <c r="F17" s="95"/>
      <c r="G17" s="628"/>
      <c r="H17" s="95">
        <v>53</v>
      </c>
      <c r="I17" s="106">
        <v>13.5</v>
      </c>
      <c r="J17" s="95"/>
      <c r="K17" s="94"/>
      <c r="L17" s="95"/>
      <c r="M17" s="94"/>
      <c r="N17" s="95"/>
      <c r="O17" s="106"/>
      <c r="P17" s="95">
        <v>59</v>
      </c>
      <c r="Q17" s="106">
        <v>22.5</v>
      </c>
      <c r="R17" s="95"/>
      <c r="S17" s="176"/>
      <c r="T17" s="95"/>
      <c r="U17" s="106"/>
      <c r="V17" s="95"/>
      <c r="W17" s="94"/>
      <c r="X17" s="95"/>
      <c r="Y17" s="94"/>
      <c r="Z17" s="95"/>
      <c r="AA17" s="94"/>
      <c r="AB17" s="95"/>
      <c r="AC17" s="94"/>
      <c r="AD17" s="95"/>
      <c r="AE17" s="94"/>
      <c r="AF17" s="95"/>
      <c r="AG17" s="94"/>
      <c r="AH17" s="95"/>
      <c r="AI17" s="94"/>
      <c r="AJ17" s="95"/>
      <c r="AK17" s="94"/>
      <c r="AL17" s="606">
        <v>12</v>
      </c>
      <c r="AM17" s="201">
        <f t="shared" si="0"/>
        <v>12</v>
      </c>
      <c r="AN17" s="176">
        <v>6</v>
      </c>
    </row>
    <row r="18" spans="1:41" s="26" customFormat="1" ht="20.25" customHeight="1" x14ac:dyDescent="0.35">
      <c r="A18" s="606">
        <v>13</v>
      </c>
      <c r="B18" s="311" t="s">
        <v>499</v>
      </c>
      <c r="C18" s="48">
        <v>2018</v>
      </c>
      <c r="D18" s="310" t="s">
        <v>123</v>
      </c>
      <c r="E18" s="609">
        <f t="shared" si="1"/>
        <v>32.25</v>
      </c>
      <c r="F18" s="95"/>
      <c r="G18" s="637"/>
      <c r="H18" s="95"/>
      <c r="I18" s="94"/>
      <c r="J18" s="95"/>
      <c r="K18" s="106"/>
      <c r="L18" s="95"/>
      <c r="M18" s="106"/>
      <c r="N18" s="95"/>
      <c r="O18" s="106"/>
      <c r="P18" s="95">
        <v>68</v>
      </c>
      <c r="Q18" s="106">
        <v>12</v>
      </c>
      <c r="R18" s="95">
        <v>52</v>
      </c>
      <c r="S18" s="106">
        <v>20.25</v>
      </c>
      <c r="T18" s="95"/>
      <c r="U18" s="94"/>
      <c r="V18" s="95"/>
      <c r="W18" s="94"/>
      <c r="X18" s="95"/>
      <c r="Y18" s="94"/>
      <c r="Z18" s="95"/>
      <c r="AA18" s="94"/>
      <c r="AB18" s="95"/>
      <c r="AC18" s="94"/>
      <c r="AD18" s="95"/>
      <c r="AE18" s="94"/>
      <c r="AF18" s="95"/>
      <c r="AG18" s="94"/>
      <c r="AH18" s="95"/>
      <c r="AI18" s="94"/>
      <c r="AJ18" s="95"/>
      <c r="AK18" s="94"/>
      <c r="AL18" s="606">
        <v>13</v>
      </c>
      <c r="AM18" s="200">
        <f t="shared" si="0"/>
        <v>13</v>
      </c>
      <c r="AN18" s="176">
        <v>4.5</v>
      </c>
    </row>
    <row r="19" spans="1:41" s="26" customFormat="1" ht="20.25" customHeight="1" x14ac:dyDescent="0.35">
      <c r="A19" s="606">
        <v>14</v>
      </c>
      <c r="B19" s="241" t="s">
        <v>379</v>
      </c>
      <c r="C19" s="48">
        <v>2017</v>
      </c>
      <c r="D19" s="187" t="s">
        <v>150</v>
      </c>
      <c r="E19" s="609">
        <f t="shared" si="1"/>
        <v>18</v>
      </c>
      <c r="F19" s="95"/>
      <c r="G19" s="628"/>
      <c r="H19" s="95">
        <v>52</v>
      </c>
      <c r="I19" s="106">
        <v>18</v>
      </c>
      <c r="J19" s="95"/>
      <c r="K19" s="94"/>
      <c r="L19" s="95"/>
      <c r="M19" s="106"/>
      <c r="N19" s="95"/>
      <c r="O19" s="94"/>
      <c r="P19" s="95"/>
      <c r="Q19" s="106"/>
      <c r="R19" s="95"/>
      <c r="S19" s="176"/>
      <c r="T19" s="95"/>
      <c r="U19" s="106"/>
      <c r="V19" s="95"/>
      <c r="W19" s="106"/>
      <c r="X19" s="95"/>
      <c r="Y19" s="106"/>
      <c r="Z19" s="95"/>
      <c r="AA19" s="106"/>
      <c r="AB19" s="95"/>
      <c r="AC19" s="106"/>
      <c r="AD19" s="95"/>
      <c r="AE19" s="106"/>
      <c r="AF19" s="95"/>
      <c r="AG19" s="106"/>
      <c r="AH19" s="95"/>
      <c r="AI19" s="106"/>
      <c r="AJ19" s="95"/>
      <c r="AK19" s="106"/>
      <c r="AL19" s="606">
        <v>14</v>
      </c>
      <c r="AM19" s="201">
        <f t="shared" si="0"/>
        <v>14</v>
      </c>
      <c r="AN19" s="176">
        <v>3</v>
      </c>
    </row>
    <row r="20" spans="1:41" s="26" customFormat="1" ht="20" customHeight="1" x14ac:dyDescent="0.35">
      <c r="A20" s="606">
        <v>15</v>
      </c>
      <c r="B20" s="641" t="s">
        <v>729</v>
      </c>
      <c r="C20" s="48">
        <v>2019</v>
      </c>
      <c r="D20" s="622" t="s">
        <v>98</v>
      </c>
      <c r="E20" s="609">
        <f t="shared" si="1"/>
        <v>15</v>
      </c>
      <c r="F20" s="95"/>
      <c r="G20" s="637"/>
      <c r="H20" s="95"/>
      <c r="I20" s="94"/>
      <c r="J20" s="95"/>
      <c r="K20" s="106"/>
      <c r="L20" s="95"/>
      <c r="M20" s="106"/>
      <c r="N20" s="95"/>
      <c r="O20" s="106"/>
      <c r="P20" s="95">
        <v>67</v>
      </c>
      <c r="Q20" s="106">
        <v>15</v>
      </c>
      <c r="R20" s="95"/>
      <c r="S20" s="106"/>
      <c r="T20" s="95"/>
      <c r="U20" s="106"/>
      <c r="V20" s="95"/>
      <c r="W20" s="106"/>
      <c r="X20" s="95"/>
      <c r="Y20" s="106"/>
      <c r="Z20" s="95"/>
      <c r="AA20" s="106"/>
      <c r="AB20" s="95"/>
      <c r="AC20" s="106"/>
      <c r="AD20" s="95"/>
      <c r="AE20" s="106"/>
      <c r="AF20" s="95"/>
      <c r="AG20" s="106"/>
      <c r="AH20" s="95"/>
      <c r="AI20" s="106"/>
      <c r="AJ20" s="95"/>
      <c r="AK20" s="106"/>
      <c r="AL20" s="606">
        <v>15</v>
      </c>
      <c r="AM20" s="200">
        <v>15</v>
      </c>
      <c r="AN20" s="176">
        <v>1.5</v>
      </c>
    </row>
    <row r="21" spans="1:41" s="26" customFormat="1" ht="20" customHeight="1" x14ac:dyDescent="0.35">
      <c r="A21" s="606"/>
      <c r="B21" s="698" t="s">
        <v>756</v>
      </c>
      <c r="C21" s="48">
        <v>2017</v>
      </c>
      <c r="D21" s="697" t="s">
        <v>117</v>
      </c>
      <c r="E21" s="609">
        <f t="shared" si="1"/>
        <v>13.5</v>
      </c>
      <c r="F21" s="95"/>
      <c r="G21" s="637"/>
      <c r="H21" s="95"/>
      <c r="I21" s="94"/>
      <c r="J21" s="95"/>
      <c r="K21" s="106"/>
      <c r="L21" s="95"/>
      <c r="M21" s="106"/>
      <c r="N21" s="95"/>
      <c r="O21" s="106"/>
      <c r="P21" s="95"/>
      <c r="Q21" s="106"/>
      <c r="R21" s="95">
        <v>53</v>
      </c>
      <c r="S21" s="106">
        <v>13.5</v>
      </c>
      <c r="T21" s="95"/>
      <c r="U21" s="106"/>
      <c r="V21" s="95"/>
      <c r="W21" s="106"/>
      <c r="X21" s="95"/>
      <c r="Y21" s="106"/>
      <c r="Z21" s="95"/>
      <c r="AA21" s="106"/>
      <c r="AB21" s="95"/>
      <c r="AC21" s="106"/>
      <c r="AD21" s="95"/>
      <c r="AE21" s="106"/>
      <c r="AF21" s="95"/>
      <c r="AG21" s="106"/>
      <c r="AH21" s="95"/>
      <c r="AI21" s="106"/>
      <c r="AJ21" s="95"/>
      <c r="AK21" s="106"/>
      <c r="AL21" s="606"/>
      <c r="AM21" s="200"/>
      <c r="AN21" s="176"/>
    </row>
    <row r="22" spans="1:41" s="26" customFormat="1" ht="20" customHeight="1" x14ac:dyDescent="0.35">
      <c r="A22" s="606"/>
      <c r="B22" s="698" t="s">
        <v>754</v>
      </c>
      <c r="C22" s="48">
        <v>2017</v>
      </c>
      <c r="D22" s="697" t="s">
        <v>755</v>
      </c>
      <c r="E22" s="609">
        <f t="shared" si="1"/>
        <v>6</v>
      </c>
      <c r="F22" s="95"/>
      <c r="G22" s="637"/>
      <c r="H22" s="95"/>
      <c r="I22" s="94"/>
      <c r="J22" s="95"/>
      <c r="K22" s="106"/>
      <c r="L22" s="95"/>
      <c r="M22" s="106"/>
      <c r="N22" s="95"/>
      <c r="O22" s="106"/>
      <c r="P22" s="95"/>
      <c r="Q22" s="106"/>
      <c r="R22" s="95">
        <v>73</v>
      </c>
      <c r="S22" s="106">
        <v>6</v>
      </c>
      <c r="T22" s="95"/>
      <c r="U22" s="106"/>
      <c r="V22" s="95"/>
      <c r="W22" s="106"/>
      <c r="X22" s="95"/>
      <c r="Y22" s="106"/>
      <c r="Z22" s="95"/>
      <c r="AA22" s="106"/>
      <c r="AB22" s="95"/>
      <c r="AC22" s="106"/>
      <c r="AD22" s="95"/>
      <c r="AE22" s="106"/>
      <c r="AF22" s="95"/>
      <c r="AG22" s="106"/>
      <c r="AH22" s="95"/>
      <c r="AI22" s="106"/>
      <c r="AJ22" s="95"/>
      <c r="AK22" s="106"/>
      <c r="AL22" s="606"/>
      <c r="AM22" s="200"/>
      <c r="AN22" s="176"/>
    </row>
    <row r="23" spans="1:41" s="26" customFormat="1" ht="20" customHeight="1" x14ac:dyDescent="0.35">
      <c r="A23" s="606"/>
      <c r="B23" s="311" t="s">
        <v>501</v>
      </c>
      <c r="C23" s="48">
        <v>2017</v>
      </c>
      <c r="D23" s="310" t="s">
        <v>93</v>
      </c>
      <c r="E23" s="609">
        <f t="shared" si="1"/>
        <v>0</v>
      </c>
      <c r="F23" s="95"/>
      <c r="G23" s="628"/>
      <c r="H23" s="95"/>
      <c r="I23" s="94"/>
      <c r="J23" s="95"/>
      <c r="K23" s="94"/>
      <c r="L23" s="95"/>
      <c r="M23" s="94"/>
      <c r="N23" s="95"/>
      <c r="O23" s="94"/>
      <c r="P23" s="95"/>
      <c r="Q23" s="94"/>
      <c r="R23" s="95"/>
      <c r="S23" s="106"/>
      <c r="T23" s="95"/>
      <c r="U23" s="106"/>
      <c r="V23" s="95"/>
      <c r="W23" s="106"/>
      <c r="X23" s="95"/>
      <c r="Y23" s="106"/>
      <c r="Z23" s="95"/>
      <c r="AA23" s="106"/>
      <c r="AB23" s="95"/>
      <c r="AC23" s="106"/>
      <c r="AD23" s="95"/>
      <c r="AE23" s="106"/>
      <c r="AF23" s="95"/>
      <c r="AG23" s="106"/>
      <c r="AH23" s="95"/>
      <c r="AI23" s="106"/>
      <c r="AJ23" s="95"/>
      <c r="AK23" s="106"/>
      <c r="AL23" s="606"/>
      <c r="AM23" s="200"/>
      <c r="AN23" s="176"/>
    </row>
    <row r="24" spans="1:41" s="26" customFormat="1" ht="20" customHeight="1" x14ac:dyDescent="0.35">
      <c r="A24" s="606"/>
      <c r="B24" s="311" t="s">
        <v>497</v>
      </c>
      <c r="C24" s="48">
        <v>2018</v>
      </c>
      <c r="D24" s="310" t="s">
        <v>123</v>
      </c>
      <c r="E24" s="609">
        <f t="shared" si="1"/>
        <v>0</v>
      </c>
      <c r="F24" s="95"/>
      <c r="G24" s="628"/>
      <c r="H24" s="95"/>
      <c r="I24" s="106"/>
      <c r="J24" s="95"/>
      <c r="K24" s="94"/>
      <c r="L24" s="95"/>
      <c r="M24" s="94"/>
      <c r="N24" s="95"/>
      <c r="O24" s="106"/>
      <c r="P24" s="95"/>
      <c r="Q24" s="106"/>
      <c r="R24" s="95"/>
      <c r="S24" s="106"/>
      <c r="T24" s="95"/>
      <c r="U24" s="106"/>
      <c r="V24" s="95"/>
      <c r="W24" s="106"/>
      <c r="X24" s="95"/>
      <c r="Y24" s="106"/>
      <c r="Z24" s="95"/>
      <c r="AA24" s="106"/>
      <c r="AB24" s="95"/>
      <c r="AC24" s="106"/>
      <c r="AD24" s="95"/>
      <c r="AE24" s="106"/>
      <c r="AF24" s="95"/>
      <c r="AG24" s="106"/>
      <c r="AH24" s="95"/>
      <c r="AI24" s="106"/>
      <c r="AJ24" s="95"/>
      <c r="AK24" s="106"/>
      <c r="AL24" s="606"/>
      <c r="AM24" s="200"/>
      <c r="AN24" s="176"/>
    </row>
    <row r="25" spans="1:41" s="26" customFormat="1" ht="20.25" customHeight="1" x14ac:dyDescent="0.35">
      <c r="A25" s="606"/>
      <c r="B25" s="288"/>
      <c r="C25" s="48"/>
      <c r="D25" s="290"/>
      <c r="E25" s="609">
        <f t="shared" ref="E25" si="2">G25+I25+K25+M25+O25+Q25+S25+U25+W25+Y25+AA25+AC25+AE25+AG25+AI25+AK25</f>
        <v>0</v>
      </c>
      <c r="F25" s="95"/>
      <c r="G25" s="94"/>
      <c r="H25" s="95"/>
      <c r="I25" s="94"/>
      <c r="J25" s="95"/>
      <c r="K25" s="94"/>
      <c r="L25" s="95"/>
      <c r="M25" s="94"/>
      <c r="N25" s="95"/>
      <c r="O25" s="94"/>
      <c r="P25" s="95"/>
      <c r="Q25" s="94"/>
      <c r="R25" s="95"/>
      <c r="S25" s="94"/>
      <c r="T25" s="95"/>
      <c r="U25" s="94"/>
      <c r="V25" s="95"/>
      <c r="W25" s="94"/>
      <c r="X25" s="95"/>
      <c r="Y25" s="94"/>
      <c r="Z25" s="95"/>
      <c r="AA25" s="94"/>
      <c r="AB25" s="95"/>
      <c r="AC25" s="94"/>
      <c r="AD25" s="95"/>
      <c r="AE25" s="94"/>
      <c r="AF25" s="95"/>
      <c r="AG25" s="94"/>
      <c r="AH25" s="95"/>
      <c r="AI25" s="94"/>
      <c r="AJ25" s="95"/>
      <c r="AK25" s="94"/>
      <c r="AL25" s="606"/>
      <c r="AM25" s="200"/>
      <c r="AN25" s="193"/>
    </row>
    <row r="26" spans="1:41" s="26" customFormat="1" ht="20.25" customHeight="1" thickBot="1" x14ac:dyDescent="0.4">
      <c r="A26" s="606"/>
      <c r="B26" s="238"/>
      <c r="C26" s="48"/>
      <c r="D26" s="66"/>
      <c r="E26" s="562"/>
      <c r="F26" s="97"/>
      <c r="G26" s="98"/>
      <c r="H26" s="97"/>
      <c r="I26" s="98"/>
      <c r="J26" s="97"/>
      <c r="K26" s="98"/>
      <c r="L26" s="97"/>
      <c r="M26" s="98"/>
      <c r="N26" s="97"/>
      <c r="O26" s="98"/>
      <c r="P26" s="97"/>
      <c r="Q26" s="98"/>
      <c r="R26" s="97"/>
      <c r="S26" s="98"/>
      <c r="T26" s="97"/>
      <c r="U26" s="98"/>
      <c r="V26" s="97"/>
      <c r="W26" s="98"/>
      <c r="X26" s="97"/>
      <c r="Y26" s="98"/>
      <c r="Z26" s="97"/>
      <c r="AA26" s="98"/>
      <c r="AB26" s="97"/>
      <c r="AC26" s="98"/>
      <c r="AD26" s="97"/>
      <c r="AE26" s="98"/>
      <c r="AF26" s="97"/>
      <c r="AG26" s="98"/>
      <c r="AH26" s="97"/>
      <c r="AI26" s="98"/>
      <c r="AJ26" s="97"/>
      <c r="AK26" s="98"/>
      <c r="AL26" s="606"/>
      <c r="AM26" s="202"/>
      <c r="AN26" s="203">
        <f>SUM(AN6:AN25)</f>
        <v>556.5</v>
      </c>
    </row>
    <row r="27" spans="1:41" ht="20.25" customHeight="1" thickBot="1" x14ac:dyDescent="0.4">
      <c r="A27" s="616"/>
      <c r="B27" s="87"/>
      <c r="C27" s="27"/>
      <c r="D27" s="87"/>
      <c r="E27" s="563"/>
      <c r="F27" s="27"/>
      <c r="G27" s="184">
        <f>SUM(G6:G26)</f>
        <v>465</v>
      </c>
      <c r="H27" s="27"/>
      <c r="I27" s="184">
        <f>SUM(I6:I26)</f>
        <v>541.5</v>
      </c>
      <c r="J27" s="27"/>
      <c r="K27" s="184">
        <f>SUM(K6:K26)</f>
        <v>465</v>
      </c>
      <c r="L27" s="27"/>
      <c r="M27" s="184">
        <f>SUM(M6:M26)</f>
        <v>390</v>
      </c>
      <c r="N27" s="27"/>
      <c r="O27" s="184">
        <f>SUM(O6:O26)</f>
        <v>487.5</v>
      </c>
      <c r="P27" s="27"/>
      <c r="Q27" s="184">
        <f>SUM(Q6:Q26)</f>
        <v>532.5</v>
      </c>
      <c r="R27" s="27"/>
      <c r="S27" s="184">
        <f>SUM(S6:S26)</f>
        <v>547.5</v>
      </c>
      <c r="T27" s="27"/>
      <c r="U27" s="184">
        <f>SUM(U6:U26)</f>
        <v>505.5</v>
      </c>
      <c r="V27" s="27"/>
      <c r="W27" s="184">
        <f>SUM(W6:W26)</f>
        <v>0</v>
      </c>
      <c r="X27" s="27"/>
      <c r="Y27" s="184">
        <f>SUM(Y6:Y26)</f>
        <v>0</v>
      </c>
      <c r="Z27" s="27"/>
      <c r="AA27" s="184">
        <f>SUM(AA6:AA26)</f>
        <v>0</v>
      </c>
      <c r="AB27" s="27"/>
      <c r="AC27" s="184">
        <f>SUM(AC6:AC26)</f>
        <v>0</v>
      </c>
      <c r="AD27" s="27"/>
      <c r="AE27" s="184">
        <f>SUM(AE6:AE26)</f>
        <v>0</v>
      </c>
      <c r="AF27" s="27"/>
      <c r="AG27" s="184">
        <f>SUM(AG6:AG26)</f>
        <v>0</v>
      </c>
      <c r="AH27" s="27"/>
      <c r="AI27" s="184">
        <f>SUM(AI6:AI26)</f>
        <v>0</v>
      </c>
      <c r="AJ27" s="27"/>
      <c r="AK27" s="184">
        <f>SUM(AK6:AK26)</f>
        <v>0</v>
      </c>
      <c r="AL27" s="616"/>
    </row>
    <row r="28" spans="1:41" ht="28" customHeight="1" thickBot="1" x14ac:dyDescent="0.4">
      <c r="D28" s="18"/>
      <c r="E28" s="546"/>
      <c r="G28" s="45"/>
      <c r="H28" s="18"/>
      <c r="I28" s="18"/>
      <c r="J28" s="18"/>
      <c r="K28" s="45"/>
      <c r="L28" s="18"/>
      <c r="M28" s="45"/>
      <c r="N28" s="18"/>
      <c r="O28" s="45"/>
      <c r="P28" s="18"/>
      <c r="Q28" s="45"/>
      <c r="R28" s="18"/>
      <c r="S28" s="45"/>
      <c r="T28" s="18"/>
      <c r="U28" s="45"/>
      <c r="V28" s="18"/>
      <c r="W28" s="45"/>
      <c r="X28" s="18"/>
      <c r="Y28" s="45"/>
      <c r="Z28" s="18"/>
      <c r="AA28" s="45"/>
      <c r="AB28" s="18"/>
      <c r="AC28" s="45"/>
      <c r="AD28" s="45"/>
      <c r="AE28" s="45"/>
      <c r="AF28" s="45"/>
      <c r="AG28" s="45"/>
      <c r="AH28" s="45"/>
      <c r="AI28" s="45"/>
      <c r="AJ28" s="18"/>
      <c r="AK28" s="45"/>
      <c r="AL28" s="564"/>
    </row>
    <row r="29" spans="1:41" ht="42" customHeight="1" thickBot="1" x14ac:dyDescent="0.4">
      <c r="A29" s="616"/>
      <c r="B29" s="841" t="s">
        <v>529</v>
      </c>
      <c r="C29" s="842"/>
      <c r="D29" s="843"/>
      <c r="E29" s="563"/>
      <c r="F29" s="27"/>
      <c r="G29" s="142"/>
      <c r="H29" s="143" t="s">
        <v>271</v>
      </c>
      <c r="I29" s="27"/>
      <c r="J29" s="27"/>
      <c r="K29" s="27"/>
      <c r="L29" s="88"/>
      <c r="M29" s="225"/>
      <c r="N29" s="143" t="s">
        <v>272</v>
      </c>
      <c r="O29" s="45"/>
      <c r="P29" s="18"/>
      <c r="Q29" s="45"/>
      <c r="R29" s="18"/>
      <c r="S29" s="158"/>
      <c r="T29" s="143" t="s">
        <v>302</v>
      </c>
      <c r="U29" s="24"/>
      <c r="V29" s="24"/>
      <c r="W29" s="24"/>
      <c r="X29" s="27"/>
      <c r="Y29" s="27"/>
      <c r="Z29" s="27"/>
      <c r="AA29" s="27"/>
      <c r="AB29" s="27"/>
      <c r="AC29" s="27"/>
      <c r="AD29" s="18"/>
      <c r="AE29" s="45"/>
      <c r="AF29" s="18"/>
      <c r="AG29" s="45"/>
      <c r="AH29" s="18"/>
      <c r="AI29" s="45"/>
      <c r="AJ29" s="18"/>
      <c r="AK29" s="45"/>
      <c r="AL29" s="616"/>
    </row>
    <row r="30" spans="1:41" ht="34" customHeight="1" thickBot="1" x14ac:dyDescent="0.4">
      <c r="D30" s="18"/>
      <c r="E30" s="546"/>
      <c r="G30" s="45"/>
      <c r="H30" s="18"/>
      <c r="I30" s="18"/>
      <c r="J30" s="18"/>
      <c r="K30" s="45"/>
      <c r="L30" s="18"/>
      <c r="M30" s="45"/>
      <c r="N30" s="18"/>
      <c r="O30" s="45"/>
      <c r="P30" s="18"/>
      <c r="Q30" s="45"/>
      <c r="R30" s="18"/>
      <c r="S30" s="45"/>
      <c r="T30" s="18"/>
      <c r="U30" s="45"/>
      <c r="V30" s="18"/>
      <c r="W30" s="45"/>
      <c r="X30" s="18"/>
      <c r="Y30" s="45"/>
      <c r="Z30" s="18"/>
      <c r="AA30" s="45"/>
      <c r="AB30" s="18"/>
      <c r="AC30" s="45"/>
      <c r="AD30" s="45"/>
      <c r="AE30" s="45"/>
      <c r="AF30" s="45"/>
      <c r="AG30" s="45"/>
      <c r="AH30" s="45"/>
      <c r="AI30" s="45"/>
      <c r="AJ30" s="18"/>
      <c r="AK30" s="45"/>
      <c r="AL30" s="564"/>
      <c r="AO30" s="17"/>
    </row>
    <row r="31" spans="1:41" ht="33" customHeight="1" thickBot="1" x14ac:dyDescent="0.4">
      <c r="F31" s="815">
        <v>45732</v>
      </c>
      <c r="G31" s="816"/>
      <c r="H31" s="815">
        <v>46089</v>
      </c>
      <c r="I31" s="816"/>
      <c r="J31" s="815">
        <v>46103</v>
      </c>
      <c r="K31" s="816"/>
      <c r="L31" s="815">
        <v>46124</v>
      </c>
      <c r="M31" s="816"/>
      <c r="N31" s="815">
        <v>46138</v>
      </c>
      <c r="O31" s="816"/>
      <c r="P31" s="815">
        <v>46152</v>
      </c>
      <c r="Q31" s="816"/>
      <c r="R31" s="819">
        <v>46167</v>
      </c>
      <c r="S31" s="820"/>
      <c r="T31" s="819">
        <v>46187</v>
      </c>
      <c r="U31" s="820"/>
      <c r="V31" s="819"/>
      <c r="W31" s="820"/>
      <c r="X31" s="819"/>
      <c r="Y31" s="820"/>
      <c r="Z31" s="819"/>
      <c r="AA31" s="820"/>
      <c r="AB31" s="819"/>
      <c r="AC31" s="820"/>
      <c r="AD31" s="830"/>
      <c r="AE31" s="831"/>
      <c r="AF31" s="819"/>
      <c r="AG31" s="820"/>
      <c r="AH31" s="819"/>
      <c r="AI31" s="820"/>
      <c r="AJ31" s="830"/>
      <c r="AK31" s="831"/>
    </row>
    <row r="32" spans="1:41" ht="48" customHeight="1" thickBot="1" x14ac:dyDescent="0.4">
      <c r="A32" s="874" t="s">
        <v>535</v>
      </c>
      <c r="B32" s="875"/>
      <c r="C32" s="875"/>
      <c r="D32" s="875"/>
      <c r="E32" s="876"/>
      <c r="F32" s="813" t="s">
        <v>410</v>
      </c>
      <c r="G32" s="814"/>
      <c r="H32" s="813" t="s">
        <v>570</v>
      </c>
      <c r="I32" s="814"/>
      <c r="J32" s="813" t="s">
        <v>590</v>
      </c>
      <c r="K32" s="814"/>
      <c r="L32" s="813" t="s">
        <v>597</v>
      </c>
      <c r="M32" s="814"/>
      <c r="N32" s="813" t="s">
        <v>710</v>
      </c>
      <c r="O32" s="814"/>
      <c r="P32" s="813" t="s">
        <v>714</v>
      </c>
      <c r="Q32" s="814"/>
      <c r="R32" s="817" t="s">
        <v>733</v>
      </c>
      <c r="S32" s="818"/>
      <c r="T32" s="817" t="s">
        <v>759</v>
      </c>
      <c r="U32" s="818"/>
      <c r="V32" s="838"/>
      <c r="W32" s="839"/>
      <c r="X32" s="838"/>
      <c r="Y32" s="839"/>
      <c r="Z32" s="838"/>
      <c r="AA32" s="839"/>
      <c r="AB32" s="838"/>
      <c r="AC32" s="839"/>
      <c r="AD32" s="838"/>
      <c r="AE32" s="839"/>
      <c r="AF32" s="838"/>
      <c r="AG32" s="840"/>
      <c r="AH32" s="838"/>
      <c r="AI32" s="839"/>
      <c r="AJ32" s="838"/>
      <c r="AK32" s="839"/>
      <c r="AL32" s="551" t="s">
        <v>94</v>
      </c>
    </row>
    <row r="33" spans="1:40" ht="23.25" customHeight="1" thickBot="1" x14ac:dyDescent="0.4">
      <c r="A33" s="551" t="s">
        <v>176</v>
      </c>
      <c r="B33" s="555" t="s">
        <v>2</v>
      </c>
      <c r="C33" s="555" t="s">
        <v>115</v>
      </c>
      <c r="D33" s="576" t="s">
        <v>3</v>
      </c>
      <c r="E33" s="551" t="s">
        <v>4</v>
      </c>
      <c r="F33" s="20" t="s">
        <v>5</v>
      </c>
      <c r="G33" s="74" t="s">
        <v>6</v>
      </c>
      <c r="H33" s="20" t="s">
        <v>5</v>
      </c>
      <c r="I33" s="74" t="s">
        <v>6</v>
      </c>
      <c r="J33" s="20" t="s">
        <v>5</v>
      </c>
      <c r="K33" s="74" t="s">
        <v>6</v>
      </c>
      <c r="L33" s="20" t="s">
        <v>5</v>
      </c>
      <c r="M33" s="74" t="s">
        <v>6</v>
      </c>
      <c r="N33" s="20" t="s">
        <v>5</v>
      </c>
      <c r="O33" s="74" t="s">
        <v>6</v>
      </c>
      <c r="P33" s="20" t="s">
        <v>5</v>
      </c>
      <c r="Q33" s="74" t="s">
        <v>6</v>
      </c>
      <c r="R33" s="20" t="s">
        <v>5</v>
      </c>
      <c r="S33" s="74" t="s">
        <v>6</v>
      </c>
      <c r="T33" s="20" t="s">
        <v>5</v>
      </c>
      <c r="U33" s="74" t="s">
        <v>6</v>
      </c>
      <c r="V33" s="20" t="s">
        <v>5</v>
      </c>
      <c r="W33" s="74" t="s">
        <v>6</v>
      </c>
      <c r="X33" s="20" t="s">
        <v>5</v>
      </c>
      <c r="Y33" s="74" t="s">
        <v>6</v>
      </c>
      <c r="Z33" s="20" t="s">
        <v>5</v>
      </c>
      <c r="AA33" s="74" t="s">
        <v>6</v>
      </c>
      <c r="AB33" s="20" t="s">
        <v>5</v>
      </c>
      <c r="AC33" s="74" t="s">
        <v>6</v>
      </c>
      <c r="AD33" s="20" t="s">
        <v>5</v>
      </c>
      <c r="AE33" s="74" t="s">
        <v>6</v>
      </c>
      <c r="AF33" s="20" t="s">
        <v>5</v>
      </c>
      <c r="AG33" s="74" t="s">
        <v>6</v>
      </c>
      <c r="AH33" s="20" t="s">
        <v>5</v>
      </c>
      <c r="AI33" s="74" t="s">
        <v>6</v>
      </c>
      <c r="AJ33" s="20" t="s">
        <v>5</v>
      </c>
      <c r="AK33" s="74" t="s">
        <v>6</v>
      </c>
      <c r="AL33" s="551"/>
      <c r="AM33" s="204" t="s">
        <v>217</v>
      </c>
      <c r="AN33" s="205" t="s">
        <v>217</v>
      </c>
    </row>
    <row r="34" spans="1:40" s="26" customFormat="1" ht="20.25" customHeight="1" x14ac:dyDescent="0.35">
      <c r="A34" s="617">
        <v>1</v>
      </c>
      <c r="B34" s="702" t="s">
        <v>758</v>
      </c>
      <c r="C34" s="62">
        <v>2018</v>
      </c>
      <c r="D34" s="697" t="s">
        <v>148</v>
      </c>
      <c r="E34" s="609">
        <f>G34+I34+K34+M34+O34+Q34+S34+U34+W34+Y34+AA34+AC34+AE34+AG34+AI34+AK34</f>
        <v>127.5</v>
      </c>
      <c r="F34" s="93"/>
      <c r="G34" s="637"/>
      <c r="H34" s="93"/>
      <c r="I34" s="94"/>
      <c r="J34" s="93"/>
      <c r="K34" s="94"/>
      <c r="L34" s="93"/>
      <c r="M34" s="94"/>
      <c r="N34" s="93"/>
      <c r="O34" s="94"/>
      <c r="P34" s="93"/>
      <c r="Q34" s="94"/>
      <c r="R34" s="93">
        <v>68</v>
      </c>
      <c r="S34" s="94">
        <v>52.5</v>
      </c>
      <c r="T34" s="93">
        <v>77</v>
      </c>
      <c r="U34" s="94">
        <v>75</v>
      </c>
      <c r="V34" s="93"/>
      <c r="W34" s="94"/>
      <c r="X34" s="93"/>
      <c r="Y34" s="94"/>
      <c r="Z34" s="93"/>
      <c r="AA34" s="47"/>
      <c r="AB34" s="93"/>
      <c r="AC34" s="94"/>
      <c r="AD34" s="99"/>
      <c r="AE34" s="94"/>
      <c r="AF34" s="93"/>
      <c r="AG34" s="94"/>
      <c r="AH34" s="93"/>
      <c r="AI34" s="94"/>
      <c r="AJ34" s="93"/>
      <c r="AK34" s="94"/>
      <c r="AL34" s="617">
        <v>1</v>
      </c>
      <c r="AM34" s="206">
        <v>1</v>
      </c>
      <c r="AN34" s="94">
        <v>75</v>
      </c>
    </row>
    <row r="35" spans="1:40" s="26" customFormat="1" ht="20.25" customHeight="1" x14ac:dyDescent="0.35">
      <c r="A35" s="585">
        <v>4</v>
      </c>
      <c r="B35" s="703" t="s">
        <v>428</v>
      </c>
      <c r="C35" s="62">
        <v>2017</v>
      </c>
      <c r="D35" s="677" t="s">
        <v>59</v>
      </c>
      <c r="E35" s="609">
        <f>G35+I35+K35+M35+O35+Q35+S35+U35+W35+Y35+AA35+AC35+AE35+AG35+AI35+AK35</f>
        <v>75</v>
      </c>
      <c r="F35" s="93">
        <v>47</v>
      </c>
      <c r="G35" s="94">
        <v>75</v>
      </c>
      <c r="H35" s="93"/>
      <c r="I35" s="637"/>
      <c r="J35" s="93"/>
      <c r="K35" s="94"/>
      <c r="L35" s="93"/>
      <c r="M35" s="94"/>
      <c r="N35" s="93"/>
      <c r="O35" s="94"/>
      <c r="P35" s="93"/>
      <c r="Q35" s="94"/>
      <c r="R35" s="93"/>
      <c r="S35" s="94"/>
      <c r="T35" s="93"/>
      <c r="U35" s="94"/>
      <c r="V35" s="93"/>
      <c r="W35" s="94"/>
      <c r="X35" s="93"/>
      <c r="Y35" s="94"/>
      <c r="Z35" s="93"/>
      <c r="AA35" s="47"/>
      <c r="AB35" s="93"/>
      <c r="AC35" s="94"/>
      <c r="AD35" s="99"/>
      <c r="AE35" s="94"/>
      <c r="AF35" s="93"/>
      <c r="AG35" s="94"/>
      <c r="AH35" s="93"/>
      <c r="AI35" s="94"/>
      <c r="AJ35" s="93"/>
      <c r="AK35" s="94"/>
      <c r="AL35" s="585">
        <v>4</v>
      </c>
      <c r="AM35" s="207">
        <f t="shared" ref="AM35:AM43" si="3">AM34+1</f>
        <v>2</v>
      </c>
      <c r="AN35" s="94">
        <v>52.5</v>
      </c>
    </row>
    <row r="36" spans="1:40" s="26" customFormat="1" ht="20.25" customHeight="1" x14ac:dyDescent="0.35">
      <c r="A36" s="585">
        <v>5</v>
      </c>
      <c r="B36" s="695" t="s">
        <v>757</v>
      </c>
      <c r="C36" s="62">
        <v>2018</v>
      </c>
      <c r="D36" s="696" t="s">
        <v>117</v>
      </c>
      <c r="E36" s="609">
        <f>G36+I36+K36+M36+O36+Q36+S36+U36+W36+Y36+AA36+AC36+AE36+AG36+AI36+AK36</f>
        <v>75</v>
      </c>
      <c r="F36" s="93"/>
      <c r="G36" s="637"/>
      <c r="H36" s="93"/>
      <c r="I36" s="94"/>
      <c r="J36" s="93"/>
      <c r="K36" s="94"/>
      <c r="L36" s="93"/>
      <c r="M36" s="94"/>
      <c r="N36" s="93"/>
      <c r="O36" s="94"/>
      <c r="P36" s="93"/>
      <c r="Q36" s="94"/>
      <c r="R36" s="93">
        <v>49</v>
      </c>
      <c r="S36" s="94">
        <v>75</v>
      </c>
      <c r="T36" s="93"/>
      <c r="U36" s="94"/>
      <c r="V36" s="93"/>
      <c r="W36" s="94"/>
      <c r="X36" s="93"/>
      <c r="Y36" s="94"/>
      <c r="Z36" s="93"/>
      <c r="AA36" s="47"/>
      <c r="AB36" s="93"/>
      <c r="AC36" s="94"/>
      <c r="AD36" s="99"/>
      <c r="AE36" s="94"/>
      <c r="AF36" s="93"/>
      <c r="AG36" s="94"/>
      <c r="AH36" s="93"/>
      <c r="AI36" s="94"/>
      <c r="AJ36" s="93"/>
      <c r="AK36" s="94"/>
      <c r="AL36" s="585">
        <v>4</v>
      </c>
      <c r="AM36" s="206">
        <f t="shared" si="3"/>
        <v>3</v>
      </c>
      <c r="AN36" s="94">
        <v>37.5</v>
      </c>
    </row>
    <row r="37" spans="1:40" s="26" customFormat="1" ht="20.25" customHeight="1" x14ac:dyDescent="0.35">
      <c r="A37" s="585">
        <v>5</v>
      </c>
      <c r="B37" s="160"/>
      <c r="C37" s="48"/>
      <c r="D37" s="165"/>
      <c r="E37" s="609">
        <f>G37+I37+K37+M37+O37+Q37+S37+U37+W37+Y37+AA37+AC37+AE37+AG37+AI37+AK37</f>
        <v>0</v>
      </c>
      <c r="F37" s="95"/>
      <c r="G37" s="96"/>
      <c r="H37" s="95"/>
      <c r="I37" s="96"/>
      <c r="J37" s="95"/>
      <c r="K37" s="96"/>
      <c r="L37" s="95"/>
      <c r="M37" s="96"/>
      <c r="N37" s="95"/>
      <c r="O37" s="96"/>
      <c r="P37" s="95"/>
      <c r="Q37" s="96"/>
      <c r="R37" s="95"/>
      <c r="S37" s="96"/>
      <c r="T37" s="95"/>
      <c r="U37" s="96"/>
      <c r="V37" s="95"/>
      <c r="W37" s="96"/>
      <c r="X37" s="95"/>
      <c r="Y37" s="96"/>
      <c r="Z37" s="95"/>
      <c r="AA37" s="164"/>
      <c r="AB37" s="93"/>
      <c r="AC37" s="94"/>
      <c r="AD37" s="102"/>
      <c r="AE37" s="96"/>
      <c r="AF37" s="95"/>
      <c r="AG37" s="96"/>
      <c r="AH37" s="95"/>
      <c r="AI37" s="96"/>
      <c r="AJ37" s="95"/>
      <c r="AK37" s="96"/>
      <c r="AL37" s="585">
        <v>5</v>
      </c>
      <c r="AM37" s="207">
        <f t="shared" si="3"/>
        <v>4</v>
      </c>
      <c r="AN37" s="94">
        <v>30</v>
      </c>
    </row>
    <row r="38" spans="1:40" s="26" customFormat="1" ht="20.25" customHeight="1" x14ac:dyDescent="0.35">
      <c r="A38" s="586">
        <v>6</v>
      </c>
      <c r="B38" s="160"/>
      <c r="C38" s="48"/>
      <c r="D38" s="165"/>
      <c r="E38" s="609">
        <f>G38+I38+K38+M38+O38+Q38+S38+U38+W38+Y38+AA38+AC38+AE38+AG38+AI38+AK38</f>
        <v>0</v>
      </c>
      <c r="F38" s="95"/>
      <c r="G38" s="96"/>
      <c r="H38" s="95"/>
      <c r="I38" s="96"/>
      <c r="J38" s="95"/>
      <c r="K38" s="96"/>
      <c r="L38" s="95"/>
      <c r="M38" s="96"/>
      <c r="N38" s="95"/>
      <c r="O38" s="96"/>
      <c r="P38" s="95"/>
      <c r="Q38" s="96"/>
      <c r="R38" s="95"/>
      <c r="S38" s="96"/>
      <c r="T38" s="95"/>
      <c r="U38" s="96"/>
      <c r="V38" s="95"/>
      <c r="W38" s="96"/>
      <c r="X38" s="95"/>
      <c r="Y38" s="96"/>
      <c r="Z38" s="95"/>
      <c r="AA38" s="164"/>
      <c r="AB38" s="93"/>
      <c r="AC38" s="94"/>
      <c r="AD38" s="102"/>
      <c r="AE38" s="96"/>
      <c r="AF38" s="95"/>
      <c r="AG38" s="96"/>
      <c r="AH38" s="95"/>
      <c r="AI38" s="96"/>
      <c r="AJ38" s="95"/>
      <c r="AK38" s="96"/>
      <c r="AL38" s="586">
        <v>6</v>
      </c>
      <c r="AM38" s="206">
        <f t="shared" si="3"/>
        <v>5</v>
      </c>
      <c r="AN38" s="94">
        <v>22.5</v>
      </c>
    </row>
    <row r="39" spans="1:40" s="26" customFormat="1" ht="20.25" customHeight="1" x14ac:dyDescent="0.35">
      <c r="A39" s="586"/>
      <c r="B39" s="160"/>
      <c r="C39" s="48"/>
      <c r="D39" s="165"/>
      <c r="E39" s="609">
        <f t="shared" ref="E39:E40" si="4">G39+I39+K39+M39+O39+Q39+S39+U39+W39+Y39+AA39+AC39+AE39+AG39+AI39+AK39</f>
        <v>0</v>
      </c>
      <c r="F39" s="95"/>
      <c r="G39" s="96"/>
      <c r="H39" s="95"/>
      <c r="I39" s="96"/>
      <c r="J39" s="95"/>
      <c r="K39" s="96"/>
      <c r="L39" s="95"/>
      <c r="M39" s="96"/>
      <c r="N39" s="95"/>
      <c r="O39" s="96"/>
      <c r="P39" s="95"/>
      <c r="Q39" s="96"/>
      <c r="R39" s="95"/>
      <c r="S39" s="96"/>
      <c r="T39" s="95"/>
      <c r="U39" s="96"/>
      <c r="V39" s="95"/>
      <c r="W39" s="96"/>
      <c r="X39" s="95"/>
      <c r="Y39" s="96"/>
      <c r="Z39" s="95"/>
      <c r="AA39" s="164"/>
      <c r="AB39" s="93"/>
      <c r="AC39" s="94"/>
      <c r="AD39" s="102"/>
      <c r="AE39" s="96"/>
      <c r="AF39" s="95"/>
      <c r="AG39" s="96"/>
      <c r="AH39" s="95"/>
      <c r="AI39" s="96"/>
      <c r="AJ39" s="95"/>
      <c r="AK39" s="96"/>
      <c r="AL39" s="586"/>
      <c r="AM39" s="207">
        <f t="shared" si="3"/>
        <v>6</v>
      </c>
      <c r="AN39" s="94">
        <v>15</v>
      </c>
    </row>
    <row r="40" spans="1:40" s="26" customFormat="1" ht="20.25" customHeight="1" x14ac:dyDescent="0.35">
      <c r="A40" s="586"/>
      <c r="B40" s="160"/>
      <c r="C40" s="48"/>
      <c r="D40" s="165"/>
      <c r="E40" s="609">
        <f t="shared" si="4"/>
        <v>0</v>
      </c>
      <c r="F40" s="95"/>
      <c r="G40" s="96"/>
      <c r="H40" s="95"/>
      <c r="I40" s="96"/>
      <c r="J40" s="95"/>
      <c r="K40" s="96"/>
      <c r="L40" s="95"/>
      <c r="M40" s="96"/>
      <c r="N40" s="95"/>
      <c r="O40" s="96"/>
      <c r="P40" s="95"/>
      <c r="Q40" s="96"/>
      <c r="R40" s="95"/>
      <c r="S40" s="96"/>
      <c r="T40" s="95"/>
      <c r="U40" s="96"/>
      <c r="V40" s="95"/>
      <c r="W40" s="96"/>
      <c r="X40" s="95"/>
      <c r="Y40" s="96"/>
      <c r="Z40" s="95"/>
      <c r="AA40" s="164"/>
      <c r="AB40" s="93"/>
      <c r="AC40" s="94"/>
      <c r="AD40" s="102"/>
      <c r="AE40" s="96"/>
      <c r="AF40" s="95"/>
      <c r="AG40" s="96"/>
      <c r="AH40" s="95"/>
      <c r="AI40" s="96"/>
      <c r="AJ40" s="95"/>
      <c r="AK40" s="96"/>
      <c r="AL40" s="586"/>
      <c r="AM40" s="206">
        <f t="shared" si="3"/>
        <v>7</v>
      </c>
      <c r="AN40" s="94">
        <v>12</v>
      </c>
    </row>
    <row r="41" spans="1:40" s="26" customFormat="1" ht="20.25" customHeight="1" thickBot="1" x14ac:dyDescent="0.4">
      <c r="A41" s="587"/>
      <c r="B41" s="162"/>
      <c r="C41" s="49"/>
      <c r="D41" s="170"/>
      <c r="E41" s="562"/>
      <c r="F41" s="97"/>
      <c r="G41" s="98"/>
      <c r="H41" s="97"/>
      <c r="I41" s="98"/>
      <c r="J41" s="97"/>
      <c r="K41" s="98"/>
      <c r="L41" s="97"/>
      <c r="M41" s="98"/>
      <c r="N41" s="97"/>
      <c r="O41" s="98"/>
      <c r="P41" s="97"/>
      <c r="Q41" s="98"/>
      <c r="R41" s="97"/>
      <c r="S41" s="98"/>
      <c r="T41" s="97"/>
      <c r="U41" s="98"/>
      <c r="V41" s="97"/>
      <c r="W41" s="98"/>
      <c r="X41" s="97"/>
      <c r="Y41" s="98"/>
      <c r="Z41" s="97"/>
      <c r="AA41" s="316"/>
      <c r="AB41" s="97"/>
      <c r="AC41" s="98"/>
      <c r="AD41" s="103"/>
      <c r="AE41" s="98"/>
      <c r="AF41" s="97"/>
      <c r="AG41" s="98"/>
      <c r="AH41" s="97"/>
      <c r="AI41" s="98"/>
      <c r="AJ41" s="97"/>
      <c r="AK41" s="98"/>
      <c r="AL41" s="587"/>
      <c r="AM41" s="207">
        <f t="shared" si="3"/>
        <v>8</v>
      </c>
      <c r="AN41" s="94">
        <v>9</v>
      </c>
    </row>
    <row r="42" spans="1:40" s="26" customFormat="1" ht="20.25" customHeight="1" thickBot="1" x14ac:dyDescent="0.4">
      <c r="A42" s="560"/>
      <c r="B42" s="17"/>
      <c r="C42" s="18"/>
      <c r="D42" s="17"/>
      <c r="E42" s="560"/>
      <c r="G42" s="159">
        <f>SUM(G34:G40)</f>
        <v>75</v>
      </c>
      <c r="I42" s="159">
        <f>SUM(I34:I40)</f>
        <v>0</v>
      </c>
      <c r="K42" s="159">
        <f>SUM(K34:K40)</f>
        <v>0</v>
      </c>
      <c r="M42" s="159">
        <f>SUM(M34:M40)</f>
        <v>0</v>
      </c>
      <c r="O42" s="159">
        <f>SUM(O34:O40)</f>
        <v>0</v>
      </c>
      <c r="Q42" s="159">
        <f>SUM(Q34:Q40)</f>
        <v>0</v>
      </c>
      <c r="S42" s="159">
        <f>SUM(S34:S40)</f>
        <v>127.5</v>
      </c>
      <c r="U42" s="159">
        <f>SUM(U34:U40)</f>
        <v>75</v>
      </c>
      <c r="W42" s="159">
        <f>SUM(W34:W40)</f>
        <v>0</v>
      </c>
      <c r="Y42" s="159">
        <f>SUM(Y34:Y40)</f>
        <v>0</v>
      </c>
      <c r="AA42" s="159">
        <f>SUM(AA34:AA40)</f>
        <v>0</v>
      </c>
      <c r="AC42" s="159">
        <f>SUM(AC34:AC40)</f>
        <v>0</v>
      </c>
      <c r="AE42" s="159">
        <f>SUM(AE34:AE40)</f>
        <v>0</v>
      </c>
      <c r="AG42" s="159">
        <f>SUM(AG34:AG40)</f>
        <v>0</v>
      </c>
      <c r="AI42" s="159">
        <f>SUM(AI34:AI40)</f>
        <v>0</v>
      </c>
      <c r="AK42" s="159">
        <f>SUM(AK34:AK40)</f>
        <v>0</v>
      </c>
      <c r="AL42" s="560"/>
      <c r="AM42" s="206">
        <f t="shared" si="3"/>
        <v>9</v>
      </c>
      <c r="AN42" s="94">
        <v>6</v>
      </c>
    </row>
    <row r="43" spans="1:40" ht="18" customHeight="1" thickBot="1" x14ac:dyDescent="0.4">
      <c r="E43" s="546"/>
      <c r="G43" s="45"/>
      <c r="H43" s="18"/>
      <c r="I43" s="18"/>
      <c r="J43" s="18"/>
      <c r="K43" s="45"/>
      <c r="L43" s="18"/>
      <c r="M43" s="45"/>
      <c r="N43" s="18"/>
      <c r="O43" s="45"/>
      <c r="P43" s="18"/>
      <c r="Q43" s="45"/>
      <c r="R43" s="18"/>
      <c r="S43" s="45"/>
      <c r="T43" s="18"/>
      <c r="U43" s="45"/>
      <c r="V43" s="18"/>
      <c r="W43" s="45"/>
      <c r="X43" s="18"/>
      <c r="Y43" s="45"/>
      <c r="Z43" s="18"/>
      <c r="AA43" s="45"/>
      <c r="AB43" s="18"/>
      <c r="AC43" s="45"/>
      <c r="AD43" s="45"/>
      <c r="AE43" s="45"/>
      <c r="AF43" s="45"/>
      <c r="AG43" s="45"/>
      <c r="AH43" s="45"/>
      <c r="AI43" s="45"/>
      <c r="AJ43" s="18"/>
      <c r="AK43" s="45"/>
      <c r="AL43" s="564"/>
      <c r="AM43" s="207">
        <f t="shared" si="3"/>
        <v>10</v>
      </c>
      <c r="AN43" s="94">
        <v>3</v>
      </c>
    </row>
    <row r="44" spans="1:40" ht="48" customHeight="1" thickBot="1" x14ac:dyDescent="0.4">
      <c r="B44" s="841" t="s">
        <v>529</v>
      </c>
      <c r="C44" s="842"/>
      <c r="D44" s="843"/>
      <c r="E44" s="550"/>
      <c r="F44" s="142"/>
      <c r="G44" s="143" t="s">
        <v>271</v>
      </c>
      <c r="I44" s="27"/>
      <c r="J44" s="27"/>
      <c r="K44" s="27"/>
      <c r="L44" s="88"/>
      <c r="M44" s="225"/>
      <c r="N44" s="143" t="s">
        <v>272</v>
      </c>
      <c r="O44" s="45"/>
      <c r="P44" s="18"/>
      <c r="Q44" s="45"/>
      <c r="R44" s="18"/>
      <c r="S44" s="158"/>
      <c r="T44" s="143" t="s">
        <v>302</v>
      </c>
      <c r="U44" s="24"/>
      <c r="V44" s="24"/>
      <c r="W44" s="24"/>
      <c r="AM44" s="202"/>
      <c r="AN44" s="203">
        <f>SUM(AN34:AN43)</f>
        <v>262.5</v>
      </c>
    </row>
    <row r="46" spans="1:40" ht="26" customHeight="1" x14ac:dyDescent="0.35">
      <c r="H46" s="16"/>
    </row>
    <row r="47" spans="1:40" ht="21" customHeight="1" x14ac:dyDescent="0.35"/>
    <row r="48" spans="1:40" x14ac:dyDescent="0.35">
      <c r="H48" s="16"/>
    </row>
    <row r="61" spans="1:38" x14ac:dyDescent="0.35">
      <c r="M61" s="16"/>
      <c r="N61" s="16"/>
      <c r="P61" s="16"/>
      <c r="R61" s="16"/>
      <c r="T61" s="16"/>
      <c r="V61" s="16"/>
      <c r="X61" s="16"/>
      <c r="Z61" s="16"/>
      <c r="AB61" s="16"/>
      <c r="AJ61" s="16"/>
    </row>
    <row r="62" spans="1:38" x14ac:dyDescent="0.35">
      <c r="B62" s="16"/>
      <c r="C62" s="65"/>
      <c r="D62" s="16"/>
    </row>
    <row r="63" spans="1:38" x14ac:dyDescent="0.35">
      <c r="B63" s="16"/>
      <c r="C63" s="65"/>
      <c r="D63" s="16"/>
    </row>
    <row r="64" spans="1:38" x14ac:dyDescent="0.35">
      <c r="A64" s="550"/>
      <c r="B64" s="16"/>
      <c r="C64" s="65"/>
      <c r="D64" s="16"/>
      <c r="E64" s="550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550"/>
    </row>
    <row r="65" spans="1:38" x14ac:dyDescent="0.35">
      <c r="A65" s="550"/>
      <c r="B65" s="16"/>
      <c r="C65" s="65"/>
      <c r="D65" s="16"/>
      <c r="E65" s="550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550"/>
    </row>
    <row r="66" spans="1:38" x14ac:dyDescent="0.35">
      <c r="A66" s="550"/>
      <c r="B66" s="16"/>
      <c r="C66" s="65"/>
      <c r="D66" s="16"/>
      <c r="E66" s="550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550"/>
    </row>
    <row r="67" spans="1:38" x14ac:dyDescent="0.35">
      <c r="A67" s="550"/>
      <c r="B67" s="16"/>
      <c r="C67" s="65"/>
      <c r="D67" s="16"/>
      <c r="E67" s="550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550"/>
    </row>
    <row r="68" spans="1:38" x14ac:dyDescent="0.35">
      <c r="A68" s="550"/>
      <c r="B68" s="16"/>
      <c r="C68" s="65"/>
      <c r="D68" s="16"/>
      <c r="E68" s="550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550"/>
    </row>
    <row r="69" spans="1:38" x14ac:dyDescent="0.35">
      <c r="A69" s="550"/>
      <c r="B69" s="16"/>
      <c r="C69" s="65"/>
      <c r="D69" s="16"/>
      <c r="E69" s="550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550"/>
    </row>
    <row r="70" spans="1:38" x14ac:dyDescent="0.35">
      <c r="A70" s="550"/>
      <c r="B70" s="16"/>
      <c r="C70" s="65"/>
      <c r="D70" s="16"/>
      <c r="E70" s="550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550"/>
    </row>
    <row r="71" spans="1:38" x14ac:dyDescent="0.35">
      <c r="A71" s="550"/>
      <c r="B71" s="16"/>
      <c r="C71" s="65"/>
      <c r="D71" s="16"/>
      <c r="E71" s="550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550"/>
    </row>
    <row r="72" spans="1:38" x14ac:dyDescent="0.35">
      <c r="A72" s="550"/>
      <c r="B72" s="16"/>
      <c r="C72" s="65"/>
      <c r="D72" s="16"/>
      <c r="E72" s="550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550"/>
    </row>
    <row r="73" spans="1:38" x14ac:dyDescent="0.35">
      <c r="A73" s="550"/>
      <c r="B73" s="16"/>
      <c r="C73" s="65"/>
      <c r="D73" s="16"/>
      <c r="E73" s="550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550"/>
    </row>
    <row r="74" spans="1:38" x14ac:dyDescent="0.35">
      <c r="A74" s="550"/>
      <c r="B74" s="16"/>
      <c r="C74" s="65"/>
      <c r="D74" s="16"/>
      <c r="E74" s="550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550"/>
    </row>
    <row r="75" spans="1:38" x14ac:dyDescent="0.35">
      <c r="A75" s="550"/>
      <c r="B75" s="16"/>
      <c r="C75" s="65"/>
      <c r="D75" s="16"/>
      <c r="E75" s="550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550"/>
    </row>
    <row r="76" spans="1:38" x14ac:dyDescent="0.35">
      <c r="A76" s="550"/>
      <c r="B76" s="16"/>
      <c r="C76" s="65"/>
      <c r="D76" s="16"/>
      <c r="E76" s="550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550"/>
    </row>
    <row r="77" spans="1:38" x14ac:dyDescent="0.35">
      <c r="A77" s="550"/>
      <c r="B77" s="16"/>
      <c r="C77" s="65"/>
      <c r="D77" s="16"/>
      <c r="E77" s="550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550"/>
    </row>
    <row r="78" spans="1:38" x14ac:dyDescent="0.35">
      <c r="A78" s="550"/>
      <c r="E78" s="550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550"/>
    </row>
    <row r="79" spans="1:38" x14ac:dyDescent="0.35">
      <c r="A79" s="550"/>
      <c r="E79" s="550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550"/>
    </row>
  </sheetData>
  <sheetProtection algorithmName="SHA-512" hashValue="D6Boy2jrlpCI85FxKHpJ7lRsocWKGBoXoiewmZANRB1h/cu6qTN6SFt2BiK1emC1ouGlosXoqGoH/kzaXvilBQ==" saltValue="Cn0MlNQIEXn//zi3frfVGg==" spinCount="100000" sheet="1"/>
  <sortState ref="B34:U38">
    <sortCondition descending="1" ref="E34:E38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69">
    <mergeCell ref="AJ3:AK3"/>
    <mergeCell ref="AJ4:AK4"/>
    <mergeCell ref="AJ31:AK31"/>
    <mergeCell ref="AJ32:AK32"/>
    <mergeCell ref="T32:U32"/>
    <mergeCell ref="V32:W32"/>
    <mergeCell ref="Z32:AA32"/>
    <mergeCell ref="AF31:AG31"/>
    <mergeCell ref="X31:Y31"/>
    <mergeCell ref="AH3:AI3"/>
    <mergeCell ref="AH4:AI4"/>
    <mergeCell ref="AB4:AC4"/>
    <mergeCell ref="AB3:AC3"/>
    <mergeCell ref="X32:Y32"/>
    <mergeCell ref="AD31:AE31"/>
    <mergeCell ref="AD32:AE32"/>
    <mergeCell ref="AB31:AC31"/>
    <mergeCell ref="AH31:AI31"/>
    <mergeCell ref="AH32:AI32"/>
    <mergeCell ref="Z31:AA31"/>
    <mergeCell ref="Z4:AA4"/>
    <mergeCell ref="AB32:AC32"/>
    <mergeCell ref="AF32:AG32"/>
    <mergeCell ref="AD4:AE4"/>
    <mergeCell ref="V3:W3"/>
    <mergeCell ref="Z3:AA3"/>
    <mergeCell ref="AF3:AG3"/>
    <mergeCell ref="AF4:AG4"/>
    <mergeCell ref="A1:AL1"/>
    <mergeCell ref="F3:G3"/>
    <mergeCell ref="H3:I3"/>
    <mergeCell ref="J3:K3"/>
    <mergeCell ref="L3:M3"/>
    <mergeCell ref="N3:O3"/>
    <mergeCell ref="P3:Q3"/>
    <mergeCell ref="R3:S3"/>
    <mergeCell ref="T3:U3"/>
    <mergeCell ref="X3:Y3"/>
    <mergeCell ref="AD3:AE3"/>
    <mergeCell ref="P4:Q4"/>
    <mergeCell ref="N4:O4"/>
    <mergeCell ref="L31:M31"/>
    <mergeCell ref="N31:O31"/>
    <mergeCell ref="R31:S31"/>
    <mergeCell ref="R32:S32"/>
    <mergeCell ref="N32:O32"/>
    <mergeCell ref="P31:Q31"/>
    <mergeCell ref="P32:Q32"/>
    <mergeCell ref="T4:U4"/>
    <mergeCell ref="R4:S4"/>
    <mergeCell ref="X4:Y4"/>
    <mergeCell ref="V31:W31"/>
    <mergeCell ref="V4:W4"/>
    <mergeCell ref="T31:U31"/>
    <mergeCell ref="B44:D44"/>
    <mergeCell ref="A32:E32"/>
    <mergeCell ref="H4:I4"/>
    <mergeCell ref="J4:K4"/>
    <mergeCell ref="L4:M4"/>
    <mergeCell ref="F4:G4"/>
    <mergeCell ref="A4:E4"/>
    <mergeCell ref="F31:G31"/>
    <mergeCell ref="H31:I31"/>
    <mergeCell ref="J31:K31"/>
    <mergeCell ref="B29:D29"/>
    <mergeCell ref="F32:G32"/>
    <mergeCell ref="H32:I32"/>
    <mergeCell ref="J32:K32"/>
    <mergeCell ref="L32:M32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VAR. JUV-18</vt:lpstr>
      <vt:lpstr>VAR. PRE-JUV</vt:lpstr>
      <vt:lpstr>MUJ - JUV</vt:lpstr>
      <vt:lpstr>MUJ. PRE-JUV</vt:lpstr>
      <vt:lpstr>VAR. INFANTILES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2026-06-19T14:19:32Z</dcterms:modified>
</cp:coreProperties>
</file>