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uill\OneDrive\Documents\GUILLERMO 2023\ESTILOGOLF\2026\RANKING\"/>
    </mc:Choice>
  </mc:AlternateContent>
  <bookViews>
    <workbookView xWindow="0" yWindow="0" windowWidth="28800" windowHeight="18000" tabRatio="918" activeTab="2"/>
  </bookViews>
  <sheets>
    <sheet name="INTERCLUBES" sheetId="2" r:id="rId1"/>
    <sheet name="VAR. JUV-18" sheetId="14" r:id="rId2"/>
    <sheet name="VAR. PRE-JUV" sheetId="16" r:id="rId3"/>
    <sheet name="MUJ - JUV" sheetId="15" r:id="rId4"/>
    <sheet name="MUJ. PRE-JUV" sheetId="17" r:id="rId5"/>
    <sheet name="VAR. INFANTILES" sheetId="21" r:id="rId6"/>
    <sheet name="ALBATROS " sheetId="9" r:id="rId7"/>
    <sheet name="EAGLES " sheetId="10" r:id="rId8"/>
    <sheet name="BIRDIES " sheetId="11" r:id="rId9"/>
    <sheet name="Hoja2" sheetId="20" r:id="rId10"/>
    <sheet name="Hoja1" sheetId="19" state="hidden" r:id="rId11"/>
  </sheets>
  <definedNames>
    <definedName name="_xlnm._FilterDatabase" localSheetId="6" hidden="1">'ALBATROS '!$B$98:$AL$129</definedName>
    <definedName name="_xlnm._FilterDatabase" localSheetId="8" hidden="1">'BIRDIES '!$E$36:$AL$38</definedName>
    <definedName name="_xlnm._FilterDatabase" localSheetId="3" hidden="1">'MUJ - JUV'!$B$13:$AE$40</definedName>
    <definedName name="_xlnm._FilterDatabase" localSheetId="1" hidden="1">'VAR. JUV-18'!$B$9:$AE$119</definedName>
    <definedName name="Z_58E021BF_97D1_4B64_8CE7_89613EB62F48_.wvu.Cols" localSheetId="6" hidden="1">'ALBATROS '!$J:$AL</definedName>
    <definedName name="Z_58E021BF_97D1_4B64_8CE7_89613EB62F48_.wvu.Cols" localSheetId="8" hidden="1">'BIRDIES '!$J:$AL</definedName>
    <definedName name="Z_58E021BF_97D1_4B64_8CE7_89613EB62F48_.wvu.Cols" localSheetId="7" hidden="1">'EAGLES '!$J:$AL</definedName>
    <definedName name="Z_58E021BF_97D1_4B64_8CE7_89613EB62F48_.wvu.Cols" localSheetId="0" hidden="1">INTERCLUBES!$G:$O</definedName>
    <definedName name="Z_58E021BF_97D1_4B64_8CE7_89613EB62F48_.wvu.Cols" localSheetId="3" hidden="1">'MUJ - JUV'!$L:$AE</definedName>
    <definedName name="Z_58E021BF_97D1_4B64_8CE7_89613EB62F48_.wvu.Cols" localSheetId="4" hidden="1">'MUJ. PRE-JUV'!$L:$AE</definedName>
    <definedName name="Z_58E021BF_97D1_4B64_8CE7_89613EB62F48_.wvu.Cols" localSheetId="5" hidden="1">'VAR. INFANTILES'!$L:$AE</definedName>
    <definedName name="Z_58E021BF_97D1_4B64_8CE7_89613EB62F48_.wvu.Cols" localSheetId="1" hidden="1">'VAR. JUV-18'!$L:$AE</definedName>
    <definedName name="Z_58E021BF_97D1_4B64_8CE7_89613EB62F48_.wvu.Cols" localSheetId="2" hidden="1">'VAR. PRE-JUV'!$L:$AE</definedName>
    <definedName name="Z_58E021BF_97D1_4B64_8CE7_89613EB62F48_.wvu.FilterData" localSheetId="6" hidden="1">'ALBATROS '!$B$98:$AL$129</definedName>
    <definedName name="Z_58E021BF_97D1_4B64_8CE7_89613EB62F48_.wvu.FilterData" localSheetId="8" hidden="1">'BIRDIES '!$E$36:$AL$38</definedName>
    <definedName name="Z_58E021BF_97D1_4B64_8CE7_89613EB62F48_.wvu.FilterData" localSheetId="3" hidden="1">'MUJ - JUV'!$B$13:$AE$40</definedName>
    <definedName name="Z_58E021BF_97D1_4B64_8CE7_89613EB62F48_.wvu.FilterData" localSheetId="1" hidden="1">'VAR. JUV-18'!$B$9:$AE$119</definedName>
    <definedName name="Z_58E021BF_97D1_4B64_8CE7_89613EB62F48_.wvu.Rows" localSheetId="8" hidden="1">'BIRDIES '!$18:$18</definedName>
    <definedName name="Z_58E021BF_97D1_4B64_8CE7_89613EB62F48_.wvu.Rows" localSheetId="4" hidden="1">'MUJ. PRE-JUV'!$1:$36</definedName>
  </definedNames>
  <calcPr calcId="191029"/>
  <customWorkbookViews>
    <customWorkbookView name="Guillermo - Vista personalizada" guid="{58E021BF-97D1-4B64-8CE7-89613EB62F48}" mergeInterval="0" personalView="1" maximized="1" xWindow="-8" yWindow="-8" windowWidth="1382" windowHeight="744" tabRatio="918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19" i="9" l="1"/>
  <c r="AL118" i="9"/>
  <c r="AL117" i="9"/>
  <c r="AL116" i="9"/>
  <c r="AL115" i="9"/>
  <c r="AL114" i="9"/>
  <c r="AL113" i="9"/>
  <c r="AL112" i="9"/>
  <c r="E23" i="11" l="1"/>
  <c r="E18" i="11"/>
  <c r="E44" i="10"/>
  <c r="E43" i="10"/>
  <c r="E39" i="10"/>
  <c r="E27" i="10"/>
  <c r="E33" i="10"/>
  <c r="E111" i="9"/>
  <c r="E110" i="9"/>
  <c r="E107" i="9"/>
  <c r="E87" i="9"/>
  <c r="E23" i="9"/>
  <c r="E138" i="16"/>
  <c r="E161" i="16"/>
  <c r="E160" i="16"/>
  <c r="E106" i="16"/>
  <c r="E105" i="16"/>
  <c r="E104" i="16"/>
  <c r="E103" i="16"/>
  <c r="E39" i="16"/>
  <c r="E173" i="14"/>
  <c r="E46" i="14"/>
  <c r="E41" i="10"/>
  <c r="E37" i="10"/>
  <c r="E76" i="14"/>
  <c r="E115" i="14"/>
  <c r="E114" i="14"/>
  <c r="E113" i="14"/>
  <c r="E112" i="14"/>
  <c r="E111" i="14"/>
  <c r="E48" i="14"/>
  <c r="E110" i="14"/>
  <c r="E109" i="14"/>
  <c r="E108" i="14"/>
  <c r="E45" i="14"/>
  <c r="E107" i="14"/>
  <c r="C6" i="2"/>
  <c r="C7" i="2"/>
  <c r="AP24" i="21" l="1"/>
  <c r="AA49" i="21"/>
  <c r="AA25" i="21"/>
  <c r="E16" i="21" l="1"/>
  <c r="E18" i="21"/>
  <c r="E20" i="21"/>
  <c r="E17" i="21"/>
  <c r="E15" i="21"/>
  <c r="E13" i="21"/>
  <c r="E14" i="21"/>
  <c r="E12" i="21"/>
  <c r="E10" i="21"/>
  <c r="E9" i="21"/>
  <c r="Y109" i="17"/>
  <c r="G19" i="15"/>
  <c r="F19" i="15" s="1"/>
  <c r="G34" i="14"/>
  <c r="F34" i="14" s="1"/>
  <c r="L103" i="2"/>
  <c r="Y119" i="14"/>
  <c r="Y237" i="14"/>
  <c r="E176" i="14"/>
  <c r="E143" i="14"/>
  <c r="E233" i="14"/>
  <c r="E232" i="14"/>
  <c r="E34" i="14"/>
  <c r="Y25" i="21"/>
  <c r="E9" i="11" l="1"/>
  <c r="E11" i="11"/>
  <c r="E10" i="11"/>
  <c r="E12" i="11"/>
  <c r="U88" i="10"/>
  <c r="S88" i="10"/>
  <c r="Q88" i="10"/>
  <c r="O88" i="10"/>
  <c r="M88" i="10"/>
  <c r="K88" i="10"/>
  <c r="I88" i="10"/>
  <c r="G88" i="10"/>
  <c r="G104" i="10"/>
  <c r="E34" i="10"/>
  <c r="E18" i="10"/>
  <c r="E25" i="10"/>
  <c r="E21" i="10"/>
  <c r="E32" i="10"/>
  <c r="E24" i="10"/>
  <c r="E22" i="10"/>
  <c r="E36" i="10"/>
  <c r="E47" i="10"/>
  <c r="E29" i="10"/>
  <c r="E58" i="10"/>
  <c r="E17" i="10"/>
  <c r="E26" i="10"/>
  <c r="E10" i="10"/>
  <c r="U129" i="9"/>
  <c r="S129" i="9"/>
  <c r="Q129" i="9"/>
  <c r="O129" i="9"/>
  <c r="M129" i="9"/>
  <c r="K129" i="9"/>
  <c r="I129" i="9"/>
  <c r="G129" i="9"/>
  <c r="E124" i="9"/>
  <c r="E123" i="9"/>
  <c r="E122" i="9"/>
  <c r="E121" i="9"/>
  <c r="E120" i="9"/>
  <c r="E119" i="9"/>
  <c r="E118" i="9"/>
  <c r="E117" i="9"/>
  <c r="E116" i="9"/>
  <c r="E115" i="9"/>
  <c r="E114" i="9"/>
  <c r="E113" i="9"/>
  <c r="E112" i="9"/>
  <c r="E109" i="9"/>
  <c r="E108" i="9"/>
  <c r="E96" i="9"/>
  <c r="E41" i="9"/>
  <c r="W49" i="21"/>
  <c r="U49" i="21"/>
  <c r="S49" i="21"/>
  <c r="Q49" i="21"/>
  <c r="O49" i="21"/>
  <c r="M49" i="21"/>
  <c r="K49" i="21"/>
  <c r="I49" i="21"/>
  <c r="E34" i="21"/>
  <c r="E35" i="21"/>
  <c r="E33" i="21"/>
  <c r="E38" i="21"/>
  <c r="E36" i="21"/>
  <c r="E37" i="21"/>
  <c r="E39" i="21"/>
  <c r="E44" i="21"/>
  <c r="E40" i="21"/>
  <c r="E41" i="21"/>
  <c r="E42" i="21"/>
  <c r="E43" i="21"/>
  <c r="E45" i="21"/>
  <c r="E46" i="21"/>
  <c r="E47" i="21"/>
  <c r="E48" i="21"/>
  <c r="E11" i="21"/>
  <c r="W25" i="21"/>
  <c r="U25" i="21"/>
  <c r="S25" i="21"/>
  <c r="Q25" i="21"/>
  <c r="O25" i="21"/>
  <c r="M25" i="21"/>
  <c r="K25" i="21"/>
  <c r="I25" i="21"/>
  <c r="E95" i="17" l="1"/>
  <c r="G60" i="17"/>
  <c r="F60" i="17" s="1"/>
  <c r="G41" i="14"/>
  <c r="F41" i="14" s="1"/>
  <c r="E6" i="11" l="1"/>
  <c r="E7" i="11"/>
  <c r="E8" i="11"/>
  <c r="E98" i="9"/>
  <c r="E9" i="14"/>
  <c r="E159" i="16"/>
  <c r="E158" i="16"/>
  <c r="E129" i="16"/>
  <c r="E157" i="16"/>
  <c r="E156" i="16"/>
  <c r="E154" i="16"/>
  <c r="E153" i="16"/>
  <c r="E132" i="16"/>
  <c r="E127" i="16"/>
  <c r="E152" i="16"/>
  <c r="E151" i="16"/>
  <c r="E150" i="16"/>
  <c r="E135" i="16"/>
  <c r="E142" i="16"/>
  <c r="E147" i="16"/>
  <c r="E143" i="16"/>
  <c r="E148" i="16"/>
  <c r="E141" i="16"/>
  <c r="E130" i="16"/>
  <c r="E139" i="16"/>
  <c r="E145" i="16"/>
  <c r="E144" i="16"/>
  <c r="E122" i="16"/>
  <c r="E140" i="16"/>
  <c r="E133" i="16"/>
  <c r="E137" i="16"/>
  <c r="E136" i="16"/>
  <c r="E125" i="16"/>
  <c r="E134" i="16"/>
  <c r="E123" i="16"/>
  <c r="E126" i="16"/>
  <c r="E131" i="16"/>
  <c r="E118" i="16"/>
  <c r="E128" i="16"/>
  <c r="E124" i="16"/>
  <c r="E120" i="16"/>
  <c r="E119" i="16"/>
  <c r="E121" i="16"/>
  <c r="E117" i="16"/>
  <c r="I109" i="16"/>
  <c r="K109" i="16"/>
  <c r="M109" i="16"/>
  <c r="O109" i="16"/>
  <c r="Q109" i="16"/>
  <c r="S109" i="16"/>
  <c r="U109" i="16"/>
  <c r="E17" i="16"/>
  <c r="E19" i="16"/>
  <c r="E18" i="16"/>
  <c r="E15" i="16"/>
  <c r="E10" i="16"/>
  <c r="E22" i="16"/>
  <c r="E14" i="16"/>
  <c r="E16" i="16"/>
  <c r="E13" i="16"/>
  <c r="E9" i="16"/>
  <c r="E12" i="16"/>
  <c r="E107" i="16"/>
  <c r="E40" i="16"/>
  <c r="E41" i="16"/>
  <c r="E34" i="16"/>
  <c r="E102" i="16"/>
  <c r="E101" i="16"/>
  <c r="E100" i="16"/>
  <c r="E99" i="16"/>
  <c r="E98" i="16"/>
  <c r="E97" i="16"/>
  <c r="E96" i="16"/>
  <c r="E95" i="16"/>
  <c r="E94" i="16"/>
  <c r="E93" i="16"/>
  <c r="E92" i="16"/>
  <c r="E91" i="16"/>
  <c r="E90" i="16"/>
  <c r="E89" i="16"/>
  <c r="E88" i="16"/>
  <c r="E36" i="16"/>
  <c r="E87" i="16"/>
  <c r="E86" i="16"/>
  <c r="E85" i="16"/>
  <c r="E84" i="16"/>
  <c r="E83" i="16"/>
  <c r="E82" i="16"/>
  <c r="E44" i="16"/>
  <c r="E81" i="16"/>
  <c r="E80" i="16"/>
  <c r="E79" i="16"/>
  <c r="E43" i="16"/>
  <c r="E32" i="16"/>
  <c r="E78" i="16"/>
  <c r="E77" i="16"/>
  <c r="E76" i="16"/>
  <c r="E75" i="16"/>
  <c r="E74" i="16"/>
  <c r="E73" i="16"/>
  <c r="E72" i="16"/>
  <c r="E71" i="16"/>
  <c r="E70" i="16"/>
  <c r="E69" i="16"/>
  <c r="E68" i="16"/>
  <c r="E67" i="16"/>
  <c r="E66" i="16"/>
  <c r="E65" i="16"/>
  <c r="E64" i="16"/>
  <c r="E63" i="16"/>
  <c r="E62" i="16"/>
  <c r="E61" i="16"/>
  <c r="E60" i="16"/>
  <c r="E42" i="16"/>
  <c r="E59" i="16"/>
  <c r="E58" i="16"/>
  <c r="E57" i="16"/>
  <c r="E56" i="16"/>
  <c r="E55" i="16"/>
  <c r="E54" i="16"/>
  <c r="E28" i="16"/>
  <c r="E53" i="16"/>
  <c r="E46" i="16"/>
  <c r="E31" i="16"/>
  <c r="E35" i="16"/>
  <c r="E33" i="16"/>
  <c r="E27" i="16"/>
  <c r="E25" i="16"/>
  <c r="E24" i="16"/>
  <c r="E21" i="16"/>
  <c r="E52" i="16"/>
  <c r="E45" i="16"/>
  <c r="E48" i="16"/>
  <c r="E38" i="16"/>
  <c r="E47" i="16"/>
  <c r="E29" i="16"/>
  <c r="E49" i="16"/>
  <c r="E51" i="16"/>
  <c r="E50" i="16"/>
  <c r="E37" i="16"/>
  <c r="E26" i="16"/>
  <c r="E23" i="16"/>
  <c r="E30" i="16"/>
  <c r="E20" i="16"/>
  <c r="E11" i="16"/>
  <c r="G31" i="16" l="1"/>
  <c r="F31" i="16" s="1"/>
  <c r="G35" i="16"/>
  <c r="F35" i="16" s="1"/>
  <c r="G33" i="16"/>
  <c r="F33" i="16" s="1"/>
  <c r="G38" i="16"/>
  <c r="F38" i="16" s="1"/>
  <c r="G29" i="16"/>
  <c r="F29" i="16" s="1"/>
  <c r="G17" i="16"/>
  <c r="F17" i="16" s="1"/>
  <c r="G52" i="16"/>
  <c r="F52" i="16" s="1"/>
  <c r="G45" i="16"/>
  <c r="F45" i="16" s="1"/>
  <c r="G48" i="16"/>
  <c r="F48" i="16" s="1"/>
  <c r="G47" i="16"/>
  <c r="F47" i="16" s="1"/>
  <c r="G50" i="16"/>
  <c r="F50" i="16" s="1"/>
  <c r="G51" i="16"/>
  <c r="F51" i="16" s="1"/>
  <c r="G37" i="16"/>
  <c r="F37" i="16" s="1"/>
  <c r="G26" i="16"/>
  <c r="F26" i="16" s="1"/>
  <c r="G30" i="16"/>
  <c r="F30" i="16" s="1"/>
  <c r="G27" i="16"/>
  <c r="F27" i="16" s="1"/>
  <c r="G25" i="16"/>
  <c r="F25" i="16" s="1"/>
  <c r="G24" i="16"/>
  <c r="F24" i="16" s="1"/>
  <c r="G21" i="16"/>
  <c r="F21" i="16" s="1"/>
  <c r="G18" i="16"/>
  <c r="F18" i="16" s="1"/>
  <c r="G19" i="16"/>
  <c r="F19" i="16" s="1"/>
  <c r="G15" i="16"/>
  <c r="F15" i="16" s="1"/>
  <c r="G23" i="16"/>
  <c r="F23" i="16" s="1"/>
  <c r="G10" i="16"/>
  <c r="F10" i="16" s="1"/>
  <c r="G20" i="16"/>
  <c r="F20" i="16" s="1"/>
  <c r="G22" i="16"/>
  <c r="F22" i="16" s="1"/>
  <c r="G14" i="16"/>
  <c r="F14" i="16" s="1"/>
  <c r="G16" i="16"/>
  <c r="F16" i="16" s="1"/>
  <c r="G13" i="16"/>
  <c r="G11" i="16"/>
  <c r="F11" i="16" s="1"/>
  <c r="G9" i="16"/>
  <c r="F9" i="16" s="1"/>
  <c r="G12" i="16"/>
  <c r="F12" i="16" s="1"/>
  <c r="G61" i="17"/>
  <c r="F61" i="17" s="1"/>
  <c r="C51" i="2" l="1"/>
  <c r="G20" i="14"/>
  <c r="F20" i="14" s="1"/>
  <c r="G36" i="14"/>
  <c r="F36" i="14" s="1"/>
  <c r="E62" i="10"/>
  <c r="E22" i="11"/>
  <c r="E24" i="11"/>
  <c r="E31" i="10"/>
  <c r="E38" i="10"/>
  <c r="E128" i="9" l="1"/>
  <c r="E101" i="9"/>
  <c r="E88" i="9"/>
  <c r="E49" i="9"/>
  <c r="E44" i="9"/>
  <c r="E48" i="9"/>
  <c r="E47" i="9"/>
  <c r="E146" i="16"/>
  <c r="E155" i="16"/>
  <c r="E175" i="14" l="1"/>
  <c r="E194" i="14"/>
  <c r="E64" i="14"/>
  <c r="E69" i="14"/>
  <c r="N230" i="14"/>
  <c r="E230" i="14"/>
  <c r="N229" i="14"/>
  <c r="E229" i="14"/>
  <c r="E137" i="14"/>
  <c r="S237" i="14"/>
  <c r="Q237" i="14"/>
  <c r="O237" i="14"/>
  <c r="M237" i="14"/>
  <c r="K237" i="14"/>
  <c r="I237" i="14"/>
  <c r="E36" i="14"/>
  <c r="E20" i="14"/>
  <c r="G46" i="16"/>
  <c r="F46" i="16" s="1"/>
  <c r="G102" i="16"/>
  <c r="F102" i="16" s="1"/>
  <c r="G101" i="16"/>
  <c r="F101" i="16" s="1"/>
  <c r="G100" i="16"/>
  <c r="F100" i="16" s="1"/>
  <c r="G99" i="16"/>
  <c r="F99" i="16" s="1"/>
  <c r="G97" i="16"/>
  <c r="F97" i="16" s="1"/>
  <c r="G96" i="16"/>
  <c r="F96" i="16" s="1"/>
  <c r="G95" i="16"/>
  <c r="F95" i="16" s="1"/>
  <c r="G94" i="16"/>
  <c r="F94" i="16" s="1"/>
  <c r="G93" i="16"/>
  <c r="F93" i="16" s="1"/>
  <c r="F92" i="16"/>
  <c r="F91" i="16"/>
  <c r="F90" i="16"/>
  <c r="F89" i="16"/>
  <c r="F87" i="16"/>
  <c r="F86" i="16"/>
  <c r="F85" i="16"/>
  <c r="F84" i="16"/>
  <c r="F83" i="16"/>
  <c r="F82" i="16"/>
  <c r="F81" i="16"/>
  <c r="F80" i="16"/>
  <c r="F79" i="16"/>
  <c r="F77" i="16"/>
  <c r="F76" i="16"/>
  <c r="F75" i="16"/>
  <c r="F74" i="16"/>
  <c r="F73" i="16"/>
  <c r="F72" i="16"/>
  <c r="F71" i="16"/>
  <c r="F70" i="16"/>
  <c r="F69" i="16"/>
  <c r="F68" i="16"/>
  <c r="F65" i="16"/>
  <c r="F64" i="16"/>
  <c r="F63" i="16"/>
  <c r="F62" i="16"/>
  <c r="F61" i="16"/>
  <c r="F60" i="16"/>
  <c r="F59" i="16"/>
  <c r="F58" i="16"/>
  <c r="F57" i="16"/>
  <c r="E96" i="10" l="1"/>
  <c r="E11" i="10"/>
  <c r="E9" i="10"/>
  <c r="E8" i="10"/>
  <c r="E6" i="10"/>
  <c r="E6" i="9"/>
  <c r="E86" i="17"/>
  <c r="E85" i="17"/>
  <c r="E52" i="17"/>
  <c r="E51" i="17"/>
  <c r="E45" i="17"/>
  <c r="E46" i="17"/>
  <c r="E55" i="15"/>
  <c r="E54" i="15"/>
  <c r="E49" i="15"/>
  <c r="E53" i="15"/>
  <c r="E50" i="15"/>
  <c r="E51" i="15"/>
  <c r="E12" i="15"/>
  <c r="E15" i="15"/>
  <c r="E14" i="15"/>
  <c r="E16" i="15"/>
  <c r="E13" i="15"/>
  <c r="E9" i="15"/>
  <c r="I103" i="2"/>
  <c r="E20" i="11"/>
  <c r="E14" i="11"/>
  <c r="AN21" i="10"/>
  <c r="E45" i="9"/>
  <c r="E40" i="9"/>
  <c r="E206" i="16"/>
  <c r="E127" i="14"/>
  <c r="E154" i="14"/>
  <c r="E168" i="14"/>
  <c r="G88" i="14"/>
  <c r="F88" i="14" s="1"/>
  <c r="G49" i="14"/>
  <c r="F49" i="14" s="1"/>
  <c r="E16" i="14"/>
  <c r="E22" i="14"/>
  <c r="E17" i="14"/>
  <c r="E11" i="14"/>
  <c r="E12" i="14"/>
  <c r="E49" i="14"/>
  <c r="E209" i="14"/>
  <c r="E88" i="14"/>
  <c r="G18" i="15" l="1"/>
  <c r="F18" i="15" s="1"/>
  <c r="G47" i="14"/>
  <c r="F47" i="14" s="1"/>
  <c r="G31" i="14"/>
  <c r="F31" i="14" s="1"/>
  <c r="G21" i="15" l="1"/>
  <c r="F21" i="15" s="1"/>
  <c r="G20" i="15"/>
  <c r="F20" i="15" s="1"/>
  <c r="G44" i="16"/>
  <c r="F44" i="16" s="1"/>
  <c r="G28" i="16"/>
  <c r="F28" i="16" s="1"/>
  <c r="G98" i="16"/>
  <c r="F98" i="16" s="1"/>
  <c r="G53" i="14"/>
  <c r="F53" i="14" s="1"/>
  <c r="G79" i="14"/>
  <c r="F79" i="14" s="1"/>
  <c r="G66" i="14"/>
  <c r="F66" i="14" s="1"/>
  <c r="G96" i="14"/>
  <c r="F96" i="14" s="1"/>
  <c r="G40" i="14"/>
  <c r="F40" i="14" s="1"/>
  <c r="G29" i="14"/>
  <c r="AM7" i="10"/>
  <c r="AM8" i="10" s="1"/>
  <c r="AM9" i="10" s="1"/>
  <c r="AM10" i="10" s="1"/>
  <c r="AM11" i="10" s="1"/>
  <c r="AM12" i="10" s="1"/>
  <c r="AM13" i="10" s="1"/>
  <c r="AM14" i="10" s="1"/>
  <c r="AM15" i="10" s="1"/>
  <c r="AM16" i="10" s="1"/>
  <c r="AM17" i="10" s="1"/>
  <c r="AM18" i="10" s="1"/>
  <c r="AM19" i="10" s="1"/>
  <c r="N98" i="17"/>
  <c r="N97" i="17"/>
  <c r="N83" i="17"/>
  <c r="N96" i="17"/>
  <c r="G46" i="17"/>
  <c r="G62" i="17"/>
  <c r="G57" i="17"/>
  <c r="G48" i="17"/>
  <c r="G51" i="17"/>
  <c r="G59" i="17"/>
  <c r="G56" i="17"/>
  <c r="G47" i="17"/>
  <c r="G58" i="17"/>
  <c r="G52" i="17"/>
  <c r="G49" i="17"/>
  <c r="G45" i="17"/>
  <c r="E60" i="15"/>
  <c r="E58" i="15"/>
  <c r="E21" i="15"/>
  <c r="E20" i="15"/>
  <c r="N210" i="16"/>
  <c r="N208" i="16"/>
  <c r="N207" i="16"/>
  <c r="N205" i="16"/>
  <c r="N204" i="16"/>
  <c r="N201" i="16"/>
  <c r="N200" i="16"/>
  <c r="N196" i="16"/>
  <c r="N195" i="16"/>
  <c r="N194" i="16"/>
  <c r="N193" i="16"/>
  <c r="N192" i="16"/>
  <c r="N191" i="16"/>
  <c r="N189" i="16"/>
  <c r="N187" i="16"/>
  <c r="N186" i="16"/>
  <c r="N185" i="16"/>
  <c r="N184" i="16"/>
  <c r="N183" i="16"/>
  <c r="N182" i="16"/>
  <c r="N181" i="16"/>
  <c r="N180" i="16"/>
  <c r="N177" i="16"/>
  <c r="N176" i="16"/>
  <c r="N174" i="16"/>
  <c r="N173" i="16"/>
  <c r="N171" i="16"/>
  <c r="N170" i="16"/>
  <c r="N167" i="16"/>
  <c r="N166" i="16"/>
  <c r="N165" i="16"/>
  <c r="N164" i="16"/>
  <c r="N209" i="16"/>
  <c r="N203" i="16"/>
  <c r="N202" i="16"/>
  <c r="N199" i="16"/>
  <c r="N198" i="16"/>
  <c r="N153" i="16"/>
  <c r="N190" i="16"/>
  <c r="N188" i="16"/>
  <c r="N179" i="16"/>
  <c r="N178" i="16"/>
  <c r="N137" i="16"/>
  <c r="N175" i="16"/>
  <c r="N172" i="16"/>
  <c r="N169" i="16"/>
  <c r="N168" i="16"/>
  <c r="N148" i="16"/>
  <c r="N197" i="16"/>
  <c r="N157" i="16"/>
  <c r="N128" i="16"/>
  <c r="N127" i="16"/>
  <c r="N132" i="16"/>
  <c r="N144" i="16"/>
  <c r="N149" i="16"/>
  <c r="N154" i="16"/>
  <c r="N123" i="16"/>
  <c r="N125" i="16"/>
  <c r="N151" i="16"/>
  <c r="N156" i="16"/>
  <c r="N162" i="16"/>
  <c r="N140" i="16"/>
  <c r="N147" i="16"/>
  <c r="E163" i="16"/>
  <c r="N56" i="16"/>
  <c r="N55" i="16"/>
  <c r="N54" i="16"/>
  <c r="N53" i="16"/>
  <c r="G49" i="16"/>
  <c r="F49" i="16" s="1"/>
  <c r="N131" i="14"/>
  <c r="N201" i="14"/>
  <c r="N200" i="14"/>
  <c r="N199" i="14"/>
  <c r="N130" i="14"/>
  <c r="N164" i="14"/>
  <c r="N198" i="14"/>
  <c r="N197" i="14"/>
  <c r="N196" i="14"/>
  <c r="N172" i="14"/>
  <c r="N195" i="14"/>
  <c r="N193" i="14"/>
  <c r="N192" i="14"/>
  <c r="N191" i="14"/>
  <c r="N190" i="14"/>
  <c r="N189" i="14"/>
  <c r="N188" i="14"/>
  <c r="N135" i="14"/>
  <c r="N187" i="14"/>
  <c r="N186" i="14"/>
  <c r="N185" i="14"/>
  <c r="N184" i="14"/>
  <c r="N183" i="14"/>
  <c r="N182" i="14"/>
  <c r="N181" i="14"/>
  <c r="N174" i="14"/>
  <c r="N180" i="14"/>
  <c r="N166" i="14"/>
  <c r="N232" i="14"/>
  <c r="N134" i="14"/>
  <c r="N231" i="14"/>
  <c r="N151" i="14"/>
  <c r="N228" i="14"/>
  <c r="N227" i="14"/>
  <c r="N226" i="14"/>
  <c r="N129" i="14"/>
  <c r="N163" i="14"/>
  <c r="N225" i="14"/>
  <c r="N224" i="14"/>
  <c r="N159" i="14"/>
  <c r="N223" i="14"/>
  <c r="N222" i="14"/>
  <c r="N221" i="14"/>
  <c r="N167" i="14"/>
  <c r="N220" i="14"/>
  <c r="N149" i="14"/>
  <c r="N219" i="14"/>
  <c r="N218" i="14"/>
  <c r="N217" i="14"/>
  <c r="N216" i="14"/>
  <c r="N215" i="14"/>
  <c r="N153" i="14"/>
  <c r="N214" i="14"/>
  <c r="N213" i="14"/>
  <c r="N212" i="14"/>
  <c r="N171" i="14"/>
  <c r="N211" i="14"/>
  <c r="N210" i="14"/>
  <c r="N208" i="14"/>
  <c r="N207" i="14"/>
  <c r="N165" i="14"/>
  <c r="N206" i="14"/>
  <c r="N205" i="14"/>
  <c r="N204" i="14"/>
  <c r="N203" i="14"/>
  <c r="N178" i="14"/>
  <c r="N202" i="14"/>
  <c r="E177" i="14"/>
  <c r="E182" i="14"/>
  <c r="E50" i="14"/>
  <c r="E53" i="14"/>
  <c r="E13" i="10"/>
  <c r="G55" i="17"/>
  <c r="G50" i="17"/>
  <c r="G54" i="17"/>
  <c r="G53" i="17"/>
  <c r="G17" i="15"/>
  <c r="G10" i="15"/>
  <c r="G11" i="15"/>
  <c r="G14" i="15"/>
  <c r="G16" i="15"/>
  <c r="G12" i="15"/>
  <c r="G13" i="15"/>
  <c r="G15" i="15"/>
  <c r="G9" i="15"/>
  <c r="F57" i="17" l="1"/>
  <c r="AN46" i="17"/>
  <c r="AN47" i="17" s="1"/>
  <c r="AN48" i="17" s="1"/>
  <c r="AN49" i="17" s="1"/>
  <c r="AN50" i="17" s="1"/>
  <c r="AN51" i="17" s="1"/>
  <c r="AN52" i="17" s="1"/>
  <c r="AN53" i="17" s="1"/>
  <c r="AN54" i="17" s="1"/>
  <c r="AN55" i="17" s="1"/>
  <c r="AN56" i="17" s="1"/>
  <c r="AN57" i="17" s="1"/>
  <c r="AN58" i="17" s="1"/>
  <c r="AN59" i="17" s="1"/>
  <c r="AN60" i="17" s="1"/>
  <c r="AN61" i="17" s="1"/>
  <c r="AN62" i="17" s="1"/>
  <c r="AN63" i="17" s="1"/>
  <c r="AN64" i="17" s="1"/>
  <c r="AN65" i="17" s="1"/>
  <c r="AN66" i="17" s="1"/>
  <c r="AN67" i="17" s="1"/>
  <c r="AN68" i="17" s="1"/>
  <c r="AN69" i="17" s="1"/>
  <c r="AN70" i="17" s="1"/>
  <c r="F17" i="15"/>
  <c r="F13" i="16"/>
  <c r="G42" i="14"/>
  <c r="G44" i="14"/>
  <c r="G38" i="14"/>
  <c r="F38" i="14" s="1"/>
  <c r="G32" i="14"/>
  <c r="G28" i="14"/>
  <c r="G25" i="14"/>
  <c r="G30" i="14"/>
  <c r="G35" i="14"/>
  <c r="G39" i="14"/>
  <c r="G19" i="14"/>
  <c r="G105" i="14"/>
  <c r="G24" i="14"/>
  <c r="G16" i="14"/>
  <c r="G23" i="14"/>
  <c r="G18" i="14"/>
  <c r="G13" i="14"/>
  <c r="G22" i="14"/>
  <c r="G17" i="14"/>
  <c r="G10" i="14"/>
  <c r="G11" i="14"/>
  <c r="G12" i="14"/>
  <c r="G14" i="14"/>
  <c r="G9" i="14"/>
  <c r="G15" i="14"/>
  <c r="G26" i="14"/>
  <c r="F26" i="14" s="1"/>
  <c r="A10" i="21"/>
  <c r="A11" i="21" s="1"/>
  <c r="A12" i="21" s="1"/>
  <c r="A13" i="21" s="1"/>
  <c r="AN10" i="21"/>
  <c r="AN11" i="21" s="1"/>
  <c r="AN12" i="21" s="1"/>
  <c r="AN13" i="21" s="1"/>
  <c r="AN14" i="21" s="1"/>
  <c r="AN34" i="21"/>
  <c r="AN35" i="21" s="1"/>
  <c r="AN36" i="21" s="1"/>
  <c r="AN37" i="21" s="1"/>
  <c r="AN38" i="21" s="1"/>
  <c r="E23" i="21"/>
  <c r="E22" i="21"/>
  <c r="E21" i="21"/>
  <c r="E19" i="21"/>
  <c r="AV48" i="21"/>
  <c r="AT48" i="21"/>
  <c r="AP48" i="21"/>
  <c r="AX47" i="21"/>
  <c r="AW47" i="21"/>
  <c r="AU47" i="21"/>
  <c r="AS47" i="21"/>
  <c r="AQ47" i="21"/>
  <c r="AR47" i="21" s="1"/>
  <c r="AX46" i="21"/>
  <c r="AW46" i="21"/>
  <c r="AU46" i="21"/>
  <c r="AS46" i="21"/>
  <c r="AQ46" i="21"/>
  <c r="AR46" i="21" s="1"/>
  <c r="AX45" i="21"/>
  <c r="AW45" i="21"/>
  <c r="AU45" i="21"/>
  <c r="AS45" i="21"/>
  <c r="AQ45" i="21"/>
  <c r="AR45" i="21" s="1"/>
  <c r="AX44" i="21"/>
  <c r="AW44" i="21"/>
  <c r="AU44" i="21"/>
  <c r="AS44" i="21"/>
  <c r="AQ44" i="21"/>
  <c r="AR44" i="21" s="1"/>
  <c r="AX43" i="21"/>
  <c r="AW43" i="21"/>
  <c r="AU43" i="21"/>
  <c r="AS43" i="21"/>
  <c r="AQ43" i="21"/>
  <c r="AR43" i="21" s="1"/>
  <c r="AX42" i="21"/>
  <c r="AW42" i="21"/>
  <c r="AU42" i="21"/>
  <c r="AS42" i="21"/>
  <c r="AQ42" i="21"/>
  <c r="AR42" i="21" s="1"/>
  <c r="AX41" i="21"/>
  <c r="AW41" i="21"/>
  <c r="AU41" i="21"/>
  <c r="AS41" i="21"/>
  <c r="AQ41" i="21"/>
  <c r="AR41" i="21" s="1"/>
  <c r="AX40" i="21"/>
  <c r="AW40" i="21"/>
  <c r="AU40" i="21"/>
  <c r="AS40" i="21"/>
  <c r="AQ40" i="21"/>
  <c r="AR40" i="21" s="1"/>
  <c r="AX39" i="21"/>
  <c r="AW39" i="21"/>
  <c r="AU39" i="21"/>
  <c r="AS39" i="21"/>
  <c r="AQ39" i="21"/>
  <c r="AR39" i="21" s="1"/>
  <c r="AX38" i="21"/>
  <c r="AW38" i="21"/>
  <c r="AU38" i="21"/>
  <c r="AS38" i="21"/>
  <c r="AQ38" i="21"/>
  <c r="AR38" i="21" s="1"/>
  <c r="AX37" i="21"/>
  <c r="AW37" i="21"/>
  <c r="AU37" i="21"/>
  <c r="AS37" i="21"/>
  <c r="AQ37" i="21"/>
  <c r="AR37" i="21" s="1"/>
  <c r="AX36" i="21"/>
  <c r="AW36" i="21"/>
  <c r="AU36" i="21"/>
  <c r="AS36" i="21"/>
  <c r="AQ36" i="21"/>
  <c r="AR36" i="21" s="1"/>
  <c r="AX35" i="21"/>
  <c r="AW35" i="21"/>
  <c r="AU35" i="21"/>
  <c r="AS35" i="21"/>
  <c r="AQ35" i="21"/>
  <c r="AR35" i="21" s="1"/>
  <c r="AX34" i="21"/>
  <c r="AW34" i="21"/>
  <c r="AU34" i="21"/>
  <c r="AS34" i="21"/>
  <c r="AQ34" i="21"/>
  <c r="AR34" i="21" s="1"/>
  <c r="AX33" i="21"/>
  <c r="AW33" i="21"/>
  <c r="AU33" i="21"/>
  <c r="AS33" i="21"/>
  <c r="AQ33" i="21"/>
  <c r="AR33" i="21" s="1"/>
  <c r="AV23" i="21"/>
  <c r="AT23" i="21"/>
  <c r="AX22" i="21"/>
  <c r="AW22" i="21"/>
  <c r="AU22" i="21"/>
  <c r="AS22" i="21"/>
  <c r="AQ22" i="21"/>
  <c r="AR22" i="21" s="1"/>
  <c r="AX21" i="21"/>
  <c r="AW21" i="21"/>
  <c r="AU21" i="21"/>
  <c r="AS21" i="21"/>
  <c r="AQ21" i="21"/>
  <c r="AR21" i="21" s="1"/>
  <c r="AX20" i="21"/>
  <c r="AW20" i="21"/>
  <c r="AU20" i="21"/>
  <c r="AS20" i="21"/>
  <c r="AQ20" i="21"/>
  <c r="AR20" i="21" s="1"/>
  <c r="AX19" i="21"/>
  <c r="AW19" i="21"/>
  <c r="AU19" i="21"/>
  <c r="AS19" i="21"/>
  <c r="AQ19" i="21"/>
  <c r="AR19" i="21" s="1"/>
  <c r="AX18" i="21"/>
  <c r="AW18" i="21"/>
  <c r="AU18" i="21"/>
  <c r="AS18" i="21"/>
  <c r="AQ18" i="21"/>
  <c r="AR18" i="21" s="1"/>
  <c r="AX17" i="21"/>
  <c r="AW17" i="21"/>
  <c r="AU17" i="21"/>
  <c r="AS17" i="21"/>
  <c r="AQ17" i="21"/>
  <c r="AR17" i="21" s="1"/>
  <c r="AX16" i="21"/>
  <c r="AW16" i="21"/>
  <c r="AU16" i="21"/>
  <c r="AS16" i="21"/>
  <c r="AQ16" i="21"/>
  <c r="AR16" i="21" s="1"/>
  <c r="AX15" i="21"/>
  <c r="AW15" i="21"/>
  <c r="AU15" i="21"/>
  <c r="AS15" i="21"/>
  <c r="AQ15" i="21"/>
  <c r="AR15" i="21" s="1"/>
  <c r="AX14" i="21"/>
  <c r="AW14" i="21"/>
  <c r="AU14" i="21"/>
  <c r="AS14" i="21"/>
  <c r="AQ14" i="21"/>
  <c r="AR14" i="21" s="1"/>
  <c r="AX13" i="21"/>
  <c r="AW13" i="21"/>
  <c r="AU13" i="21"/>
  <c r="AS13" i="21"/>
  <c r="AQ13" i="21"/>
  <c r="AR13" i="21" s="1"/>
  <c r="AX12" i="21"/>
  <c r="AW12" i="21"/>
  <c r="AU12" i="21"/>
  <c r="AS12" i="21"/>
  <c r="AQ12" i="21"/>
  <c r="AR12" i="21" s="1"/>
  <c r="AX11" i="21"/>
  <c r="AW11" i="21"/>
  <c r="AU11" i="21"/>
  <c r="AS11" i="21"/>
  <c r="AQ11" i="21"/>
  <c r="AR11" i="21" s="1"/>
  <c r="AX10" i="21"/>
  <c r="AW10" i="21"/>
  <c r="AU10" i="21"/>
  <c r="AS10" i="21"/>
  <c r="AQ10" i="21"/>
  <c r="AR10" i="21" s="1"/>
  <c r="AX9" i="21"/>
  <c r="AW9" i="21"/>
  <c r="AU9" i="21"/>
  <c r="AS9" i="21"/>
  <c r="AQ9" i="21"/>
  <c r="AR9" i="21" s="1"/>
  <c r="A34" i="21"/>
  <c r="A35" i="21" s="1"/>
  <c r="A36" i="21" s="1"/>
  <c r="A37" i="21" s="1"/>
  <c r="A38" i="21" s="1"/>
  <c r="AM49" i="21"/>
  <c r="AK49" i="21"/>
  <c r="AI49" i="21"/>
  <c r="AG49" i="21"/>
  <c r="AE49" i="21"/>
  <c r="AC49" i="21"/>
  <c r="Y49" i="21"/>
  <c r="AM25" i="21"/>
  <c r="AK25" i="21"/>
  <c r="AI25" i="21"/>
  <c r="AG25" i="21"/>
  <c r="AE25" i="21"/>
  <c r="AC25" i="21"/>
  <c r="AV91" i="17"/>
  <c r="AT91" i="17"/>
  <c r="AR91" i="17"/>
  <c r="AP91" i="17"/>
  <c r="AW90" i="17"/>
  <c r="AU90" i="17"/>
  <c r="AS90" i="17"/>
  <c r="AQ90" i="17"/>
  <c r="AW89" i="17"/>
  <c r="AU89" i="17"/>
  <c r="AS89" i="17"/>
  <c r="AQ89" i="17"/>
  <c r="AO89" i="17"/>
  <c r="AO90" i="17" s="1"/>
  <c r="AW88" i="17"/>
  <c r="AU88" i="17"/>
  <c r="AS88" i="17"/>
  <c r="AQ88" i="17"/>
  <c r="AW87" i="17"/>
  <c r="AU87" i="17"/>
  <c r="AS87" i="17"/>
  <c r="AQ87" i="17"/>
  <c r="AW86" i="17"/>
  <c r="AU86" i="17"/>
  <c r="AS86" i="17"/>
  <c r="AQ86" i="17"/>
  <c r="AW85" i="17"/>
  <c r="AU85" i="17"/>
  <c r="AS85" i="17"/>
  <c r="AQ85" i="17"/>
  <c r="AW84" i="17"/>
  <c r="AU84" i="17"/>
  <c r="AS84" i="17"/>
  <c r="AQ84" i="17"/>
  <c r="AW83" i="17"/>
  <c r="AU83" i="17"/>
  <c r="AS83" i="17"/>
  <c r="AQ83" i="17"/>
  <c r="AW82" i="17"/>
  <c r="AU82" i="17"/>
  <c r="AS82" i="17"/>
  <c r="AQ82" i="17"/>
  <c r="AW81" i="17"/>
  <c r="AU81" i="17"/>
  <c r="AS81" i="17"/>
  <c r="AQ81" i="17"/>
  <c r="AV55" i="17"/>
  <c r="AT55" i="17"/>
  <c r="AR55" i="17"/>
  <c r="AP55" i="17"/>
  <c r="AW54" i="17"/>
  <c r="AU54" i="17"/>
  <c r="AS54" i="17"/>
  <c r="AQ54" i="17"/>
  <c r="AW53" i="17"/>
  <c r="AU53" i="17"/>
  <c r="AS53" i="17"/>
  <c r="AQ53" i="17"/>
  <c r="AO53" i="17"/>
  <c r="AO54" i="17" s="1"/>
  <c r="AW52" i="17"/>
  <c r="AU52" i="17"/>
  <c r="AS52" i="17"/>
  <c r="AQ52" i="17"/>
  <c r="AW51" i="17"/>
  <c r="AU51" i="17"/>
  <c r="AS51" i="17"/>
  <c r="AQ51" i="17"/>
  <c r="AW50" i="17"/>
  <c r="AU50" i="17"/>
  <c r="AS50" i="17"/>
  <c r="AQ50" i="17"/>
  <c r="AW49" i="17"/>
  <c r="AU49" i="17"/>
  <c r="AS49" i="17"/>
  <c r="AQ49" i="17"/>
  <c r="AW48" i="17"/>
  <c r="AU48" i="17"/>
  <c r="AS48" i="17"/>
  <c r="AQ48" i="17"/>
  <c r="AW47" i="17"/>
  <c r="AU47" i="17"/>
  <c r="AS47" i="17"/>
  <c r="AQ47" i="17"/>
  <c r="AW46" i="17"/>
  <c r="AU46" i="17"/>
  <c r="AS46" i="17"/>
  <c r="AQ46" i="17"/>
  <c r="AW45" i="17"/>
  <c r="AU45" i="17"/>
  <c r="AS45" i="17"/>
  <c r="AQ45" i="17"/>
  <c r="F46" i="17"/>
  <c r="AV58" i="15"/>
  <c r="AT58" i="15"/>
  <c r="AR58" i="15"/>
  <c r="AP58" i="15"/>
  <c r="AW57" i="15"/>
  <c r="AU57" i="15"/>
  <c r="AS57" i="15"/>
  <c r="AQ57" i="15"/>
  <c r="AW56" i="15"/>
  <c r="AU56" i="15"/>
  <c r="AS56" i="15"/>
  <c r="AQ56" i="15"/>
  <c r="AO56" i="15"/>
  <c r="AO57" i="15" s="1"/>
  <c r="AW55" i="15"/>
  <c r="AU55" i="15"/>
  <c r="AS55" i="15"/>
  <c r="AQ55" i="15"/>
  <c r="AW54" i="15"/>
  <c r="AU54" i="15"/>
  <c r="AS54" i="15"/>
  <c r="AQ54" i="15"/>
  <c r="AW53" i="15"/>
  <c r="AU53" i="15"/>
  <c r="AS53" i="15"/>
  <c r="AQ53" i="15"/>
  <c r="AW52" i="15"/>
  <c r="AU52" i="15"/>
  <c r="AS52" i="15"/>
  <c r="AQ52" i="15"/>
  <c r="AW51" i="15"/>
  <c r="AU51" i="15"/>
  <c r="AS51" i="15"/>
  <c r="AQ51" i="15"/>
  <c r="AW50" i="15"/>
  <c r="AU50" i="15"/>
  <c r="AS50" i="15"/>
  <c r="AQ50" i="15"/>
  <c r="AW49" i="15"/>
  <c r="AU49" i="15"/>
  <c r="AS49" i="15"/>
  <c r="AQ49" i="15"/>
  <c r="AW48" i="15"/>
  <c r="AU48" i="15"/>
  <c r="AS48" i="15"/>
  <c r="AQ48" i="15"/>
  <c r="AV19" i="15"/>
  <c r="AT19" i="15"/>
  <c r="AR19" i="15"/>
  <c r="AP19" i="15"/>
  <c r="AW18" i="15"/>
  <c r="AW17" i="15"/>
  <c r="AW16" i="15"/>
  <c r="AW15" i="15"/>
  <c r="AW14" i="15"/>
  <c r="AW13" i="15"/>
  <c r="AW12" i="15"/>
  <c r="AW11" i="15"/>
  <c r="AW10" i="15"/>
  <c r="AW9" i="15"/>
  <c r="AV132" i="16"/>
  <c r="AT132" i="16"/>
  <c r="AP132" i="16"/>
  <c r="AW131" i="16"/>
  <c r="AU131" i="16"/>
  <c r="AS131" i="16"/>
  <c r="AQ131" i="16"/>
  <c r="AR131" i="16" s="1"/>
  <c r="AW130" i="16"/>
  <c r="AU130" i="16"/>
  <c r="AS130" i="16"/>
  <c r="AQ130" i="16"/>
  <c r="AR130" i="16" s="1"/>
  <c r="AW129" i="16"/>
  <c r="AU129" i="16"/>
  <c r="AS129" i="16"/>
  <c r="AQ129" i="16"/>
  <c r="AR129" i="16" s="1"/>
  <c r="AW128" i="16"/>
  <c r="AU128" i="16"/>
  <c r="AS128" i="16"/>
  <c r="AQ128" i="16"/>
  <c r="AR128" i="16" s="1"/>
  <c r="AW127" i="16"/>
  <c r="AU127" i="16"/>
  <c r="AS127" i="16"/>
  <c r="AQ127" i="16"/>
  <c r="AR127" i="16" s="1"/>
  <c r="AW126" i="16"/>
  <c r="AU126" i="16"/>
  <c r="AS126" i="16"/>
  <c r="AQ126" i="16"/>
  <c r="AR126" i="16" s="1"/>
  <c r="AW125" i="16"/>
  <c r="AU125" i="16"/>
  <c r="AS125" i="16"/>
  <c r="AQ125" i="16"/>
  <c r="AR125" i="16" s="1"/>
  <c r="AW124" i="16"/>
  <c r="AU124" i="16"/>
  <c r="AS124" i="16"/>
  <c r="AQ124" i="16"/>
  <c r="AR124" i="16" s="1"/>
  <c r="AW123" i="16"/>
  <c r="AU123" i="16"/>
  <c r="AS123" i="16"/>
  <c r="AQ123" i="16"/>
  <c r="AR123" i="16" s="1"/>
  <c r="AW122" i="16"/>
  <c r="AU122" i="16"/>
  <c r="AS122" i="16"/>
  <c r="AQ122" i="16"/>
  <c r="AR122" i="16" s="1"/>
  <c r="AW121" i="16"/>
  <c r="AU121" i="16"/>
  <c r="AS121" i="16"/>
  <c r="AQ121" i="16"/>
  <c r="AR121" i="16" s="1"/>
  <c r="AW120" i="16"/>
  <c r="AU120" i="16"/>
  <c r="AS120" i="16"/>
  <c r="AQ120" i="16"/>
  <c r="AR120" i="16" s="1"/>
  <c r="AW119" i="16"/>
  <c r="AU119" i="16"/>
  <c r="AS119" i="16"/>
  <c r="AQ119" i="16"/>
  <c r="AR119" i="16" s="1"/>
  <c r="AW118" i="16"/>
  <c r="AU118" i="16"/>
  <c r="AS118" i="16"/>
  <c r="AQ118" i="16"/>
  <c r="AR118" i="16" s="1"/>
  <c r="AW117" i="16"/>
  <c r="AU117" i="16"/>
  <c r="AS117" i="16"/>
  <c r="AQ117" i="16"/>
  <c r="AR117" i="16" s="1"/>
  <c r="AV24" i="16"/>
  <c r="AT24" i="16"/>
  <c r="AP24" i="16"/>
  <c r="AW23" i="16"/>
  <c r="AU23" i="16"/>
  <c r="AS23" i="16"/>
  <c r="AQ23" i="16"/>
  <c r="AR23" i="16" s="1"/>
  <c r="AW22" i="16"/>
  <c r="AU22" i="16"/>
  <c r="AS22" i="16"/>
  <c r="AQ22" i="16"/>
  <c r="AR22" i="16" s="1"/>
  <c r="AW21" i="16"/>
  <c r="AU21" i="16"/>
  <c r="AS21" i="16"/>
  <c r="AQ21" i="16"/>
  <c r="AR21" i="16" s="1"/>
  <c r="AW20" i="16"/>
  <c r="AU20" i="16"/>
  <c r="AS20" i="16"/>
  <c r="AQ20" i="16"/>
  <c r="AR20" i="16" s="1"/>
  <c r="AW19" i="16"/>
  <c r="AU19" i="16"/>
  <c r="AS19" i="16"/>
  <c r="AQ19" i="16"/>
  <c r="AR19" i="16" s="1"/>
  <c r="AW18" i="16"/>
  <c r="AU18" i="16"/>
  <c r="AS18" i="16"/>
  <c r="AQ18" i="16"/>
  <c r="AR18" i="16" s="1"/>
  <c r="AW17" i="16"/>
  <c r="AU17" i="16"/>
  <c r="AS17" i="16"/>
  <c r="AQ17" i="16"/>
  <c r="AR17" i="16" s="1"/>
  <c r="AW16" i="16"/>
  <c r="AU16" i="16"/>
  <c r="AS16" i="16"/>
  <c r="AQ16" i="16"/>
  <c r="AR16" i="16" s="1"/>
  <c r="AW15" i="16"/>
  <c r="AU15" i="16"/>
  <c r="AS15" i="16"/>
  <c r="AQ15" i="16"/>
  <c r="AR15" i="16" s="1"/>
  <c r="AW14" i="16"/>
  <c r="AU14" i="16"/>
  <c r="AS14" i="16"/>
  <c r="AQ14" i="16"/>
  <c r="AR14" i="16" s="1"/>
  <c r="AW13" i="16"/>
  <c r="AU13" i="16"/>
  <c r="AS13" i="16"/>
  <c r="AQ13" i="16"/>
  <c r="AR13" i="16" s="1"/>
  <c r="AW12" i="16"/>
  <c r="AU12" i="16"/>
  <c r="AS12" i="16"/>
  <c r="AQ12" i="16"/>
  <c r="AR12" i="16" s="1"/>
  <c r="AW11" i="16"/>
  <c r="AU11" i="16"/>
  <c r="AS11" i="16"/>
  <c r="AQ11" i="16"/>
  <c r="AR11" i="16" s="1"/>
  <c r="AW10" i="16"/>
  <c r="AU10" i="16"/>
  <c r="AS10" i="16"/>
  <c r="AQ10" i="16"/>
  <c r="AR10" i="16" s="1"/>
  <c r="AW9" i="16"/>
  <c r="AU9" i="16"/>
  <c r="AS9" i="16"/>
  <c r="AQ9" i="16"/>
  <c r="AR9" i="16" s="1"/>
  <c r="AV142" i="14"/>
  <c r="AT142" i="14"/>
  <c r="AP142" i="14"/>
  <c r="AW141" i="14"/>
  <c r="AU141" i="14"/>
  <c r="AS141" i="14"/>
  <c r="AQ141" i="14"/>
  <c r="AR141" i="14" s="1"/>
  <c r="AW140" i="14"/>
  <c r="AU140" i="14"/>
  <c r="AS140" i="14"/>
  <c r="AQ140" i="14"/>
  <c r="AR140" i="14" s="1"/>
  <c r="AW139" i="14"/>
  <c r="AU139" i="14"/>
  <c r="AS139" i="14"/>
  <c r="AQ139" i="14"/>
  <c r="AR139" i="14" s="1"/>
  <c r="AW138" i="14"/>
  <c r="AU138" i="14"/>
  <c r="AS138" i="14"/>
  <c r="AQ138" i="14"/>
  <c r="AR138" i="14" s="1"/>
  <c r="AW137" i="14"/>
  <c r="AU137" i="14"/>
  <c r="AS137" i="14"/>
  <c r="AQ137" i="14"/>
  <c r="AR137" i="14" s="1"/>
  <c r="AW136" i="14"/>
  <c r="AU136" i="14"/>
  <c r="AS136" i="14"/>
  <c r="AQ136" i="14"/>
  <c r="AR136" i="14" s="1"/>
  <c r="AW135" i="14"/>
  <c r="AU135" i="14"/>
  <c r="AS135" i="14"/>
  <c r="AQ135" i="14"/>
  <c r="AR135" i="14" s="1"/>
  <c r="AW134" i="14"/>
  <c r="AU134" i="14"/>
  <c r="AS134" i="14"/>
  <c r="AQ134" i="14"/>
  <c r="AR134" i="14" s="1"/>
  <c r="AW133" i="14"/>
  <c r="AU133" i="14"/>
  <c r="AS133" i="14"/>
  <c r="AQ133" i="14"/>
  <c r="AR133" i="14" s="1"/>
  <c r="AW132" i="14"/>
  <c r="AU132" i="14"/>
  <c r="AS132" i="14"/>
  <c r="AQ132" i="14"/>
  <c r="AR132" i="14" s="1"/>
  <c r="AW131" i="14"/>
  <c r="AU131" i="14"/>
  <c r="AS131" i="14"/>
  <c r="AQ131" i="14"/>
  <c r="AR131" i="14" s="1"/>
  <c r="AW130" i="14"/>
  <c r="AU130" i="14"/>
  <c r="AS130" i="14"/>
  <c r="AQ130" i="14"/>
  <c r="AR130" i="14" s="1"/>
  <c r="AW129" i="14"/>
  <c r="AU129" i="14"/>
  <c r="AS129" i="14"/>
  <c r="AQ129" i="14"/>
  <c r="AR129" i="14" s="1"/>
  <c r="AW128" i="14"/>
  <c r="AU128" i="14"/>
  <c r="AS128" i="14"/>
  <c r="AQ128" i="14"/>
  <c r="AR128" i="14" s="1"/>
  <c r="AW127" i="14"/>
  <c r="AU127" i="14"/>
  <c r="AS127" i="14"/>
  <c r="AQ127" i="14"/>
  <c r="AR127" i="14" s="1"/>
  <c r="AV24" i="14"/>
  <c r="AP24" i="14"/>
  <c r="AT24" i="14"/>
  <c r="AW23" i="14"/>
  <c r="AW22" i="14"/>
  <c r="AW21" i="14"/>
  <c r="AW20" i="14"/>
  <c r="AW19" i="14"/>
  <c r="AW18" i="14"/>
  <c r="AW17" i="14"/>
  <c r="AW16" i="14"/>
  <c r="AW15" i="14"/>
  <c r="AW14" i="14"/>
  <c r="AW13" i="14"/>
  <c r="AW12" i="14"/>
  <c r="AW11" i="14"/>
  <c r="AW10" i="14"/>
  <c r="AW9" i="14"/>
  <c r="AN46" i="11"/>
  <c r="F58" i="17"/>
  <c r="F62" i="17"/>
  <c r="F59" i="17"/>
  <c r="F49" i="17"/>
  <c r="F56" i="17"/>
  <c r="F55" i="17"/>
  <c r="F52" i="17"/>
  <c r="F54" i="17"/>
  <c r="F50" i="17"/>
  <c r="F53" i="17"/>
  <c r="F51" i="17"/>
  <c r="F48" i="17"/>
  <c r="F47" i="17"/>
  <c r="F45" i="17"/>
  <c r="F13" i="15"/>
  <c r="F14" i="15"/>
  <c r="F12" i="15"/>
  <c r="F16" i="15"/>
  <c r="F10" i="15"/>
  <c r="F15" i="15"/>
  <c r="F11" i="15"/>
  <c r="F9" i="15"/>
  <c r="G36" i="16"/>
  <c r="F36" i="16" s="1"/>
  <c r="G43" i="16"/>
  <c r="F43" i="16" s="1"/>
  <c r="G67" i="16"/>
  <c r="F67" i="16" s="1"/>
  <c r="G88" i="16"/>
  <c r="F88" i="16" s="1"/>
  <c r="G78" i="16"/>
  <c r="F78" i="16" s="1"/>
  <c r="G42" i="16"/>
  <c r="F42" i="16" s="1"/>
  <c r="G32" i="16"/>
  <c r="F32" i="16" s="1"/>
  <c r="G66" i="16"/>
  <c r="F66" i="16" s="1"/>
  <c r="AX91" i="17" l="1"/>
  <c r="AX55" i="17"/>
  <c r="AX19" i="15"/>
  <c r="AX58" i="15"/>
  <c r="AX132" i="16"/>
  <c r="AX24" i="16"/>
  <c r="AX142" i="14"/>
  <c r="AX24" i="14"/>
  <c r="AR142" i="14"/>
  <c r="AX48" i="21"/>
  <c r="AR48" i="21"/>
  <c r="AX23" i="21"/>
  <c r="AR23" i="21"/>
  <c r="AR132" i="16"/>
  <c r="AR24" i="16"/>
  <c r="G91" i="14"/>
  <c r="F91" i="14" s="1"/>
  <c r="G62" i="14"/>
  <c r="F62" i="14" s="1"/>
  <c r="G55" i="14"/>
  <c r="F55" i="14" s="1"/>
  <c r="G101" i="14"/>
  <c r="F101" i="14" s="1"/>
  <c r="F42" i="14"/>
  <c r="F24" i="14"/>
  <c r="F30" i="14"/>
  <c r="G45" i="14"/>
  <c r="F45" i="14" s="1"/>
  <c r="F32" i="14"/>
  <c r="G33" i="14"/>
  <c r="F33" i="14" s="1"/>
  <c r="G81" i="14"/>
  <c r="F81" i="14" s="1"/>
  <c r="G74" i="14"/>
  <c r="F74" i="14" s="1"/>
  <c r="G37" i="14"/>
  <c r="F37" i="14" s="1"/>
  <c r="G43" i="14"/>
  <c r="F43" i="14" s="1"/>
  <c r="G51" i="14"/>
  <c r="F51" i="14" s="1"/>
  <c r="F44" i="14"/>
  <c r="F35" i="14"/>
  <c r="F105" i="14"/>
  <c r="F25" i="14"/>
  <c r="F23" i="14"/>
  <c r="F39" i="14"/>
  <c r="F28" i="14"/>
  <c r="G27" i="14"/>
  <c r="F27" i="14" s="1"/>
  <c r="G21" i="14"/>
  <c r="F21" i="14" s="1"/>
  <c r="F29" i="14"/>
  <c r="F22" i="14"/>
  <c r="F12" i="14"/>
  <c r="F16" i="14"/>
  <c r="F14" i="14"/>
  <c r="F19" i="14"/>
  <c r="F17" i="14"/>
  <c r="F15" i="14"/>
  <c r="F18" i="14"/>
  <c r="F9" i="14"/>
  <c r="F11" i="14"/>
  <c r="F10" i="14"/>
  <c r="F13" i="14"/>
  <c r="E103" i="2" l="1"/>
  <c r="D103" i="2"/>
  <c r="AN106" i="10" l="1"/>
  <c r="AM96" i="10"/>
  <c r="AM97" i="10" s="1"/>
  <c r="AM98" i="10" s="1"/>
  <c r="AM99" i="10" s="1"/>
  <c r="AM100" i="10" s="1"/>
  <c r="AM101" i="10" s="1"/>
  <c r="AM102" i="10" s="1"/>
  <c r="AM103" i="10" s="1"/>
  <c r="AM104" i="10" s="1"/>
  <c r="E91" i="14"/>
  <c r="C101" i="2" l="1"/>
  <c r="C100" i="2"/>
  <c r="C98" i="2"/>
  <c r="C97" i="2"/>
  <c r="C96" i="2"/>
  <c r="C59" i="2"/>
  <c r="C93" i="2"/>
  <c r="C92" i="2"/>
  <c r="C91" i="2"/>
  <c r="C90" i="2"/>
  <c r="C89" i="2"/>
  <c r="C88" i="2"/>
  <c r="C87" i="2"/>
  <c r="C55" i="2"/>
  <c r="C86" i="2"/>
  <c r="C85" i="2"/>
  <c r="C84" i="2"/>
  <c r="C83" i="2"/>
  <c r="C81" i="2"/>
  <c r="C80" i="2"/>
  <c r="C79" i="2"/>
  <c r="C78" i="2"/>
  <c r="C77" i="2"/>
  <c r="C58" i="2"/>
  <c r="C76" i="2"/>
  <c r="C75" i="2"/>
  <c r="C74" i="2"/>
  <c r="C73" i="2"/>
  <c r="C72" i="2"/>
  <c r="C71" i="2"/>
  <c r="C70" i="2"/>
  <c r="C67" i="2"/>
  <c r="C66" i="2"/>
  <c r="C65" i="2"/>
  <c r="C64" i="2"/>
  <c r="C43" i="2"/>
  <c r="C62" i="2"/>
  <c r="C61" i="2"/>
  <c r="C60" i="2"/>
  <c r="C102" i="2"/>
  <c r="C25" i="2"/>
  <c r="C99" i="2"/>
  <c r="C46" i="2"/>
  <c r="C16" i="2"/>
  <c r="C52" i="2"/>
  <c r="C23" i="2"/>
  <c r="C95" i="2"/>
  <c r="C94" i="2"/>
  <c r="C19" i="2"/>
  <c r="C13" i="2"/>
  <c r="C39" i="2"/>
  <c r="C9" i="2"/>
  <c r="C33" i="2"/>
  <c r="C17" i="2"/>
  <c r="C34" i="2"/>
  <c r="C31" i="2"/>
  <c r="C44" i="2"/>
  <c r="C28" i="2"/>
  <c r="AM37" i="11"/>
  <c r="AM38" i="11" s="1"/>
  <c r="AM39" i="11" s="1"/>
  <c r="AM40" i="11" s="1"/>
  <c r="AM41" i="11" s="1"/>
  <c r="AM42" i="11" s="1"/>
  <c r="AM43" i="11" s="1"/>
  <c r="AM44" i="11" s="1"/>
  <c r="AM45" i="11" s="1"/>
  <c r="AN28" i="11"/>
  <c r="AM7" i="11"/>
  <c r="AM8" i="11" s="1"/>
  <c r="AM9" i="11" s="1"/>
  <c r="AM10" i="11" s="1"/>
  <c r="AM11" i="11" s="1"/>
  <c r="AM12" i="11" s="1"/>
  <c r="AM13" i="11" s="1"/>
  <c r="AM14" i="11" s="1"/>
  <c r="AM15" i="11" s="1"/>
  <c r="AM16" i="11" s="1"/>
  <c r="AM17" i="11" s="1"/>
  <c r="AM18" i="11" s="1"/>
  <c r="AM19" i="11" s="1"/>
  <c r="AL97" i="9"/>
  <c r="AL98" i="9" s="1"/>
  <c r="AL99" i="9" s="1"/>
  <c r="AL100" i="9" s="1"/>
  <c r="AL101" i="9" s="1"/>
  <c r="AL102" i="9" s="1"/>
  <c r="AL103" i="9" s="1"/>
  <c r="AL104" i="9" s="1"/>
  <c r="AL105" i="9" s="1"/>
  <c r="AL106" i="9" s="1"/>
  <c r="AL107" i="9" s="1"/>
  <c r="AL108" i="9" s="1"/>
  <c r="AL109" i="9" s="1"/>
  <c r="AL110" i="9" s="1"/>
  <c r="AL111" i="9" s="1"/>
  <c r="AL7" i="9"/>
  <c r="AL8" i="9" s="1"/>
  <c r="AL9" i="9" s="1"/>
  <c r="AL10" i="9" s="1"/>
  <c r="AL11" i="9" s="1"/>
  <c r="AL12" i="9" s="1"/>
  <c r="AL13" i="9" s="1"/>
  <c r="AL14" i="9" s="1"/>
  <c r="AL15" i="9" s="1"/>
  <c r="AL16" i="9" s="1"/>
  <c r="AL17" i="9" s="1"/>
  <c r="AL18" i="9" s="1"/>
  <c r="AL19" i="9" s="1"/>
  <c r="AL20" i="9" s="1"/>
  <c r="AL21" i="9" s="1"/>
  <c r="AL22" i="9" s="1"/>
  <c r="AL23" i="9" s="1"/>
  <c r="AL24" i="9" s="1"/>
  <c r="AL25" i="9" s="1"/>
  <c r="AL26" i="9" s="1"/>
  <c r="AL27" i="9" s="1"/>
  <c r="AL28" i="9" s="1"/>
  <c r="AL29" i="9" s="1"/>
  <c r="AL30" i="9" s="1"/>
  <c r="AL31" i="9" s="1"/>
  <c r="AL32" i="9" s="1"/>
  <c r="AL33" i="9" s="1"/>
  <c r="AL34" i="9" s="1"/>
  <c r="AL35" i="9" s="1"/>
  <c r="AL36" i="9" s="1"/>
  <c r="AL37" i="9" s="1"/>
  <c r="AL38" i="9" s="1"/>
  <c r="AL39" i="9" s="1"/>
  <c r="AL40" i="9" s="1"/>
  <c r="AL41" i="9" s="1"/>
  <c r="AL42" i="9" s="1"/>
  <c r="AL43" i="9" s="1"/>
  <c r="AL44" i="9" s="1"/>
  <c r="AL45" i="9" s="1"/>
  <c r="AL46" i="9" s="1"/>
  <c r="AL47" i="9" s="1"/>
  <c r="AL48" i="9" s="1"/>
  <c r="AL49" i="9" s="1"/>
  <c r="AL50" i="9" s="1"/>
  <c r="AL51" i="9" s="1"/>
  <c r="AL52" i="9" s="1"/>
  <c r="AL53" i="9" s="1"/>
  <c r="AL54" i="9" s="1"/>
  <c r="AL55" i="9" s="1"/>
  <c r="AL56" i="9" s="1"/>
  <c r="AL57" i="9" s="1"/>
  <c r="AL58" i="9" s="1"/>
  <c r="AL59" i="9" s="1"/>
  <c r="AL60" i="9" s="1"/>
  <c r="AL61" i="9" s="1"/>
  <c r="AL62" i="9" s="1"/>
  <c r="AL63" i="9" s="1"/>
  <c r="AL64" i="9" s="1"/>
  <c r="AL65" i="9" s="1"/>
  <c r="AL66" i="9" s="1"/>
  <c r="AL67" i="9" s="1"/>
  <c r="AL68" i="9" s="1"/>
  <c r="AL69" i="9" s="1"/>
  <c r="AL70" i="9" s="1"/>
  <c r="AL71" i="9" s="1"/>
  <c r="AL72" i="9" s="1"/>
  <c r="AL73" i="9" s="1"/>
  <c r="AL74" i="9" s="1"/>
  <c r="AL75" i="9" s="1"/>
  <c r="AN82" i="17"/>
  <c r="AN83" i="17" s="1"/>
  <c r="AN84" i="17" s="1"/>
  <c r="AN85" i="17" s="1"/>
  <c r="AN86" i="17" s="1"/>
  <c r="AN87" i="17" s="1"/>
  <c r="AN88" i="17" s="1"/>
  <c r="AN89" i="17" s="1"/>
  <c r="AN90" i="17" s="1"/>
  <c r="AN91" i="17" s="1"/>
  <c r="AN92" i="17" s="1"/>
  <c r="E59" i="17"/>
  <c r="E56" i="17"/>
  <c r="E54" i="17"/>
  <c r="E53" i="17"/>
  <c r="E96" i="17"/>
  <c r="E83" i="17"/>
  <c r="E82" i="17"/>
  <c r="E84" i="17"/>
  <c r="E108" i="17"/>
  <c r="E97" i="17"/>
  <c r="AN94" i="17" l="1"/>
  <c r="AN95" i="17" s="1"/>
  <c r="AN96" i="17" s="1"/>
  <c r="AN97" i="17" s="1"/>
  <c r="AN98" i="17" s="1"/>
  <c r="AN99" i="17" s="1"/>
  <c r="AN100" i="17" s="1"/>
  <c r="AN101" i="17" s="1"/>
  <c r="AN102" i="17" s="1"/>
  <c r="AN103" i="17" s="1"/>
  <c r="AN104" i="17" s="1"/>
  <c r="AN105" i="17" s="1"/>
  <c r="AN106" i="17" s="1"/>
  <c r="AN107" i="17" s="1"/>
  <c r="AN93" i="17"/>
  <c r="E197" i="16"/>
  <c r="E162" i="16"/>
  <c r="I119" i="14" l="1"/>
  <c r="AQ18" i="15"/>
  <c r="AQ17" i="15"/>
  <c r="AQ16" i="15"/>
  <c r="AQ15" i="15"/>
  <c r="AQ14" i="15"/>
  <c r="AQ13" i="15"/>
  <c r="AQ12" i="15"/>
  <c r="AQ11" i="15"/>
  <c r="AQ10" i="15"/>
  <c r="AQ9" i="15"/>
  <c r="AS18" i="15"/>
  <c r="AS17" i="15"/>
  <c r="AS16" i="15"/>
  <c r="AS15" i="15"/>
  <c r="AS14" i="15"/>
  <c r="AS13" i="15"/>
  <c r="AS12" i="15"/>
  <c r="AS11" i="15"/>
  <c r="AS10" i="15"/>
  <c r="AS9" i="15"/>
  <c r="AQ23" i="14"/>
  <c r="AQ22" i="14"/>
  <c r="AQ21" i="14"/>
  <c r="AQ20" i="14"/>
  <c r="AQ19" i="14"/>
  <c r="AQ18" i="14"/>
  <c r="AQ17" i="14"/>
  <c r="AQ16" i="14"/>
  <c r="AQ15" i="14"/>
  <c r="AQ14" i="14"/>
  <c r="AQ13" i="14"/>
  <c r="AQ12" i="14"/>
  <c r="AQ11" i="14"/>
  <c r="AQ10" i="14"/>
  <c r="AR10" i="14" s="1"/>
  <c r="AU10" i="14"/>
  <c r="AQ9" i="14"/>
  <c r="AR9" i="14" s="1"/>
  <c r="AU18" i="14"/>
  <c r="AU14" i="14"/>
  <c r="AU9" i="14"/>
  <c r="AU11" i="14"/>
  <c r="AS11" i="14"/>
  <c r="AS10" i="14"/>
  <c r="AU23" i="14"/>
  <c r="AS23" i="14"/>
  <c r="AU22" i="14"/>
  <c r="AS22" i="14"/>
  <c r="AU21" i="14"/>
  <c r="AS21" i="14"/>
  <c r="AU20" i="14"/>
  <c r="AS20" i="14"/>
  <c r="AU19" i="14"/>
  <c r="AS19" i="14"/>
  <c r="AS18" i="14"/>
  <c r="AU17" i="14"/>
  <c r="AS17" i="14"/>
  <c r="AU16" i="14"/>
  <c r="AS16" i="14"/>
  <c r="AU15" i="14"/>
  <c r="AS15" i="14"/>
  <c r="AS14" i="14"/>
  <c r="AU13" i="14"/>
  <c r="AS13" i="14"/>
  <c r="AU12" i="14"/>
  <c r="AS12" i="14"/>
  <c r="AS9" i="14"/>
  <c r="E81" i="14"/>
  <c r="E74" i="14"/>
  <c r="E103" i="10"/>
  <c r="E102" i="10"/>
  <c r="E101" i="10"/>
  <c r="E100" i="10"/>
  <c r="E99" i="10"/>
  <c r="E98" i="10"/>
  <c r="E97" i="10"/>
  <c r="E95" i="10"/>
  <c r="E85" i="10"/>
  <c r="E56" i="10"/>
  <c r="E79" i="10"/>
  <c r="E35" i="10"/>
  <c r="E82" i="10"/>
  <c r="E16" i="10"/>
  <c r="E19" i="10"/>
  <c r="E77" i="10"/>
  <c r="E30" i="10"/>
  <c r="E28" i="10"/>
  <c r="E68" i="10"/>
  <c r="E66" i="10"/>
  <c r="E65" i="10"/>
  <c r="E12" i="10"/>
  <c r="E20" i="10"/>
  <c r="E60" i="10"/>
  <c r="E40" i="10"/>
  <c r="E57" i="10"/>
  <c r="E14" i="10"/>
  <c r="E15" i="10"/>
  <c r="E53" i="10"/>
  <c r="E52" i="10"/>
  <c r="E51" i="10"/>
  <c r="E48" i="10"/>
  <c r="E7" i="10"/>
  <c r="E21" i="11"/>
  <c r="E16" i="11"/>
  <c r="E25" i="11"/>
  <c r="E17" i="11"/>
  <c r="E19" i="11"/>
  <c r="E13" i="11"/>
  <c r="E27" i="11"/>
  <c r="E26" i="11"/>
  <c r="E15" i="11"/>
  <c r="E43" i="9"/>
  <c r="E36" i="9"/>
  <c r="E33" i="9"/>
  <c r="E39" i="9"/>
  <c r="E30" i="9"/>
  <c r="E27" i="9"/>
  <c r="E14" i="9"/>
  <c r="E42" i="9"/>
  <c r="E37" i="9"/>
  <c r="E31" i="9"/>
  <c r="E86" i="9"/>
  <c r="E8" i="9"/>
  <c r="E16" i="9"/>
  <c r="E85" i="9"/>
  <c r="E84" i="9"/>
  <c r="E21" i="9"/>
  <c r="E12" i="9"/>
  <c r="E28" i="9"/>
  <c r="E83" i="9"/>
  <c r="E82" i="9"/>
  <c r="E81" i="9"/>
  <c r="E80" i="9"/>
  <c r="E29" i="9"/>
  <c r="E79" i="9"/>
  <c r="E26" i="9"/>
  <c r="E78" i="9"/>
  <c r="E77" i="9"/>
  <c r="E34" i="9"/>
  <c r="E17" i="9"/>
  <c r="E38" i="9"/>
  <c r="E76" i="9"/>
  <c r="E75" i="9"/>
  <c r="E74" i="9"/>
  <c r="E73" i="9"/>
  <c r="E72" i="9"/>
  <c r="E71" i="9"/>
  <c r="E32" i="9"/>
  <c r="E19" i="9"/>
  <c r="E70" i="9"/>
  <c r="E69" i="9"/>
  <c r="E68" i="9"/>
  <c r="E67" i="9"/>
  <c r="E15" i="9"/>
  <c r="E11" i="9"/>
  <c r="E66" i="9"/>
  <c r="E24" i="9"/>
  <c r="E65" i="9"/>
  <c r="E64" i="9"/>
  <c r="E20" i="9"/>
  <c r="E9" i="9"/>
  <c r="E63" i="9"/>
  <c r="E62" i="9"/>
  <c r="E7" i="9"/>
  <c r="E61" i="9"/>
  <c r="E35" i="9"/>
  <c r="E25" i="9"/>
  <c r="E60" i="9"/>
  <c r="E59" i="9"/>
  <c r="E13" i="9"/>
  <c r="E58" i="9"/>
  <c r="E57" i="9"/>
  <c r="E56" i="9"/>
  <c r="E55" i="9"/>
  <c r="E22" i="9"/>
  <c r="E54" i="9"/>
  <c r="E53" i="9"/>
  <c r="E18" i="9"/>
  <c r="E52" i="9"/>
  <c r="E46" i="9"/>
  <c r="E51" i="9"/>
  <c r="E10" i="9"/>
  <c r="E50" i="9"/>
  <c r="A82" i="17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4" i="17" s="1"/>
  <c r="A95" i="17" s="1"/>
  <c r="E107" i="17"/>
  <c r="E106" i="17"/>
  <c r="E93" i="17"/>
  <c r="E105" i="17"/>
  <c r="E70" i="17"/>
  <c r="E61" i="17"/>
  <c r="E69" i="17"/>
  <c r="E68" i="17"/>
  <c r="E67" i="17"/>
  <c r="AK129" i="9"/>
  <c r="AI129" i="9"/>
  <c r="AG129" i="9"/>
  <c r="AE129" i="9"/>
  <c r="AC129" i="9"/>
  <c r="AA129" i="9"/>
  <c r="Y129" i="9"/>
  <c r="W129" i="9"/>
  <c r="E210" i="16"/>
  <c r="E208" i="16"/>
  <c r="E207" i="16"/>
  <c r="E205" i="16"/>
  <c r="E204" i="16"/>
  <c r="E201" i="16"/>
  <c r="E200" i="16"/>
  <c r="E196" i="16"/>
  <c r="E195" i="16"/>
  <c r="E194" i="16"/>
  <c r="E193" i="16"/>
  <c r="E192" i="16"/>
  <c r="E191" i="16"/>
  <c r="E189" i="16"/>
  <c r="E187" i="16"/>
  <c r="E186" i="16"/>
  <c r="E185" i="16"/>
  <c r="E184" i="16"/>
  <c r="E183" i="16"/>
  <c r="E182" i="16"/>
  <c r="E181" i="16"/>
  <c r="E180" i="16"/>
  <c r="E177" i="16"/>
  <c r="E176" i="16"/>
  <c r="E174" i="16"/>
  <c r="E173" i="16"/>
  <c r="E171" i="16"/>
  <c r="E170" i="16"/>
  <c r="E167" i="16"/>
  <c r="E166" i="16"/>
  <c r="E165" i="16"/>
  <c r="E164" i="16"/>
  <c r="AN10" i="16"/>
  <c r="AN11" i="16" s="1"/>
  <c r="AN12" i="16" s="1"/>
  <c r="AN13" i="16" s="1"/>
  <c r="AN14" i="16" s="1"/>
  <c r="AN15" i="16" s="1"/>
  <c r="AN16" i="16" s="1"/>
  <c r="AN17" i="16" s="1"/>
  <c r="AN18" i="16" s="1"/>
  <c r="AN19" i="16" s="1"/>
  <c r="AN20" i="16" s="1"/>
  <c r="AN21" i="16" s="1"/>
  <c r="AN22" i="16" s="1"/>
  <c r="AN23" i="16" s="1"/>
  <c r="AN24" i="16" s="1"/>
  <c r="AN25" i="16" s="1"/>
  <c r="AN26" i="16" s="1"/>
  <c r="AN27" i="16" s="1"/>
  <c r="AN28" i="16" s="1"/>
  <c r="AN29" i="16" s="1"/>
  <c r="AN30" i="16" s="1"/>
  <c r="AK89" i="9"/>
  <c r="AI89" i="9"/>
  <c r="AG89" i="9"/>
  <c r="AE89" i="9"/>
  <c r="AC89" i="9"/>
  <c r="AA89" i="9"/>
  <c r="Y89" i="9"/>
  <c r="W89" i="9"/>
  <c r="U89" i="9"/>
  <c r="S89" i="9"/>
  <c r="Q89" i="9"/>
  <c r="O89" i="9"/>
  <c r="M89" i="9"/>
  <c r="K89" i="9"/>
  <c r="I89" i="9"/>
  <c r="AN31" i="16" l="1"/>
  <c r="AN32" i="16" s="1"/>
  <c r="AN33" i="16" s="1"/>
  <c r="AN34" i="16" s="1"/>
  <c r="AN35" i="16" s="1"/>
  <c r="AN36" i="16" s="1"/>
  <c r="AN37" i="16" s="1"/>
  <c r="A96" i="17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R11" i="14"/>
  <c r="AU18" i="15"/>
  <c r="AU17" i="15"/>
  <c r="AO17" i="15"/>
  <c r="AO18" i="15" s="1"/>
  <c r="AU16" i="15"/>
  <c r="AU15" i="15"/>
  <c r="AU14" i="15"/>
  <c r="AU13" i="15"/>
  <c r="AU12" i="15"/>
  <c r="AU11" i="15"/>
  <c r="AU10" i="15"/>
  <c r="AU9" i="15"/>
  <c r="AN38" i="16" l="1"/>
  <c r="AN39" i="16" s="1"/>
  <c r="AN40" i="16" s="1"/>
  <c r="AN41" i="16" s="1"/>
  <c r="AN42" i="16" s="1"/>
  <c r="AN43" i="16" s="1"/>
  <c r="AN44" i="16" s="1"/>
  <c r="AN45" i="16" s="1"/>
  <c r="AN46" i="16" s="1"/>
  <c r="AN47" i="16" s="1"/>
  <c r="AN48" i="16" s="1"/>
  <c r="AN49" i="16" s="1"/>
  <c r="AN50" i="16" s="1"/>
  <c r="AN51" i="16" s="1"/>
  <c r="AN52" i="16" s="1"/>
  <c r="AN53" i="16" s="1"/>
  <c r="AN54" i="16" s="1"/>
  <c r="AN55" i="16" s="1"/>
  <c r="AN56" i="16" s="1"/>
  <c r="AN57" i="16" s="1"/>
  <c r="AN58" i="16" s="1"/>
  <c r="AN59" i="16" s="1"/>
  <c r="AN60" i="16" s="1"/>
  <c r="AN61" i="16" s="1"/>
  <c r="AN62" i="16" s="1"/>
  <c r="AN63" i="16" s="1"/>
  <c r="AN64" i="16" s="1"/>
  <c r="AN65" i="16" s="1"/>
  <c r="AN66" i="16" s="1"/>
  <c r="AN67" i="16" s="1"/>
  <c r="AN68" i="16" s="1"/>
  <c r="AN69" i="16" s="1"/>
  <c r="AN70" i="16" s="1"/>
  <c r="AN71" i="16" s="1"/>
  <c r="AN72" i="16" s="1"/>
  <c r="AN73" i="16" s="1"/>
  <c r="AN74" i="16" s="1"/>
  <c r="AN75" i="16" s="1"/>
  <c r="AN76" i="16" s="1"/>
  <c r="AR12" i="14"/>
  <c r="A46" i="17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E104" i="17"/>
  <c r="E103" i="17"/>
  <c r="E102" i="17"/>
  <c r="E98" i="17"/>
  <c r="E94" i="17"/>
  <c r="E92" i="17"/>
  <c r="E101" i="17"/>
  <c r="E100" i="17"/>
  <c r="E91" i="17"/>
  <c r="E88" i="17"/>
  <c r="E81" i="17"/>
  <c r="E99" i="17"/>
  <c r="E89" i="17"/>
  <c r="E87" i="17"/>
  <c r="E72" i="17"/>
  <c r="E60" i="17"/>
  <c r="E71" i="17"/>
  <c r="E58" i="17"/>
  <c r="E66" i="17"/>
  <c r="E62" i="17"/>
  <c r="E57" i="17"/>
  <c r="E48" i="17"/>
  <c r="E65" i="17"/>
  <c r="E64" i="17"/>
  <c r="E55" i="17"/>
  <c r="E50" i="17"/>
  <c r="E47" i="17"/>
  <c r="E63" i="17"/>
  <c r="E49" i="17"/>
  <c r="AM73" i="17"/>
  <c r="AK73" i="17"/>
  <c r="AI73" i="17"/>
  <c r="AG73" i="17"/>
  <c r="AE73" i="17"/>
  <c r="AC73" i="17"/>
  <c r="AA73" i="17"/>
  <c r="Y73" i="17"/>
  <c r="W73" i="17"/>
  <c r="U73" i="17"/>
  <c r="S73" i="17"/>
  <c r="Q73" i="17"/>
  <c r="O73" i="17"/>
  <c r="M73" i="17"/>
  <c r="K73" i="17"/>
  <c r="A59" i="17" l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R13" i="14"/>
  <c r="AN49" i="15"/>
  <c r="AN50" i="15" s="1"/>
  <c r="AN51" i="15" s="1"/>
  <c r="AN52" i="15" s="1"/>
  <c r="AN53" i="15" s="1"/>
  <c r="AN54" i="15" s="1"/>
  <c r="AN55" i="15" s="1"/>
  <c r="AN56" i="15" s="1"/>
  <c r="AN57" i="15" s="1"/>
  <c r="AN58" i="15" s="1"/>
  <c r="AN59" i="15" s="1"/>
  <c r="AN60" i="15" s="1"/>
  <c r="AN61" i="15" s="1"/>
  <c r="AN62" i="15" s="1"/>
  <c r="AN63" i="15" s="1"/>
  <c r="AN64" i="15" s="1"/>
  <c r="AN65" i="15" s="1"/>
  <c r="AN66" i="15" s="1"/>
  <c r="AN67" i="15" s="1"/>
  <c r="AN68" i="15" s="1"/>
  <c r="AN69" i="15" s="1"/>
  <c r="AN70" i="15" s="1"/>
  <c r="AN71" i="15" s="1"/>
  <c r="AN72" i="15" s="1"/>
  <c r="AN73" i="15" s="1"/>
  <c r="AN74" i="15" s="1"/>
  <c r="AN75" i="15" s="1"/>
  <c r="AN76" i="15" s="1"/>
  <c r="AN10" i="15"/>
  <c r="AN11" i="15" s="1"/>
  <c r="AN12" i="15" s="1"/>
  <c r="AN13" i="15" s="1"/>
  <c r="AN14" i="15" s="1"/>
  <c r="AN15" i="15" s="1"/>
  <c r="AN16" i="15" s="1"/>
  <c r="AN17" i="15" s="1"/>
  <c r="AN18" i="15" s="1"/>
  <c r="AN19" i="15" s="1"/>
  <c r="AN20" i="15" s="1"/>
  <c r="AN21" i="15" s="1"/>
  <c r="AN22" i="15" s="1"/>
  <c r="AN23" i="15" s="1"/>
  <c r="AN24" i="15" s="1"/>
  <c r="AN25" i="15" s="1"/>
  <c r="AN26" i="15" s="1"/>
  <c r="AN27" i="15" s="1"/>
  <c r="AN28" i="15" s="1"/>
  <c r="AN29" i="15" s="1"/>
  <c r="AN30" i="15" s="1"/>
  <c r="AN31" i="15" s="1"/>
  <c r="AN32" i="15" s="1"/>
  <c r="AN33" i="15" s="1"/>
  <c r="AN34" i="15" s="1"/>
  <c r="AN35" i="15" s="1"/>
  <c r="AN36" i="15" s="1"/>
  <c r="AN37" i="15" s="1"/>
  <c r="A49" i="15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E57" i="15"/>
  <c r="E78" i="15"/>
  <c r="E77" i="15"/>
  <c r="E76" i="15"/>
  <c r="E75" i="15"/>
  <c r="E52" i="15"/>
  <c r="E74" i="15"/>
  <c r="E73" i="15"/>
  <c r="E72" i="15"/>
  <c r="E48" i="15"/>
  <c r="E71" i="15"/>
  <c r="E70" i="15"/>
  <c r="E69" i="15"/>
  <c r="E59" i="15"/>
  <c r="E68" i="15"/>
  <c r="E67" i="15"/>
  <c r="E66" i="15"/>
  <c r="E65" i="15"/>
  <c r="E64" i="15"/>
  <c r="E56" i="15"/>
  <c r="E63" i="15"/>
  <c r="E62" i="15"/>
  <c r="E61" i="15"/>
  <c r="A10" i="15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E18" i="15"/>
  <c r="E39" i="15"/>
  <c r="E38" i="15"/>
  <c r="E37" i="15"/>
  <c r="E36" i="15"/>
  <c r="E11" i="15"/>
  <c r="E35" i="15"/>
  <c r="E34" i="15"/>
  <c r="E33" i="15"/>
  <c r="E10" i="15"/>
  <c r="E32" i="15"/>
  <c r="E31" i="15"/>
  <c r="E30" i="15"/>
  <c r="E19" i="15"/>
  <c r="E29" i="15"/>
  <c r="E28" i="15"/>
  <c r="E27" i="15"/>
  <c r="E26" i="15"/>
  <c r="E25" i="15"/>
  <c r="E17" i="15"/>
  <c r="E24" i="15"/>
  <c r="E22" i="15"/>
  <c r="E23" i="15"/>
  <c r="AM40" i="15"/>
  <c r="AK40" i="15"/>
  <c r="AI40" i="15"/>
  <c r="AG40" i="15"/>
  <c r="AE40" i="15"/>
  <c r="AC40" i="15"/>
  <c r="AA40" i="15"/>
  <c r="Y40" i="15"/>
  <c r="W40" i="15"/>
  <c r="U40" i="15"/>
  <c r="S40" i="15"/>
  <c r="Q40" i="15"/>
  <c r="O40" i="15"/>
  <c r="M40" i="15"/>
  <c r="K40" i="15"/>
  <c r="AN118" i="16"/>
  <c r="AN119" i="16" s="1"/>
  <c r="AN120" i="16" s="1"/>
  <c r="AN121" i="16" s="1"/>
  <c r="AN122" i="16" s="1"/>
  <c r="AN123" i="16" s="1"/>
  <c r="AN124" i="16" s="1"/>
  <c r="AN125" i="16" s="1"/>
  <c r="AN126" i="16" s="1"/>
  <c r="AN127" i="16" s="1"/>
  <c r="AN128" i="16" s="1"/>
  <c r="AN129" i="16" s="1"/>
  <c r="AN130" i="16" s="1"/>
  <c r="AN131" i="16" s="1"/>
  <c r="AN132" i="16" s="1"/>
  <c r="AN133" i="16" s="1"/>
  <c r="AN134" i="16" s="1"/>
  <c r="AN135" i="16" s="1"/>
  <c r="AN136" i="16" s="1"/>
  <c r="A118" i="16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E209" i="16"/>
  <c r="E203" i="16"/>
  <c r="E202" i="16"/>
  <c r="E199" i="16"/>
  <c r="E198" i="16"/>
  <c r="E190" i="16"/>
  <c r="E188" i="16"/>
  <c r="E149" i="16"/>
  <c r="E179" i="16"/>
  <c r="E178" i="16"/>
  <c r="E175" i="16"/>
  <c r="E172" i="16"/>
  <c r="E169" i="16"/>
  <c r="E168" i="16"/>
  <c r="E134" i="14"/>
  <c r="E231" i="14"/>
  <c r="E151" i="14"/>
  <c r="E228" i="14"/>
  <c r="E227" i="14"/>
  <c r="E140" i="14"/>
  <c r="E226" i="14"/>
  <c r="E129" i="14"/>
  <c r="E163" i="14"/>
  <c r="E155" i="14"/>
  <c r="E225" i="14"/>
  <c r="E224" i="14"/>
  <c r="E159" i="14"/>
  <c r="E157" i="14"/>
  <c r="E223" i="14"/>
  <c r="E222" i="14"/>
  <c r="E221" i="14"/>
  <c r="E141" i="14"/>
  <c r="E167" i="14"/>
  <c r="E220" i="14"/>
  <c r="E219" i="14"/>
  <c r="E218" i="14"/>
  <c r="E145" i="14"/>
  <c r="E217" i="14"/>
  <c r="E148" i="14"/>
  <c r="E216" i="14"/>
  <c r="E215" i="14"/>
  <c r="E153" i="14"/>
  <c r="E158" i="14"/>
  <c r="E214" i="14"/>
  <c r="E142" i="14"/>
  <c r="E213" i="14"/>
  <c r="E150" i="14"/>
  <c r="E171" i="14"/>
  <c r="E211" i="14"/>
  <c r="E210" i="14"/>
  <c r="E208" i="14"/>
  <c r="E147" i="14"/>
  <c r="E207" i="14"/>
  <c r="E165" i="14"/>
  <c r="E139" i="14"/>
  <c r="E136" i="14"/>
  <c r="E132" i="14"/>
  <c r="E206" i="14"/>
  <c r="E205" i="14"/>
  <c r="E204" i="14"/>
  <c r="E203" i="14"/>
  <c r="E202" i="14"/>
  <c r="E131" i="14"/>
  <c r="E170" i="14"/>
  <c r="E133" i="14"/>
  <c r="E201" i="14"/>
  <c r="E200" i="14"/>
  <c r="E199" i="14"/>
  <c r="E152" i="14"/>
  <c r="E164" i="14"/>
  <c r="E198" i="14"/>
  <c r="E197" i="14"/>
  <c r="E156" i="14"/>
  <c r="E196" i="14"/>
  <c r="E172" i="14"/>
  <c r="E195" i="14"/>
  <c r="E193" i="14"/>
  <c r="E192" i="14"/>
  <c r="E146" i="14"/>
  <c r="E128" i="14"/>
  <c r="E162" i="14"/>
  <c r="E191" i="14"/>
  <c r="E190" i="14"/>
  <c r="E188" i="14"/>
  <c r="E160" i="14"/>
  <c r="E135" i="14"/>
  <c r="E187" i="14"/>
  <c r="E186" i="14"/>
  <c r="E169" i="14"/>
  <c r="E185" i="14"/>
  <c r="E184" i="14"/>
  <c r="E183" i="14"/>
  <c r="E138" i="14"/>
  <c r="E181" i="14"/>
  <c r="E174" i="14"/>
  <c r="E180" i="14"/>
  <c r="E161" i="14"/>
  <c r="E166" i="14"/>
  <c r="E126" i="14"/>
  <c r="AN127" i="14"/>
  <c r="AN128" i="14" s="1"/>
  <c r="AN129" i="14" s="1"/>
  <c r="AN130" i="14" s="1"/>
  <c r="AN131" i="14" s="1"/>
  <c r="AN132" i="14" s="1"/>
  <c r="AN133" i="14" s="1"/>
  <c r="AN134" i="14" s="1"/>
  <c r="AN135" i="14" s="1"/>
  <c r="AN136" i="14" s="1"/>
  <c r="AN137" i="14" s="1"/>
  <c r="AN138" i="14" s="1"/>
  <c r="AN139" i="14" s="1"/>
  <c r="AN140" i="14" s="1"/>
  <c r="AN141" i="14" s="1"/>
  <c r="AN142" i="14" s="1"/>
  <c r="AN143" i="14" s="1"/>
  <c r="AN144" i="14" s="1"/>
  <c r="AN145" i="14" s="1"/>
  <c r="AN146" i="14" s="1"/>
  <c r="AN147" i="14" s="1"/>
  <c r="AN148" i="14" s="1"/>
  <c r="AN149" i="14" s="1"/>
  <c r="AN10" i="14"/>
  <c r="AN11" i="14" s="1"/>
  <c r="AN12" i="14" s="1"/>
  <c r="AN13" i="14" s="1"/>
  <c r="AN14" i="14" s="1"/>
  <c r="AN15" i="14" s="1"/>
  <c r="AN16" i="14" s="1"/>
  <c r="AN17" i="14" s="1"/>
  <c r="AN18" i="14" s="1"/>
  <c r="AN19" i="14" s="1"/>
  <c r="AN20" i="14" s="1"/>
  <c r="AN21" i="14" s="1"/>
  <c r="AN22" i="14" s="1"/>
  <c r="AN23" i="14" s="1"/>
  <c r="AN24" i="14" s="1"/>
  <c r="AN25" i="14" s="1"/>
  <c r="AN26" i="14" s="1"/>
  <c r="AN27" i="14" s="1"/>
  <c r="AN28" i="14" s="1"/>
  <c r="AN29" i="14" s="1"/>
  <c r="E62" i="14"/>
  <c r="E37" i="14"/>
  <c r="E27" i="14"/>
  <c r="E189" i="14"/>
  <c r="E212" i="14"/>
  <c r="E144" i="14"/>
  <c r="E149" i="14"/>
  <c r="E178" i="14"/>
  <c r="E130" i="14"/>
  <c r="E106" i="14"/>
  <c r="E102" i="14"/>
  <c r="E97" i="14"/>
  <c r="E93" i="14"/>
  <c r="E87" i="14"/>
  <c r="E85" i="14"/>
  <c r="E47" i="14"/>
  <c r="E58" i="14"/>
  <c r="E54" i="14"/>
  <c r="E100" i="14"/>
  <c r="E73" i="14"/>
  <c r="E70" i="14"/>
  <c r="E59" i="14"/>
  <c r="E57" i="14"/>
  <c r="E44" i="14"/>
  <c r="E32" i="14"/>
  <c r="E19" i="14"/>
  <c r="A127" i="14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E30" i="14"/>
  <c r="E105" i="14"/>
  <c r="E104" i="14"/>
  <c r="E103" i="14"/>
  <c r="E101" i="14"/>
  <c r="E99" i="14"/>
  <c r="E98" i="14"/>
  <c r="E28" i="14"/>
  <c r="E96" i="14"/>
  <c r="E95" i="14"/>
  <c r="E94" i="14"/>
  <c r="E92" i="14"/>
  <c r="E25" i="14"/>
  <c r="E33" i="14"/>
  <c r="E90" i="14"/>
  <c r="E89" i="14"/>
  <c r="E86" i="14"/>
  <c r="E31" i="14"/>
  <c r="E21" i="14"/>
  <c r="E84" i="14"/>
  <c r="E83" i="14"/>
  <c r="E82" i="14"/>
  <c r="E80" i="14"/>
  <c r="E39" i="14"/>
  <c r="E79" i="14"/>
  <c r="E78" i="14"/>
  <c r="E77" i="14"/>
  <c r="E75" i="14"/>
  <c r="E42" i="14"/>
  <c r="E72" i="14"/>
  <c r="E43" i="14"/>
  <c r="E71" i="14"/>
  <c r="E68" i="14"/>
  <c r="E67" i="14"/>
  <c r="E66" i="14"/>
  <c r="E65" i="14"/>
  <c r="E63" i="14"/>
  <c r="E61" i="14"/>
  <c r="E35" i="14"/>
  <c r="E60" i="14"/>
  <c r="E38" i="14"/>
  <c r="E56" i="14"/>
  <c r="E55" i="14"/>
  <c r="E52" i="14"/>
  <c r="E41" i="14"/>
  <c r="E51" i="14"/>
  <c r="E40" i="14"/>
  <c r="E29" i="14"/>
  <c r="C26" i="2"/>
  <c r="T103" i="2"/>
  <c r="AN30" i="14" l="1"/>
  <c r="AN31" i="14" s="1"/>
  <c r="AN32" i="14" s="1"/>
  <c r="AN33" i="14" s="1"/>
  <c r="AN34" i="14" s="1"/>
  <c r="AN150" i="14"/>
  <c r="AN151" i="14" s="1"/>
  <c r="AN152" i="14" s="1"/>
  <c r="AN153" i="14" s="1"/>
  <c r="AN154" i="14" s="1"/>
  <c r="AN155" i="14" s="1"/>
  <c r="AN156" i="14" s="1"/>
  <c r="AN157" i="14" s="1"/>
  <c r="AN158" i="14" s="1"/>
  <c r="AN159" i="14" s="1"/>
  <c r="AN160" i="14" s="1"/>
  <c r="AN161" i="14" s="1"/>
  <c r="AN162" i="14" s="1"/>
  <c r="AN163" i="14" s="1"/>
  <c r="AN164" i="14" s="1"/>
  <c r="AN165" i="14" s="1"/>
  <c r="AN166" i="14" s="1"/>
  <c r="AN167" i="14" s="1"/>
  <c r="AN168" i="14" s="1"/>
  <c r="AN169" i="14" s="1"/>
  <c r="AN170" i="14" s="1"/>
  <c r="AN171" i="14" s="1"/>
  <c r="AN172" i="14" s="1"/>
  <c r="AN173" i="14" s="1"/>
  <c r="AN174" i="14" s="1"/>
  <c r="AN175" i="14" s="1"/>
  <c r="AN176" i="14" s="1"/>
  <c r="AN177" i="14" s="1"/>
  <c r="AN178" i="14" s="1"/>
  <c r="AN179" i="14" s="1"/>
  <c r="AN180" i="14" s="1"/>
  <c r="AN181" i="14" s="1"/>
  <c r="AN182" i="14" s="1"/>
  <c r="AN183" i="14" s="1"/>
  <c r="AN184" i="14" s="1"/>
  <c r="AN185" i="14" s="1"/>
  <c r="AN186" i="14" s="1"/>
  <c r="AN187" i="14" s="1"/>
  <c r="AN188" i="14" s="1"/>
  <c r="AN189" i="14" s="1"/>
  <c r="AN190" i="14" s="1"/>
  <c r="AN191" i="14" s="1"/>
  <c r="AN192" i="14" s="1"/>
  <c r="AN193" i="14" s="1"/>
  <c r="AN194" i="14" s="1"/>
  <c r="AN195" i="14" s="1"/>
  <c r="AN196" i="14" s="1"/>
  <c r="AN197" i="14" s="1"/>
  <c r="AN198" i="14" s="1"/>
  <c r="AN199" i="14" s="1"/>
  <c r="AN200" i="14" s="1"/>
  <c r="AN201" i="14" s="1"/>
  <c r="AN202" i="14" s="1"/>
  <c r="AN203" i="14" s="1"/>
  <c r="AN204" i="14" s="1"/>
  <c r="AN205" i="14" s="1"/>
  <c r="AN206" i="14" s="1"/>
  <c r="AN207" i="14" s="1"/>
  <c r="AN208" i="14" s="1"/>
  <c r="AN209" i="14" s="1"/>
  <c r="AN210" i="14" s="1"/>
  <c r="AN211" i="14" s="1"/>
  <c r="AN212" i="14" s="1"/>
  <c r="AN213" i="14" s="1"/>
  <c r="AN214" i="14" s="1"/>
  <c r="AN215" i="14" s="1"/>
  <c r="A150" i="14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137" i="16"/>
  <c r="A138" i="16" s="1"/>
  <c r="A139" i="16" s="1"/>
  <c r="AN137" i="16"/>
  <c r="AN138" i="16" s="1"/>
  <c r="AN139" i="16" s="1"/>
  <c r="AR14" i="14"/>
  <c r="S103" i="2"/>
  <c r="AN35" i="14" l="1"/>
  <c r="AN36" i="14" s="1"/>
  <c r="AN37" i="14" s="1"/>
  <c r="AN38" i="14" s="1"/>
  <c r="AN39" i="14" s="1"/>
  <c r="AN40" i="14" s="1"/>
  <c r="AN41" i="14" s="1"/>
  <c r="AN42" i="14" s="1"/>
  <c r="AN43" i="14" s="1"/>
  <c r="AN44" i="14" s="1"/>
  <c r="AN45" i="14" s="1"/>
  <c r="AN46" i="14" s="1"/>
  <c r="AN47" i="14" s="1"/>
  <c r="AN48" i="14" s="1"/>
  <c r="AN49" i="14" s="1"/>
  <c r="AN50" i="14" s="1"/>
  <c r="AN51" i="14" s="1"/>
  <c r="AN52" i="14" s="1"/>
  <c r="AN53" i="14" s="1"/>
  <c r="AN54" i="14" s="1"/>
  <c r="AN55" i="14" s="1"/>
  <c r="AN56" i="14" s="1"/>
  <c r="AN57" i="14" s="1"/>
  <c r="AN58" i="14" s="1"/>
  <c r="AN59" i="14" s="1"/>
  <c r="AN60" i="14" s="1"/>
  <c r="AN61" i="14" s="1"/>
  <c r="AN62" i="14" s="1"/>
  <c r="AN63" i="14" s="1"/>
  <c r="AN64" i="14" s="1"/>
  <c r="AN65" i="14" s="1"/>
  <c r="AN66" i="14" s="1"/>
  <c r="AN67" i="14" s="1"/>
  <c r="AN68" i="14" s="1"/>
  <c r="AN69" i="14" s="1"/>
  <c r="AN70" i="14" s="1"/>
  <c r="AN71" i="14" s="1"/>
  <c r="AN72" i="14" s="1"/>
  <c r="AN73" i="14" s="1"/>
  <c r="AN74" i="14" s="1"/>
  <c r="AN75" i="14" s="1"/>
  <c r="AN76" i="14" s="1"/>
  <c r="AN77" i="14" s="1"/>
  <c r="AN78" i="14" s="1"/>
  <c r="AN79" i="14" s="1"/>
  <c r="AN80" i="14" s="1"/>
  <c r="AN81" i="14" s="1"/>
  <c r="AN82" i="14" s="1"/>
  <c r="AN83" i="14" s="1"/>
  <c r="AN84" i="14" s="1"/>
  <c r="AN85" i="14" s="1"/>
  <c r="AN86" i="14" s="1"/>
  <c r="AN87" i="14" s="1"/>
  <c r="AN88" i="14" s="1"/>
  <c r="AN89" i="14" s="1"/>
  <c r="AN90" i="14" s="1"/>
  <c r="AN91" i="14" s="1"/>
  <c r="AN92" i="14" s="1"/>
  <c r="AN93" i="14" s="1"/>
  <c r="AN94" i="14" s="1"/>
  <c r="AN95" i="14" s="1"/>
  <c r="AN96" i="14" s="1"/>
  <c r="AN97" i="14" s="1"/>
  <c r="AN98" i="14" s="1"/>
  <c r="AN140" i="16"/>
  <c r="A140" i="16"/>
  <c r="AR15" i="14"/>
  <c r="R103" i="2"/>
  <c r="E42" i="10"/>
  <c r="A141" i="16" l="1"/>
  <c r="A142" i="16" s="1"/>
  <c r="A143" i="16" s="1"/>
  <c r="A144" i="16" s="1"/>
  <c r="A145" i="16" s="1"/>
  <c r="A146" i="16" s="1"/>
  <c r="A147" i="16" s="1"/>
  <c r="A148" i="16" s="1"/>
  <c r="AN141" i="16"/>
  <c r="AN142" i="16" s="1"/>
  <c r="AN143" i="16" s="1"/>
  <c r="AN144" i="16" s="1"/>
  <c r="AN145" i="16" s="1"/>
  <c r="AN146" i="16" s="1"/>
  <c r="AN147" i="16" s="1"/>
  <c r="AN148" i="16" s="1"/>
  <c r="AR16" i="14"/>
  <c r="Q103" i="2"/>
  <c r="AN149" i="16" l="1"/>
  <c r="AN150" i="16" s="1"/>
  <c r="AN151" i="16" s="1"/>
  <c r="AN152" i="16" s="1"/>
  <c r="AN153" i="16" s="1"/>
  <c r="AN154" i="16" s="1"/>
  <c r="AN194" i="16"/>
  <c r="AN195" i="16" s="1"/>
  <c r="AN196" i="16" s="1"/>
  <c r="A194" i="16"/>
  <c r="A195" i="16" s="1"/>
  <c r="A196" i="16" s="1"/>
  <c r="A149" i="16"/>
  <c r="A150" i="16" s="1"/>
  <c r="A151" i="16" s="1"/>
  <c r="A152" i="16" s="1"/>
  <c r="A153" i="16" s="1"/>
  <c r="A154" i="16" s="1"/>
  <c r="AR17" i="14"/>
  <c r="E54" i="10"/>
  <c r="A155" i="16" l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A167" i="16" s="1"/>
  <c r="A168" i="16" s="1"/>
  <c r="A169" i="16" s="1"/>
  <c r="A170" i="16" s="1"/>
  <c r="A171" i="16" s="1"/>
  <c r="A172" i="16" s="1"/>
  <c r="AN155" i="16"/>
  <c r="AN156" i="16" s="1"/>
  <c r="AN157" i="16" s="1"/>
  <c r="AN158" i="16" s="1"/>
  <c r="AN159" i="16" s="1"/>
  <c r="AN160" i="16" s="1"/>
  <c r="AN161" i="16" s="1"/>
  <c r="AN162" i="16" s="1"/>
  <c r="AN163" i="16" s="1"/>
  <c r="AN164" i="16" s="1"/>
  <c r="AN165" i="16" s="1"/>
  <c r="AN166" i="16" s="1"/>
  <c r="AN167" i="16" s="1"/>
  <c r="AN168" i="16" s="1"/>
  <c r="AN169" i="16" s="1"/>
  <c r="AN170" i="16" s="1"/>
  <c r="AN171" i="16" s="1"/>
  <c r="AN172" i="16" s="1"/>
  <c r="AR18" i="14"/>
  <c r="P103" i="2"/>
  <c r="AE213" i="16"/>
  <c r="AC213" i="16"/>
  <c r="AA213" i="16"/>
  <c r="Y213" i="16"/>
  <c r="W213" i="16"/>
  <c r="AC109" i="17"/>
  <c r="AA109" i="17"/>
  <c r="W109" i="17"/>
  <c r="U109" i="17"/>
  <c r="S109" i="17"/>
  <c r="O103" i="2"/>
  <c r="AN173" i="16" l="1"/>
  <c r="AN174" i="16" s="1"/>
  <c r="AN175" i="16" s="1"/>
  <c r="AN176" i="16" s="1"/>
  <c r="AN177" i="16" s="1"/>
  <c r="AN178" i="16" s="1"/>
  <c r="AN179" i="16" s="1"/>
  <c r="AN180" i="16" s="1"/>
  <c r="AN181" i="16" s="1"/>
  <c r="AN182" i="16" s="1"/>
  <c r="AN183" i="16" s="1"/>
  <c r="AN184" i="16" s="1"/>
  <c r="AN185" i="16" s="1"/>
  <c r="A173" i="16"/>
  <c r="A174" i="16" s="1"/>
  <c r="A175" i="16" s="1"/>
  <c r="A176" i="16" s="1"/>
  <c r="A177" i="16" s="1"/>
  <c r="A178" i="16" s="1"/>
  <c r="A179" i="16" s="1"/>
  <c r="A180" i="16" s="1"/>
  <c r="A181" i="16" s="1"/>
  <c r="A182" i="16" s="1"/>
  <c r="A183" i="16" s="1"/>
  <c r="A184" i="16" s="1"/>
  <c r="A185" i="16" s="1"/>
  <c r="AR19" i="14"/>
  <c r="E42" i="11"/>
  <c r="E41" i="11"/>
  <c r="E40" i="11"/>
  <c r="E39" i="11"/>
  <c r="E36" i="11"/>
  <c r="E38" i="11"/>
  <c r="E37" i="11"/>
  <c r="E86" i="10"/>
  <c r="E84" i="10"/>
  <c r="E81" i="10"/>
  <c r="E80" i="10"/>
  <c r="E78" i="10"/>
  <c r="E76" i="10"/>
  <c r="E75" i="10"/>
  <c r="E74" i="10"/>
  <c r="E73" i="10"/>
  <c r="E72" i="10"/>
  <c r="E71" i="10"/>
  <c r="E70" i="10"/>
  <c r="E69" i="10"/>
  <c r="E67" i="10"/>
  <c r="E23" i="10"/>
  <c r="E64" i="10"/>
  <c r="E63" i="10"/>
  <c r="E61" i="10"/>
  <c r="E59" i="10"/>
  <c r="E55" i="10"/>
  <c r="E50" i="10"/>
  <c r="E49" i="10"/>
  <c r="E46" i="10"/>
  <c r="E45" i="10"/>
  <c r="E83" i="10"/>
  <c r="E102" i="9"/>
  <c r="E100" i="9"/>
  <c r="E127" i="9"/>
  <c r="E126" i="9"/>
  <c r="E99" i="9"/>
  <c r="E125" i="9"/>
  <c r="E103" i="9"/>
  <c r="E106" i="9"/>
  <c r="E97" i="9"/>
  <c r="E104" i="9"/>
  <c r="E105" i="9"/>
  <c r="E90" i="17"/>
  <c r="AR20" i="14" l="1"/>
  <c r="N103" i="2"/>
  <c r="AR21" i="14" l="1"/>
  <c r="M103" i="2"/>
  <c r="AR22" i="14" l="1"/>
  <c r="F103" i="2"/>
  <c r="G103" i="2"/>
  <c r="H103" i="2"/>
  <c r="J103" i="2"/>
  <c r="K103" i="2"/>
  <c r="C54" i="2" l="1"/>
  <c r="I73" i="17" l="1"/>
  <c r="Q109" i="17"/>
  <c r="O109" i="17"/>
  <c r="M109" i="17"/>
  <c r="K109" i="17"/>
  <c r="I109" i="17"/>
  <c r="O104" i="10" l="1"/>
  <c r="C45" i="2" l="1"/>
  <c r="C42" i="2"/>
  <c r="C63" i="2"/>
  <c r="C29" i="2"/>
  <c r="C82" i="2"/>
  <c r="AK29" i="11" l="1"/>
  <c r="AI29" i="11"/>
  <c r="AG29" i="11"/>
  <c r="AE29" i="11"/>
  <c r="AC29" i="11"/>
  <c r="AA29" i="11"/>
  <c r="Y29" i="11"/>
  <c r="W29" i="11"/>
  <c r="U29" i="11"/>
  <c r="S29" i="11"/>
  <c r="Q29" i="11"/>
  <c r="O29" i="11"/>
  <c r="M29" i="11"/>
  <c r="K29" i="11"/>
  <c r="I29" i="11"/>
  <c r="G29" i="11"/>
  <c r="AK44" i="11"/>
  <c r="AI44" i="11"/>
  <c r="AG44" i="11"/>
  <c r="AE44" i="11"/>
  <c r="AC44" i="11"/>
  <c r="AA44" i="11"/>
  <c r="Y44" i="11"/>
  <c r="W44" i="11"/>
  <c r="U44" i="11"/>
  <c r="S44" i="11"/>
  <c r="Q44" i="11"/>
  <c r="O44" i="11"/>
  <c r="M44" i="11"/>
  <c r="K44" i="11"/>
  <c r="I44" i="11"/>
  <c r="G44" i="11"/>
  <c r="AK104" i="10"/>
  <c r="AI104" i="10"/>
  <c r="AG104" i="10"/>
  <c r="AE104" i="10"/>
  <c r="AC104" i="10"/>
  <c r="AA104" i="10"/>
  <c r="Y104" i="10"/>
  <c r="W104" i="10"/>
  <c r="U104" i="10"/>
  <c r="S104" i="10"/>
  <c r="Q104" i="10"/>
  <c r="M104" i="10"/>
  <c r="K104" i="10"/>
  <c r="I104" i="10"/>
  <c r="AK88" i="10"/>
  <c r="AI88" i="10"/>
  <c r="AG88" i="10"/>
  <c r="AE88" i="10"/>
  <c r="AC88" i="10"/>
  <c r="AA88" i="10"/>
  <c r="Y88" i="10"/>
  <c r="W88" i="10"/>
  <c r="AN107" i="9" l="1"/>
  <c r="A97" i="9"/>
  <c r="A98" i="9" s="1"/>
  <c r="A99" i="9" s="1"/>
  <c r="A100" i="9" s="1"/>
  <c r="G89" i="9"/>
  <c r="AM109" i="17"/>
  <c r="AK109" i="17"/>
  <c r="AI109" i="17"/>
  <c r="AG109" i="17"/>
  <c r="AE109" i="17"/>
  <c r="AM80" i="15"/>
  <c r="AK80" i="15"/>
  <c r="AI80" i="15"/>
  <c r="AG80" i="15"/>
  <c r="AE80" i="15"/>
  <c r="AC80" i="15"/>
  <c r="AA80" i="15"/>
  <c r="Y80" i="15"/>
  <c r="W80" i="15"/>
  <c r="U80" i="15"/>
  <c r="S80" i="15"/>
  <c r="Q80" i="15"/>
  <c r="O80" i="15"/>
  <c r="M80" i="15"/>
  <c r="K80" i="15"/>
  <c r="I80" i="15"/>
  <c r="I40" i="15"/>
  <c r="AM237" i="14"/>
  <c r="AK237" i="14"/>
  <c r="AI237" i="14"/>
  <c r="AG237" i="14"/>
  <c r="AE237" i="14"/>
  <c r="AC237" i="14"/>
  <c r="AA237" i="14"/>
  <c r="W237" i="14"/>
  <c r="U237" i="14"/>
  <c r="E179" i="14" l="1"/>
  <c r="A101" i="9"/>
  <c r="A102" i="9" s="1"/>
  <c r="A103" i="9" s="1"/>
  <c r="A104" i="9" s="1"/>
  <c r="A105" i="9" l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K109" i="16"/>
  <c r="AE119" i="14" l="1"/>
  <c r="AC119" i="14"/>
  <c r="AA119" i="14"/>
  <c r="W119" i="14"/>
  <c r="U119" i="14"/>
  <c r="S119" i="14"/>
  <c r="Q119" i="14"/>
  <c r="O119" i="14"/>
  <c r="U213" i="16"/>
  <c r="C40" i="2" l="1"/>
  <c r="S213" i="16" l="1"/>
  <c r="Q213" i="16"/>
  <c r="O213" i="16"/>
  <c r="M213" i="16"/>
  <c r="K213" i="16"/>
  <c r="I213" i="16"/>
  <c r="A7" i="9" l="1"/>
  <c r="A8" i="9" s="1"/>
  <c r="A9" i="9" s="1"/>
  <c r="A10" i="9" s="1"/>
  <c r="A11" i="9" s="1"/>
  <c r="A12" i="9" s="1"/>
  <c r="A13" i="9" s="1"/>
  <c r="A14" i="9" s="1"/>
  <c r="C18" i="2" l="1"/>
  <c r="C68" i="2" l="1"/>
  <c r="A10" i="14" l="1"/>
  <c r="AN22" i="9"/>
  <c r="A11" i="14" l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M97" i="9"/>
  <c r="AM98" i="9" s="1"/>
  <c r="AM99" i="9" s="1"/>
  <c r="AM100" i="9" s="1"/>
  <c r="AM101" i="9" s="1"/>
  <c r="AM102" i="9" s="1"/>
  <c r="AM103" i="9" s="1"/>
  <c r="AM104" i="9" s="1"/>
  <c r="AM105" i="9" s="1"/>
  <c r="AM7" i="9"/>
  <c r="AM8" i="9" s="1"/>
  <c r="AM9" i="9" s="1"/>
  <c r="AM10" i="9" s="1"/>
  <c r="AM11" i="9" s="1"/>
  <c r="AM12" i="9" s="1"/>
  <c r="AM13" i="9" s="1"/>
  <c r="AM14" i="9" s="1"/>
  <c r="AM15" i="9" s="1"/>
  <c r="AM16" i="9" s="1"/>
  <c r="AM17" i="9" s="1"/>
  <c r="AM18" i="9" s="1"/>
  <c r="AM19" i="9" s="1"/>
  <c r="A30" i="14" l="1"/>
  <c r="A31" i="14" s="1"/>
  <c r="A32" i="14" s="1"/>
  <c r="A33" i="14" s="1"/>
  <c r="A34" i="14" s="1"/>
  <c r="AG213" i="16"/>
  <c r="AI213" i="16"/>
  <c r="AK213" i="16"/>
  <c r="AM213" i="16"/>
  <c r="W109" i="16"/>
  <c r="Y109" i="16"/>
  <c r="AA109" i="16"/>
  <c r="AC109" i="16"/>
  <c r="AE109" i="16"/>
  <c r="AG109" i="16"/>
  <c r="AI109" i="16"/>
  <c r="AM109" i="16"/>
  <c r="AG119" i="14"/>
  <c r="AI119" i="14"/>
  <c r="AK119" i="14"/>
  <c r="AM119" i="14"/>
  <c r="A35" i="14" l="1"/>
  <c r="A36" i="14" s="1"/>
  <c r="A37" i="14" s="1"/>
  <c r="A38" i="14" s="1"/>
  <c r="A39" i="14" s="1"/>
  <c r="A40" i="14" s="1"/>
  <c r="A41" i="14" s="1"/>
  <c r="A42" i="14" s="1"/>
  <c r="A43" i="14" s="1"/>
  <c r="A44" i="14" s="1"/>
  <c r="C50" i="2"/>
  <c r="C69" i="2"/>
  <c r="C48" i="2"/>
  <c r="C49" i="2"/>
  <c r="C53" i="2"/>
  <c r="C32" i="2"/>
  <c r="C37" i="2"/>
  <c r="C36" i="2"/>
  <c r="C56" i="2"/>
  <c r="C15" i="2"/>
  <c r="C27" i="2"/>
  <c r="C24" i="2"/>
  <c r="C35" i="2"/>
  <c r="C11" i="2"/>
  <c r="C41" i="2"/>
  <c r="C47" i="2"/>
  <c r="C57" i="2"/>
  <c r="C20" i="2"/>
  <c r="C22" i="2"/>
  <c r="C38" i="2"/>
  <c r="C8" i="2"/>
  <c r="C21" i="2"/>
  <c r="C14" i="2"/>
  <c r="C30" i="2"/>
  <c r="C10" i="2"/>
  <c r="C12" i="2"/>
  <c r="H27" i="17" l="1"/>
  <c r="I27" i="17"/>
  <c r="J27" i="17"/>
  <c r="K27" i="17"/>
  <c r="L27" i="17"/>
  <c r="M27" i="17"/>
  <c r="N27" i="17"/>
  <c r="O27" i="17"/>
  <c r="K119" i="14"/>
  <c r="A45" i="14" l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15" i="9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l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R23" i="14"/>
  <c r="AR24" i="14" s="1"/>
  <c r="E24" i="14" l="1"/>
  <c r="E26" i="14"/>
  <c r="E14" i="14"/>
  <c r="E18" i="14"/>
  <c r="E10" i="14"/>
  <c r="M119" i="14"/>
  <c r="E15" i="14"/>
  <c r="E13" i="14"/>
  <c r="E23" i="14"/>
  <c r="A11" i="16" l="1"/>
  <c r="A12" i="16" l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l="1"/>
  <c r="A31" i="16" s="1"/>
  <c r="A32" i="16" s="1"/>
  <c r="A33" i="16" s="1"/>
  <c r="A34" i="16" s="1"/>
  <c r="A35" i="16" s="1"/>
  <c r="A36" i="16" s="1"/>
  <c r="A37" i="16" s="1"/>
  <c r="A38" i="16" l="1"/>
  <c r="A39" i="16" s="1"/>
  <c r="A40" i="16" s="1"/>
  <c r="A41" i="16" s="1"/>
  <c r="A42" i="16" s="1"/>
  <c r="A43" i="16" s="1"/>
  <c r="A44" i="16" s="1"/>
  <c r="A45" i="16" s="1"/>
  <c r="A46" i="16" s="1"/>
</calcChain>
</file>

<file path=xl/sharedStrings.xml><?xml version="1.0" encoding="utf-8"?>
<sst xmlns="http://schemas.openxmlformats.org/spreadsheetml/2006/main" count="2691" uniqueCount="804">
  <si>
    <t>Metro  Junior  Tour</t>
  </si>
  <si>
    <t xml:space="preserve">G R O S S </t>
  </si>
  <si>
    <t>Apellido y Nombre</t>
  </si>
  <si>
    <t>CLUB</t>
  </si>
  <si>
    <t>TOTAL</t>
  </si>
  <si>
    <t>Score</t>
  </si>
  <si>
    <t>Puntos</t>
  </si>
  <si>
    <t>TORTUGAS COUNTRY CLUB</t>
  </si>
  <si>
    <t>MARTINDALE COUNTRY CLUB</t>
  </si>
  <si>
    <t>PACHECO GOLF CLUB</t>
  </si>
  <si>
    <t>ABRIL CLUB DE CAMPO</t>
  </si>
  <si>
    <t>CLUB NAUTICO SAN ISIDRO</t>
  </si>
  <si>
    <t>CLUB UNIVERSITARIO BUENOS AIRES</t>
  </si>
  <si>
    <t>N E T O</t>
  </si>
  <si>
    <t>SAN DIEGO COUNTRY CLUB</t>
  </si>
  <si>
    <t>GOLF CLUB JOSE JURADO</t>
  </si>
  <si>
    <t>LOS CARDALES COUNTRY CLUB</t>
  </si>
  <si>
    <t>CLUB A. ESTUDIANTES DE LA PLATA</t>
  </si>
  <si>
    <t>RANELAGH GOLF CLUB</t>
  </si>
  <si>
    <t>HIGHLAND PARK COUNTRY CLUB</t>
  </si>
  <si>
    <t>MAYLING CLUB DE CAMPO</t>
  </si>
  <si>
    <t>SAN ANDRES GOLF CLUB</t>
  </si>
  <si>
    <t>ESTANCIAS GOLF CLUB</t>
  </si>
  <si>
    <t>MASCHWITZ GOLF CLUB</t>
  </si>
  <si>
    <t>ITUZAINGO GOLF CLUB</t>
  </si>
  <si>
    <t>SAN JORGE GOLF CLUB</t>
  </si>
  <si>
    <t>CLUB DE CAMPO LA MARTONA</t>
  </si>
  <si>
    <t>SAN ISIDRO GOLF CLUB</t>
  </si>
  <si>
    <t>LOS LAGARTOS COUNTRY CLUB</t>
  </si>
  <si>
    <t>PILAR GOLF CLUB</t>
  </si>
  <si>
    <t>MAPUCHE COUNTRY CLUB</t>
  </si>
  <si>
    <t>SOCIEDAD HEBRAICA ARGENTINA</t>
  </si>
  <si>
    <t>JOCKEY CLUB ARGENTINO</t>
  </si>
  <si>
    <t>BOULOGNE GOLF CLUB</t>
  </si>
  <si>
    <t>BUENOS AIRES GOLF CLUB</t>
  </si>
  <si>
    <t>NORDELTA GOLF CLUB</t>
  </si>
  <si>
    <t>HURLINGHAM CLUB</t>
  </si>
  <si>
    <t>OLIVOS GOLF CLUB</t>
  </si>
  <si>
    <t>SAN PATRICIO GOLF CLUB</t>
  </si>
  <si>
    <t>HARAS SANTA MARIA</t>
  </si>
  <si>
    <t>MEDAL COUNTRY CLUB PILAR</t>
  </si>
  <si>
    <t>A DESIGNAR</t>
  </si>
  <si>
    <t>CLUB DE CAMPO HARAS DEL SUR</t>
  </si>
  <si>
    <t>PILARA GOLF</t>
  </si>
  <si>
    <t>GOLFER'S COUNTRY CLUB</t>
  </si>
  <si>
    <t>EL PARAISO COUNTRY CLUB</t>
  </si>
  <si>
    <t>SANCHEZ NAVAS MAXIMO</t>
  </si>
  <si>
    <t>VALDEZ JUAN SEGUNDO</t>
  </si>
  <si>
    <t>FUTUROS GOLFISTAS</t>
  </si>
  <si>
    <t>JUAN RAMON JOAQUIN</t>
  </si>
  <si>
    <t>GROSMAN BRUNO</t>
  </si>
  <si>
    <t>MIRAFLORES COUNTRY CLUB</t>
  </si>
  <si>
    <t>GIORDANI TOMAS</t>
  </si>
  <si>
    <t>CAMERANESI CONSTANZA</t>
  </si>
  <si>
    <t>FERNANDEZ ALBERTI FRANCO</t>
  </si>
  <si>
    <t>DOUER DELFINA</t>
  </si>
  <si>
    <t>EL CANTON GOLF</t>
  </si>
  <si>
    <t>VILLAGE GOLF &amp; TENNIS CLUB</t>
  </si>
  <si>
    <t>GOLFER`S COUNTRY CLUB</t>
  </si>
  <si>
    <t>C C.GOLF LAS PRADERAS DE LUJAN</t>
  </si>
  <si>
    <t>GOLF CLUB ARGENTINO</t>
  </si>
  <si>
    <t>NAUTICO ESCOBAR COUNTRY CLUB</t>
  </si>
  <si>
    <t>CLUB DE CAMPO ST. THOMAS</t>
  </si>
  <si>
    <t>GOOD YEAR GOLF CLUB</t>
  </si>
  <si>
    <t>LARENA COUNTRY CLUB</t>
  </si>
  <si>
    <t>SAN MIGUEL DEL GHISO C. C.</t>
  </si>
  <si>
    <t xml:space="preserve">C. C. A BCO PCIA DE BUENOS AIRES </t>
  </si>
  <si>
    <t>CLUB PRIVADO LOMA VERDE</t>
  </si>
  <si>
    <t>CARMEL COUNTRY CLUB</t>
  </si>
  <si>
    <t>EL CARMEL COUNTRY CLUB</t>
  </si>
  <si>
    <t>ARANZAZU CLUB DE CAMPO</t>
  </si>
  <si>
    <t>HINDÚ CLUB</t>
  </si>
  <si>
    <t>GIMNASIA y ESGRIMA BS.AS</t>
  </si>
  <si>
    <t>EL CAMPITO DE PATO GOLF CLUB</t>
  </si>
  <si>
    <t>ASOC.DEPORTIVA BERAZATEGUI</t>
  </si>
  <si>
    <t>CAMPO DE GOLF LOS ALAMOS</t>
  </si>
  <si>
    <t>CLUB HIPICO Y DE GOLF CITY BELL</t>
  </si>
  <si>
    <t>CLUB NEWMAN</t>
  </si>
  <si>
    <t>CLUB S.D.Y.F.C.GRAL. MITRE</t>
  </si>
  <si>
    <t>COUNTRY CLUB EL BOSQUE</t>
  </si>
  <si>
    <t>EL SOSIEGO COUNTRY CLUB</t>
  </si>
  <si>
    <t>EVERLINKS CLUB DE GOLF</t>
  </si>
  <si>
    <t>LA COLINA CLUB DE CAMPO</t>
  </si>
  <si>
    <t>LA RESERVA CARDALES</t>
  </si>
  <si>
    <t>LIBERTAD GOLF CLUB</t>
  </si>
  <si>
    <t>SAN MARTIN GOLF CLUB</t>
  </si>
  <si>
    <t>SMITHFIELD GOLF CLUB</t>
  </si>
  <si>
    <t>UPCN</t>
  </si>
  <si>
    <t>MILANO JUANA</t>
  </si>
  <si>
    <t>LOGAN DUNCAN</t>
  </si>
  <si>
    <t>CLUB CIUDAD DE BUENOS AIRES*</t>
  </si>
  <si>
    <t>C.C de Golf las Praderas de Lujan</t>
  </si>
  <si>
    <t>San Isidro Golf Club</t>
  </si>
  <si>
    <t>Futuros Golfistas</t>
  </si>
  <si>
    <t>POS.</t>
  </si>
  <si>
    <t>Rivas, Facundo</t>
  </si>
  <si>
    <t>Haras Santa Maria</t>
  </si>
  <si>
    <t>Ranelagh Golf Club</t>
  </si>
  <si>
    <t>Olivos Golf Club</t>
  </si>
  <si>
    <t>Gomez, Facundo</t>
  </si>
  <si>
    <t>Club A. Estudiantes de la Plata</t>
  </si>
  <si>
    <t>De los Santos, Victoria</t>
  </si>
  <si>
    <t>PORTA ARAOZ JEREMIAS</t>
  </si>
  <si>
    <t>MIERES MANUEL BENJAMIN</t>
  </si>
  <si>
    <t>CERNADAS MATEO SALVADOR</t>
  </si>
  <si>
    <t>OVELAR FRANCO DAVID</t>
  </si>
  <si>
    <t>LA PROVIDENCIA RESORT</t>
  </si>
  <si>
    <t xml:space="preserve">DE LOS SANTOS NICOLAS </t>
  </si>
  <si>
    <t>TRENCH JULIA EMA</t>
  </si>
  <si>
    <t>CLUB DE CAMPO GRAND BELL</t>
  </si>
  <si>
    <t>CLUB PRIVADO EL OMBU</t>
  </si>
  <si>
    <t>Mayling Club de Campo</t>
  </si>
  <si>
    <t>Ituzaingo Golf Club</t>
  </si>
  <si>
    <t>Pilara Golf</t>
  </si>
  <si>
    <t>APELLIDO y NOMBRE</t>
  </si>
  <si>
    <t>AÑO</t>
  </si>
  <si>
    <t>a designar</t>
  </si>
  <si>
    <t>Club de Campo La Martona</t>
  </si>
  <si>
    <t>La Providencia Resort</t>
  </si>
  <si>
    <t>Mapuche Country Club</t>
  </si>
  <si>
    <t>CAMPO DE GOLF LA ORQUIDEA</t>
  </si>
  <si>
    <t>CLUB DE CAMPO LOS PINGUINOS</t>
  </si>
  <si>
    <t>CLUB NAUTICO HACOAJ</t>
  </si>
  <si>
    <t>Jockey Club Argentino</t>
  </si>
  <si>
    <t>Arando, Felix</t>
  </si>
  <si>
    <t>Club Universitario de Buenos Aires</t>
  </si>
  <si>
    <t>Orizzonte, Renzo</t>
  </si>
  <si>
    <t>Alvarez Otero, Nicolas</t>
  </si>
  <si>
    <t>San Jorge Golf Club</t>
  </si>
  <si>
    <t>MISDORP LUIGI</t>
  </si>
  <si>
    <t>CORIZZO AUGUSTO</t>
  </si>
  <si>
    <t>Giudici, Juan Benjamin</t>
  </si>
  <si>
    <t>Papiccio, Francisco</t>
  </si>
  <si>
    <t>Golf Club Argentino</t>
  </si>
  <si>
    <t>Carman, Rufino</t>
  </si>
  <si>
    <t>Estancias Golf Club</t>
  </si>
  <si>
    <t>OUBEL MARTINA</t>
  </si>
  <si>
    <t>Club Nautico San Isidro</t>
  </si>
  <si>
    <t>ARAUJO MULLER JOAQUIN</t>
  </si>
  <si>
    <t>CARMAN HILARIO</t>
  </si>
  <si>
    <t>CONSTELA VALENTINO</t>
  </si>
  <si>
    <t>MENDEZ JUAN CRUZ</t>
  </si>
  <si>
    <t>NORO VILLAGRA BENJAMIN</t>
  </si>
  <si>
    <t>SIGNO GALEANO BAUTISTA</t>
  </si>
  <si>
    <t>DIAZ ERMACORA ELEONORA</t>
  </si>
  <si>
    <t>BERRONE PALOMA</t>
  </si>
  <si>
    <t>MARTINEZ PEROZO GUADALUPE</t>
  </si>
  <si>
    <t>RANDO LARRAIN OLIVIA</t>
  </si>
  <si>
    <t>Golfer´s Country Club</t>
  </si>
  <si>
    <t>Highland Park Country Club</t>
  </si>
  <si>
    <t>Nautico Escobar Country Club</t>
  </si>
  <si>
    <t>Diaz, Santino</t>
  </si>
  <si>
    <t>Moyano, Joaquin</t>
  </si>
  <si>
    <t>Sierra de los padres Golf Club</t>
  </si>
  <si>
    <t>Grosman, Franco</t>
  </si>
  <si>
    <t>Miraflores Country Club</t>
  </si>
  <si>
    <t>C.C.DE GOLF LAS PRADERAS DE LUJAN</t>
  </si>
  <si>
    <t>ESPERANZA GOLF CLUB</t>
  </si>
  <si>
    <t>QUIROGA LUCILA</t>
  </si>
  <si>
    <t>C.C.de G. LAS PRADERAS DE LUJAN</t>
  </si>
  <si>
    <t>CLUB DE CAMPO EL MORO</t>
  </si>
  <si>
    <t>Boulogne Golf Club</t>
  </si>
  <si>
    <t>Mieres, Lautaro</t>
  </si>
  <si>
    <t>Cardona, Antonio</t>
  </si>
  <si>
    <t>Fabbri, Lorenzo</t>
  </si>
  <si>
    <t>Tonnelier, Rufino</t>
  </si>
  <si>
    <t>Navarro, Felix</t>
  </si>
  <si>
    <t>MORA YOUNG MANUEL</t>
  </si>
  <si>
    <t>PEREIRA NACOR BAUTISTA</t>
  </si>
  <si>
    <t>BARBON GUILLERMINA</t>
  </si>
  <si>
    <t>Ortiz, Kevin</t>
  </si>
  <si>
    <t>Vegh, Dylan</t>
  </si>
  <si>
    <t>Scholem Aleijem Bialik</t>
  </si>
  <si>
    <t>TUCCI LUCA</t>
  </si>
  <si>
    <t>Cabrera, Julian</t>
  </si>
  <si>
    <t>MOSTEIRO RAMON</t>
  </si>
  <si>
    <t>Pos.</t>
  </si>
  <si>
    <t>Difalco Suarez, Nicolas</t>
  </si>
  <si>
    <t>Miranda, Sebastian</t>
  </si>
  <si>
    <t>Camaño, Tomas</t>
  </si>
  <si>
    <t>Gomez, Thiago</t>
  </si>
  <si>
    <t>CONTRERAS KLATT LUCIO</t>
  </si>
  <si>
    <t>GOMEZ CAMILO</t>
  </si>
  <si>
    <t>Maceri, Vicente</t>
  </si>
  <si>
    <t>Cohen, Valentin</t>
  </si>
  <si>
    <t>STEINBRUCK OLIVER</t>
  </si>
  <si>
    <t>Perrella, Santiago</t>
  </si>
  <si>
    <t>El Canton Golf</t>
  </si>
  <si>
    <t>ZEN GOLF</t>
  </si>
  <si>
    <t>Total</t>
  </si>
  <si>
    <t>FRENE GREGORIO</t>
  </si>
  <si>
    <t>Golfers Country Club</t>
  </si>
  <si>
    <t>Camiña, Facundo</t>
  </si>
  <si>
    <t>Maschwitz Golf Club</t>
  </si>
  <si>
    <t>Golpe, Micaela</t>
  </si>
  <si>
    <t>Mayo, Fausto</t>
  </si>
  <si>
    <t>CHUQUER, BAUTISTA</t>
  </si>
  <si>
    <t>HARAS SANTA MARÍA</t>
  </si>
  <si>
    <t>DEL FA SOLER, ZACARIAS</t>
  </si>
  <si>
    <t>CARRILLO, ANA PAULA</t>
  </si>
  <si>
    <t>DIAZ ERMACORA TERESA</t>
  </si>
  <si>
    <t>CAMAÑO, LUCILA</t>
  </si>
  <si>
    <t>DE SILVESTRI, GUILLERMINA</t>
  </si>
  <si>
    <t>DIEZ FELIPE</t>
  </si>
  <si>
    <t>HUERGO, BAUTISTA</t>
  </si>
  <si>
    <t>ALONSO, TIAGO</t>
  </si>
  <si>
    <t>Salaber, Cruz</t>
  </si>
  <si>
    <t>Centeno, Nicolás</t>
  </si>
  <si>
    <t>Lartirigoyen, Jaime</t>
  </si>
  <si>
    <t>Grosman, Milo</t>
  </si>
  <si>
    <t>Fabri, Francisco</t>
  </si>
  <si>
    <t>Gradd, Mila</t>
  </si>
  <si>
    <t>SCHOLEM ALEIJEM BIALIK</t>
  </si>
  <si>
    <t xml:space="preserve">BUENOS AIRES GOLF </t>
  </si>
  <si>
    <t>Stadler, Antonio</t>
  </si>
  <si>
    <t>Berrone, Valentino</t>
  </si>
  <si>
    <t>Catalina, Pedro</t>
  </si>
  <si>
    <t>P</t>
  </si>
  <si>
    <t>SOJO, DELFINA</t>
  </si>
  <si>
    <t>RESUMIL, CATALINA</t>
  </si>
  <si>
    <t>Valino, Dante</t>
  </si>
  <si>
    <t>Usandivaras, Benjamin</t>
  </si>
  <si>
    <t>Diaz Valdez, Justo</t>
  </si>
  <si>
    <t>SALABER, LORENZO</t>
  </si>
  <si>
    <t>DEL CARRIL, FRANCISCO</t>
  </si>
  <si>
    <t>Plate, Fermin</t>
  </si>
  <si>
    <t>Garcia Caceres, Felix</t>
  </si>
  <si>
    <t>Martini, Segundo</t>
  </si>
  <si>
    <t>Quirno, Delfina</t>
  </si>
  <si>
    <t>Cardona, Azucena</t>
  </si>
  <si>
    <t>Cuneo, Beltran</t>
  </si>
  <si>
    <t>Castro, Donato</t>
  </si>
  <si>
    <t>CURRA, IGNACIO</t>
  </si>
  <si>
    <t>QU, LUCAS</t>
  </si>
  <si>
    <t>GOLF SAN SEBASTIAN</t>
  </si>
  <si>
    <t>ZLOTOLOW, ALAN</t>
  </si>
  <si>
    <t>Fleisman, Ivan</t>
  </si>
  <si>
    <t>Club Nautico Hacoaj</t>
  </si>
  <si>
    <t>Miramonte, Benjamin</t>
  </si>
  <si>
    <t>Club Atletico Lomas</t>
  </si>
  <si>
    <t>Iturrioz, Iñigo</t>
  </si>
  <si>
    <t>De Silvestri, Nicanor</t>
  </si>
  <si>
    <t>Vacca, Venicio</t>
  </si>
  <si>
    <t>SICARDI SARAVIA, DIEGO</t>
  </si>
  <si>
    <t>EMERSON GERALD</t>
  </si>
  <si>
    <t>MEDIA LUNA POLO CLUB</t>
  </si>
  <si>
    <t>MICELI FELIPE</t>
  </si>
  <si>
    <t>ARANJUEZ COUNTRY CLUB</t>
  </si>
  <si>
    <t>Garcia Fasci, Felipe</t>
  </si>
  <si>
    <t>Emerson, Francis</t>
  </si>
  <si>
    <t>Media Luna Polo Club</t>
  </si>
  <si>
    <t>Lanzavecchia, Bautista</t>
  </si>
  <si>
    <t>RETAMAR, ALEJO</t>
  </si>
  <si>
    <t>ROCCO, VITO</t>
  </si>
  <si>
    <t>Furlanetto, Luca</t>
  </si>
  <si>
    <t>SOULAS, PEDRO</t>
  </si>
  <si>
    <t>FUNES NICOLAS</t>
  </si>
  <si>
    <t>CATALINA, BRUNO</t>
  </si>
  <si>
    <t>RODRIGUEZ BARRI, NAYRA</t>
  </si>
  <si>
    <t>BOCA RATÓN COUNTRY CLUB</t>
  </si>
  <si>
    <t>CASAS SALAZAR, ANTONELLA</t>
  </si>
  <si>
    <t>Bottcher, Santiago</t>
  </si>
  <si>
    <t>Ramallo, Pedro</t>
  </si>
  <si>
    <t>Olmos, Agustin</t>
  </si>
  <si>
    <t>Rebolledo, Hugo</t>
  </si>
  <si>
    <t>Club Estudiantes de la Plata</t>
  </si>
  <si>
    <t>Niz, Augusto</t>
  </si>
  <si>
    <t>Club Hipico y de Golf City Bell</t>
  </si>
  <si>
    <t>Almeida, Juan Bautista</t>
  </si>
  <si>
    <t>Carnagui, Sofia</t>
  </si>
  <si>
    <t>AMAYE, MAITE</t>
  </si>
  <si>
    <t>1er descarte de las primeras 6 fechas</t>
  </si>
  <si>
    <t>2do descarte de la fecha 7 a la 12</t>
  </si>
  <si>
    <t>LAULHE, IGNACIO</t>
  </si>
  <si>
    <t>YORIO, CATALINA</t>
  </si>
  <si>
    <t>Matsunaga, Ignacio</t>
  </si>
  <si>
    <t>Ciccarelli, Felipe</t>
  </si>
  <si>
    <t>San Diego Country Club</t>
  </si>
  <si>
    <t>Pedroza, Iara</t>
  </si>
  <si>
    <t>Gasparini, Valentina</t>
  </si>
  <si>
    <t>Club de campo la Martona</t>
  </si>
  <si>
    <t>MOORE, ANTONIO</t>
  </si>
  <si>
    <t>FANDIÑO, SANTIAGO</t>
  </si>
  <si>
    <t>GARAT, FELIPE</t>
  </si>
  <si>
    <t>LLABRES, IGNACIO</t>
  </si>
  <si>
    <t>MARENCO, JUAN</t>
  </si>
  <si>
    <t>BERRONE, SANTIAGO</t>
  </si>
  <si>
    <t>HIGHLAND PARK</t>
  </si>
  <si>
    <t>Tortugas Country Club</t>
  </si>
  <si>
    <t>Dorignac, Isidro</t>
  </si>
  <si>
    <t>Catena, Cruz</t>
  </si>
  <si>
    <t>Juarez Goñi, Ignacio</t>
  </si>
  <si>
    <t>Di Benedetto, Galo</t>
  </si>
  <si>
    <t>Dedyn, Juan</t>
  </si>
  <si>
    <t>Hume Navarro, Alejo</t>
  </si>
  <si>
    <t>Aranda, Maximo</t>
  </si>
  <si>
    <t>INDIO CUA GOLF CLUB</t>
  </si>
  <si>
    <t>Barbieri, Mora</t>
  </si>
  <si>
    <t>Hindú Club</t>
  </si>
  <si>
    <t>Takashima, Joaquin</t>
  </si>
  <si>
    <t>Marchioli, Gian Cluca</t>
  </si>
  <si>
    <t>Puesto</t>
  </si>
  <si>
    <t>3er descarte de la fecha 13 a la 18</t>
  </si>
  <si>
    <t>YALJ Benicio</t>
  </si>
  <si>
    <t>Club de Campo Grand Bell</t>
  </si>
  <si>
    <t>Otegui Nicolás</t>
  </si>
  <si>
    <t>Salomón Felipe</t>
  </si>
  <si>
    <t>Moya Gaspar</t>
  </si>
  <si>
    <t>Aldao Francisco</t>
  </si>
  <si>
    <t>Los Lagartos C.C.</t>
  </si>
  <si>
    <t>SAN ELISEO COUNTRY CLUB</t>
  </si>
  <si>
    <t>HUESCA, SANTIAGO</t>
  </si>
  <si>
    <t>CLUB ATLETICO SAN ISIDRO</t>
  </si>
  <si>
    <t>CLUB DE CAMPO GRAN BELL</t>
  </si>
  <si>
    <t>PICASSO, FILIPPO</t>
  </si>
  <si>
    <t>YAYA, MIA</t>
  </si>
  <si>
    <t>GUZMAN, BRISA</t>
  </si>
  <si>
    <t>Cincuengrani, Felipe</t>
  </si>
  <si>
    <t>Zygadlo, Benjamin</t>
  </si>
  <si>
    <t>Kim, Francisco</t>
  </si>
  <si>
    <t>Gomez, Delfina</t>
  </si>
  <si>
    <t>Fagin, Francisco</t>
  </si>
  <si>
    <t>Forconi, Felipe</t>
  </si>
  <si>
    <t>Petrizan, Allegra</t>
  </si>
  <si>
    <t>Highland Park</t>
  </si>
  <si>
    <t>Obarrio, Juana</t>
  </si>
  <si>
    <t>Pedrozo, Angel</t>
  </si>
  <si>
    <t>La Providencia</t>
  </si>
  <si>
    <t>Andonegui, Iñaki</t>
  </si>
  <si>
    <t>Cardona, Alfonso</t>
  </si>
  <si>
    <t>Raffo, Isidro</t>
  </si>
  <si>
    <t>VIRASORO AGUSTIN</t>
  </si>
  <si>
    <t>KIM CHANG HYOUNG</t>
  </si>
  <si>
    <t>LIN LUCA</t>
  </si>
  <si>
    <t>CRIPPA TIZIANO</t>
  </si>
  <si>
    <t>DIEZ REUTEMANN SANTIAGO</t>
  </si>
  <si>
    <t>MANOFF VALENTINA</t>
  </si>
  <si>
    <t xml:space="preserve">IUNGER AGUSTIN </t>
  </si>
  <si>
    <t>GOLFERS COUNTRY CLUB</t>
  </si>
  <si>
    <t>RAMPODI PEDRO</t>
  </si>
  <si>
    <t>CLUB DE CAMPO LOS HORNEROS</t>
  </si>
  <si>
    <t>CAFFARENA, EUGENIO</t>
  </si>
  <si>
    <t>LA COLINA GOLF CLUB</t>
  </si>
  <si>
    <t>NARDUCCI, BIANCA</t>
  </si>
  <si>
    <t>JOSE JURADO</t>
  </si>
  <si>
    <t>CAMPOS, VALENTINA</t>
  </si>
  <si>
    <t>Rodriguez, Severiano</t>
  </si>
  <si>
    <t>DeMartini Burry, Conrado</t>
  </si>
  <si>
    <t>Campo, Juana</t>
  </si>
  <si>
    <t>Perello, Tomas</t>
  </si>
  <si>
    <t>CAÑUELAS GOLF CLUB</t>
  </si>
  <si>
    <t>CAÑUELAS GOLF</t>
  </si>
  <si>
    <t>RIVAROLA, PAZ</t>
  </si>
  <si>
    <t>BARATELI, EMILIO</t>
  </si>
  <si>
    <t>URDAPILLETA, JOAQUIN</t>
  </si>
  <si>
    <t>ENGEVIK, MATHIAS</t>
  </si>
  <si>
    <t>BONOFIGLIO, MATEO</t>
  </si>
  <si>
    <t>CASERTA, GUIDO</t>
  </si>
  <si>
    <t>SALABER, BAUTISTA</t>
  </si>
  <si>
    <t>BOGO, MARCOS</t>
  </si>
  <si>
    <t>CLUB ATLETICO DE SAN ISIDRO</t>
  </si>
  <si>
    <t>El Carmel Country Club</t>
  </si>
  <si>
    <t>Engevik, Helena</t>
  </si>
  <si>
    <t>Ricaldoni, Augusto</t>
  </si>
  <si>
    <t>Molina Carranza, Salvador</t>
  </si>
  <si>
    <t>Noguerol, Jose Ramon</t>
  </si>
  <si>
    <t>Lartirigoyen, Indalecio</t>
  </si>
  <si>
    <t>ETCHEGARAY, MARTIN</t>
  </si>
  <si>
    <t>RAMOS MEJIA MATEO</t>
  </si>
  <si>
    <t>SAN ANDRES GOLF CLLUB</t>
  </si>
  <si>
    <t>Lopez olaciregui, Salvador</t>
  </si>
  <si>
    <t>Torrado, Santiago</t>
  </si>
  <si>
    <t>Gimenez, Tomas</t>
  </si>
  <si>
    <t>Fagalde, Milagros</t>
  </si>
  <si>
    <t>Club Universitario Buenos Aires</t>
  </si>
  <si>
    <t>Campana, Agustin</t>
  </si>
  <si>
    <t>Fagalde, Iáki</t>
  </si>
  <si>
    <t>Mackinlay Felix</t>
  </si>
  <si>
    <t>Bucci, Tadeo</t>
  </si>
  <si>
    <t>Garcia Sanchez, Owen</t>
  </si>
  <si>
    <t>Amas, Facundo</t>
  </si>
  <si>
    <t>Agosti Juan</t>
  </si>
  <si>
    <t>VILLAMIL, SIMON</t>
  </si>
  <si>
    <t>PIQUE, SILVESTRE</t>
  </si>
  <si>
    <t>Lombardo, Ciro</t>
  </si>
  <si>
    <t>Golf Club Mercedes</t>
  </si>
  <si>
    <t>GOLF CLUB MERCEDES</t>
  </si>
  <si>
    <t xml:space="preserve"> Q15:MM102</t>
  </si>
  <si>
    <t>Haras del Sur Club de Campo</t>
  </si>
  <si>
    <t>HARAS DEL SUR CLUB DE CAMPO</t>
  </si>
  <si>
    <t>Fernandez, Julian</t>
  </si>
  <si>
    <t>Acosta Amaya, Alma</t>
  </si>
  <si>
    <t>Young, Agus</t>
  </si>
  <si>
    <t>DI BENEDETTO, BELISARIO</t>
  </si>
  <si>
    <t>Buchanan, Justo</t>
  </si>
  <si>
    <t>Demeco, Pedro</t>
  </si>
  <si>
    <t>Biaus, Santos</t>
  </si>
  <si>
    <t>CLUB AT. ESTUDIANTES DE LA PLATA</t>
  </si>
  <si>
    <t>SAEZ, CIPRIANO</t>
  </si>
  <si>
    <t>ARIN, ALFONSO MIGUEL</t>
  </si>
  <si>
    <t>DIAZ GARCIA FELIPE</t>
  </si>
  <si>
    <t>Del Viso Divina Range</t>
  </si>
  <si>
    <t>BOCA RATON CLUYNTRY LIFE</t>
  </si>
  <si>
    <t>CLUB UNIVERSITARIO DE BUENOS AIRES</t>
  </si>
  <si>
    <t>TASCO, LORENZO</t>
  </si>
  <si>
    <t>TORRES CARBONELL, FELIX</t>
  </si>
  <si>
    <t>Dewey, Leon</t>
  </si>
  <si>
    <t>Gauto, Jose Bautista</t>
  </si>
  <si>
    <t>ALVAREZ, JUANA</t>
  </si>
  <si>
    <t>1. 
Palermo Golf</t>
  </si>
  <si>
    <t>PASSARELLI, GIOVANNI</t>
  </si>
  <si>
    <t>DIAZ, BRUNO</t>
  </si>
  <si>
    <t>PISARENKI, BELISARIO</t>
  </si>
  <si>
    <t>JOCKEY CLUB DE SAN ISIDRO</t>
  </si>
  <si>
    <t>GUERRERO, VALENTINA</t>
  </si>
  <si>
    <t>AMBLARD, MARINA</t>
  </si>
  <si>
    <t>AYERZA CASARES, GUADALUPE</t>
  </si>
  <si>
    <t>Alliot, Franco</t>
  </si>
  <si>
    <t>Garcia Zavaleta, Ignacio</t>
  </si>
  <si>
    <t>Morales, Juan Ignacio</t>
  </si>
  <si>
    <t>Garcia Rosa, Blas</t>
  </si>
  <si>
    <t>Martindale Country Club</t>
  </si>
  <si>
    <t>Alassia, Bastian</t>
  </si>
  <si>
    <t>Berciano, Olivia</t>
  </si>
  <si>
    <t>Cinque, Eloisa</t>
  </si>
  <si>
    <t>Berciano, Andres</t>
  </si>
  <si>
    <t>Alvarez Lanus, Pedro</t>
  </si>
  <si>
    <t>Macias, Camila</t>
  </si>
  <si>
    <t>ITUZAINGO GOLF</t>
  </si>
  <si>
    <t>LORI, AGUSTINA</t>
  </si>
  <si>
    <t>Ibarruela, Shanahan</t>
  </si>
  <si>
    <t>Berciano, Margarita</t>
  </si>
  <si>
    <t>Golf Club Jose Jurado</t>
  </si>
  <si>
    <t>Diving del Viso</t>
  </si>
  <si>
    <t>MATEO WALTER SANTINO</t>
  </si>
  <si>
    <t>PICO, ANTONIO</t>
  </si>
  <si>
    <t>Sacco, Giuliano</t>
  </si>
  <si>
    <t>Valcarse, Felix</t>
  </si>
  <si>
    <t>Pirovano, Nahuel</t>
  </si>
  <si>
    <t>Lima, Juana</t>
  </si>
  <si>
    <t>Viveros, Isabella</t>
  </si>
  <si>
    <t>Blousson, Simon</t>
  </si>
  <si>
    <t>Ranlagh Golf Club</t>
  </si>
  <si>
    <t>San Eliseo Golf</t>
  </si>
  <si>
    <t>San Andres Golf Club</t>
  </si>
  <si>
    <t>CIRCULO DE LA FUERZA AEREA</t>
  </si>
  <si>
    <t>Farut, Facundo</t>
  </si>
  <si>
    <t>Velazque, Santino</t>
  </si>
  <si>
    <t>Calabrese, Matias</t>
  </si>
  <si>
    <t>Ortiz, Giovanni</t>
  </si>
  <si>
    <t>DIBAR, ALEX</t>
  </si>
  <si>
    <t>CARDONA, ALARICO</t>
  </si>
  <si>
    <t>TONNELIER, JUSTINA</t>
  </si>
  <si>
    <t>Pisarenki, Belisario</t>
  </si>
  <si>
    <t>Henschien, Bautista</t>
  </si>
  <si>
    <t>Buenos Aires Golf Club</t>
  </si>
  <si>
    <t>Blazquez, Borja</t>
  </si>
  <si>
    <t>Pilar Golf Club</t>
  </si>
  <si>
    <t>Gonella, Francisco</t>
  </si>
  <si>
    <t>Maltoni, Olivia</t>
  </si>
  <si>
    <t>Henschien, Santos</t>
  </si>
  <si>
    <t>Raffo, Lorenzo</t>
  </si>
  <si>
    <t>Aguirre, Teodolina</t>
  </si>
  <si>
    <t>Quirno, Elisa</t>
  </si>
  <si>
    <t>Matta y Trejo, Amalia</t>
  </si>
  <si>
    <t>Aguirre, Florencio</t>
  </si>
  <si>
    <t>Fernandez Madero, Toribio</t>
  </si>
  <si>
    <t>Quirno, Ignacio</t>
  </si>
  <si>
    <t>JOUEDJATI, THIAGO ALAN</t>
  </si>
  <si>
    <t>Sigbaum, Agustin</t>
  </si>
  <si>
    <t>Los alamos Club de Campo</t>
  </si>
  <si>
    <t>Lentini, Mateo</t>
  </si>
  <si>
    <t>Olguin, Orion</t>
  </si>
  <si>
    <t>BOCCHETTO, JUANA</t>
  </si>
  <si>
    <t>SILVA CATALINA</t>
  </si>
  <si>
    <t>DI PAOLA, NICOLAS</t>
  </si>
  <si>
    <t>NO INFORMADO</t>
  </si>
  <si>
    <t>CLUB NO INFORMADO</t>
  </si>
  <si>
    <t>Vilhena, Francisco</t>
  </si>
  <si>
    <t>Rivas, Francisco</t>
  </si>
  <si>
    <t>Cartelle, Dante</t>
  </si>
  <si>
    <t>BASILICO, FELIPE</t>
  </si>
  <si>
    <t>LENTINI, BENJAMIN</t>
  </si>
  <si>
    <t>DORIGNAC, ISIDRO</t>
  </si>
  <si>
    <t>Navarro, Isabella</t>
  </si>
  <si>
    <t>Los Lagartos Country Club</t>
  </si>
  <si>
    <t>URDAPILLETA, JERONIMO</t>
  </si>
  <si>
    <t>Bausili, Tomas</t>
  </si>
  <si>
    <t>Manrique, Benjamin</t>
  </si>
  <si>
    <t>Club Newman</t>
  </si>
  <si>
    <t>Lopez Vilaclrara, Tobias</t>
  </si>
  <si>
    <t>Lopez Vilaclrara, Felipe</t>
  </si>
  <si>
    <t>Ward, Alejo</t>
  </si>
  <si>
    <t>LAFUENTE, RUFINO</t>
  </si>
  <si>
    <t>LOPEZ OLACIREGUI, SALVADOR</t>
  </si>
  <si>
    <t>Claria, Marcos</t>
  </si>
  <si>
    <t>Fagalde, Beltran</t>
  </si>
  <si>
    <t>Casado, Alfonso</t>
  </si>
  <si>
    <t>Herrera, Mateo</t>
  </si>
  <si>
    <t>Díaz Valdez, Blas</t>
  </si>
  <si>
    <t>Díaz Valdez, Joaquin</t>
  </si>
  <si>
    <t>Tilger, Juana</t>
  </si>
  <si>
    <t>ITURRIOZ IÑIGO</t>
  </si>
  <si>
    <t>Tocafondi, Luca</t>
  </si>
  <si>
    <t>Ferri, Maria Josefina</t>
  </si>
  <si>
    <t>Casa, Joaquin</t>
  </si>
  <si>
    <t>Club Nautico San isidro</t>
  </si>
  <si>
    <t>FREYRE, ANTONIO</t>
  </si>
  <si>
    <t>Usandivaras, Mateo</t>
  </si>
  <si>
    <t>Mallaviabarrena, Felix</t>
  </si>
  <si>
    <t>Nordelta Golf Club</t>
  </si>
  <si>
    <t>Marenco, Jose</t>
  </si>
  <si>
    <t>Savoy, Tista</t>
  </si>
  <si>
    <t>Gutierrez, Eytan</t>
  </si>
  <si>
    <t>Cerrato, Vicente</t>
  </si>
  <si>
    <t>Cassano, Simón</t>
  </si>
  <si>
    <t>Torregrosa, Miguel</t>
  </si>
  <si>
    <t>Lemos, Baltazar</t>
  </si>
  <si>
    <t>Calvi, Hilario</t>
  </si>
  <si>
    <t>Benavente, Matias</t>
  </si>
  <si>
    <t>Buenos Aires Golf</t>
  </si>
  <si>
    <t>Viturro, Bautista</t>
  </si>
  <si>
    <t>Cueto, Baltazar</t>
  </si>
  <si>
    <t>Olivera, Manuel</t>
  </si>
  <si>
    <t>Bava, Dante</t>
  </si>
  <si>
    <t>SAN ISIDRO GOLF</t>
  </si>
  <si>
    <t>1. 
Praderas de Luján</t>
  </si>
  <si>
    <t>Clasificados Torneo Nacional Junior 2026</t>
  </si>
  <si>
    <t>21 y 22 - 02</t>
  </si>
  <si>
    <t>NIÑOS AGUILAS 2015 y 2016</t>
  </si>
  <si>
    <t>NIÑOS BIRDIES 2017 y Posteriores</t>
  </si>
  <si>
    <t>NIÑAS BIRDIES 2017 y Posteriores</t>
  </si>
  <si>
    <t>NIÑAS EAGLES 2015 y 2016</t>
  </si>
  <si>
    <t>Ranking Metro Junior Tour</t>
  </si>
  <si>
    <t>1. Las Praderas</t>
  </si>
  <si>
    <t>21-22 / 02</t>
  </si>
  <si>
    <t>Normal</t>
  </si>
  <si>
    <t>Puntos 
Reducidos</t>
  </si>
  <si>
    <t>Regional 
36 hoyos</t>
  </si>
  <si>
    <t>Regional 
18 hoyos</t>
  </si>
  <si>
    <t xml:space="preserve">LA RESERVA DE CARDALES RESORT </t>
  </si>
  <si>
    <t>LAS PRADERAS DE LUJAN</t>
  </si>
  <si>
    <t>GONZALEZ LA RIVA, NICANOR</t>
  </si>
  <si>
    <t>RANKING VARONES - JUVENILES
- CLASES   08 - 09 - 10 -</t>
  </si>
  <si>
    <t>RANKING VARONES JUVENILES</t>
  </si>
  <si>
    <t>RANKING VARONES PRE-JUVENILES</t>
  </si>
  <si>
    <t>ASATTO, FRANCISCO</t>
  </si>
  <si>
    <t>LAS CAÑUELAS CLUB DE CAMPO</t>
  </si>
  <si>
    <t>CUNEO, BELTRAN</t>
  </si>
  <si>
    <t>PEREZ LARSEN, FELIPE</t>
  </si>
  <si>
    <t>RANKING MUJERES JUVENILES</t>
  </si>
  <si>
    <t>RANKING MUJERES JUVENILES
- CLASES   08 - 09 - 10</t>
  </si>
  <si>
    <t>RANKING MUJERES PRE - JUVENILES
- 2011 Y POSTERIORES</t>
  </si>
  <si>
    <t>CLUB ESTUDIANTES DE OLAVARRIA</t>
  </si>
  <si>
    <t>SCORE PROMEDIO</t>
  </si>
  <si>
    <t>RANKING MUJERES PRE - JUVENILES</t>
  </si>
  <si>
    <t>Hughes, constantino</t>
  </si>
  <si>
    <t>Blanco, Ignacio</t>
  </si>
  <si>
    <t>Club Atletico San Isidro</t>
  </si>
  <si>
    <t>Las praderas de Lujan</t>
  </si>
  <si>
    <t>Romano, Camilo</t>
  </si>
  <si>
    <t>Navili, Rufo</t>
  </si>
  <si>
    <t>Cañuelas Golf</t>
  </si>
  <si>
    <t>-</t>
  </si>
  <si>
    <t>Copa Ranking Metro Interclubes 2026</t>
  </si>
  <si>
    <t>2. 
Nautico Escobar</t>
  </si>
  <si>
    <t>COSSIO, VALENTINO</t>
  </si>
  <si>
    <t>MARTINEZ FERRARI, FELIPE</t>
  </si>
  <si>
    <t>DECHERT, PEDRO</t>
  </si>
  <si>
    <t>NORDELTA</t>
  </si>
  <si>
    <t>ESPINOZA, MATHEO</t>
  </si>
  <si>
    <t xml:space="preserve">LA PROVIDENCIA RESORT </t>
  </si>
  <si>
    <t xml:space="preserve">RANELAGH GOLF CLUB </t>
  </si>
  <si>
    <t xml:space="preserve">LA PROVIDENCIA RESOR </t>
  </si>
  <si>
    <t>Lanfranco, Augusto</t>
  </si>
  <si>
    <t>Urdapilleta, iñaki</t>
  </si>
  <si>
    <t>Hall, Bernardita</t>
  </si>
  <si>
    <t>Herrero, Conan</t>
  </si>
  <si>
    <t>Moll, Astor</t>
  </si>
  <si>
    <t>2. Naútico Escobar</t>
  </si>
  <si>
    <t>TORNEOS JUGADOS</t>
  </si>
  <si>
    <t>3. Haras Santa María</t>
  </si>
  <si>
    <t>Regional 
54 hoyos</t>
  </si>
  <si>
    <t>20 al 22 - 03</t>
  </si>
  <si>
    <t>3. Haras de Santa María</t>
  </si>
  <si>
    <t>3. 
Haras de
 Santa María</t>
  </si>
  <si>
    <t>VUELTAS DE 18 HOYOS</t>
  </si>
  <si>
    <t>Bolton, Pedro</t>
  </si>
  <si>
    <t>Saracco, Emilio</t>
  </si>
  <si>
    <t>Miras, Catalina</t>
  </si>
  <si>
    <t>ARAMBURU, GERÓNIMO</t>
  </si>
  <si>
    <t>4. La providencia</t>
  </si>
  <si>
    <t>BUENOS AIRES GOLF</t>
  </si>
  <si>
    <t>ARANDO RODRIGO</t>
  </si>
  <si>
    <t>DEDYN SANTIAGO LEON</t>
  </si>
  <si>
    <t>DEDYN TOMAS LEON</t>
  </si>
  <si>
    <t>MARINARO CORNEJO LUCAS</t>
  </si>
  <si>
    <t>LLAVALLOL JUAN IGNACIO</t>
  </si>
  <si>
    <t>SRAGOWICZ MATEO</t>
  </si>
  <si>
    <t>ARIAS MATEO HERNAN</t>
  </si>
  <si>
    <t>JONES PODELEY BAUTISTA</t>
  </si>
  <si>
    <t>CASTELLANI TOMAS</t>
  </si>
  <si>
    <t>DUBOURG JOAQUIN</t>
  </si>
  <si>
    <t>RUMIANI MATEO</t>
  </si>
  <si>
    <t>GARCIA ZAVALETA FACUNDO</t>
  </si>
  <si>
    <t>DE SANTIS CASCARDO LUCA</t>
  </si>
  <si>
    <t>FOGLIA GIUSEPPE IGNACIO</t>
  </si>
  <si>
    <t>BRANDEEN JOAQUIN</t>
  </si>
  <si>
    <t>GARCIA SILVESTRI JUAN IGNACIO</t>
  </si>
  <si>
    <t>BILIK IVAN</t>
  </si>
  <si>
    <t>CLUB CIUDAD DE BUENOS AIRES</t>
  </si>
  <si>
    <t>CAFFARENA EUGENIO</t>
  </si>
  <si>
    <t>BOGO MARCOS</t>
  </si>
  <si>
    <t>ARIN ALFONSO MIGUEL</t>
  </si>
  <si>
    <t>COSSIO VALENTINO</t>
  </si>
  <si>
    <t>CURRA IGNACIO</t>
  </si>
  <si>
    <t>DI PAOLA NICOLAS</t>
  </si>
  <si>
    <t>ENGEVIK MATHIAS</t>
  </si>
  <si>
    <t>ETCHEGARAY MARTIN</t>
  </si>
  <si>
    <t>FANDIÑO SANTIAGO</t>
  </si>
  <si>
    <t>FERRARI BRUNO</t>
  </si>
  <si>
    <t>GARAT FELIPE</t>
  </si>
  <si>
    <t>GONZALEZ LA RIVA NICANOR</t>
  </si>
  <si>
    <t>HUERGO BAUTISTA</t>
  </si>
  <si>
    <t>HUESCA SANTIAGO</t>
  </si>
  <si>
    <t>LAFUENTE RUFINO</t>
  </si>
  <si>
    <t>LAULHE IGNACIO</t>
  </si>
  <si>
    <t>LENTINI BENJAMIN</t>
  </si>
  <si>
    <t>LLABRES IGNACIO</t>
  </si>
  <si>
    <t>MARENCO JUAN</t>
  </si>
  <si>
    <t>MARTINEZ FERRARI FELIPE</t>
  </si>
  <si>
    <t>MOORE ANTONIO</t>
  </si>
  <si>
    <t>PASSARELLI GIOVANNI</t>
  </si>
  <si>
    <t>PICASSO FILIPPO</t>
  </si>
  <si>
    <t>PICO ANTONIO</t>
  </si>
  <si>
    <t>ROCCO VITO</t>
  </si>
  <si>
    <t>SAEZ CIPRIANO</t>
  </si>
  <si>
    <t>SALABER BAUTISTA</t>
  </si>
  <si>
    <t>SALABER LORENZO</t>
  </si>
  <si>
    <t>SICARDI SARAVIA DIEGO</t>
  </si>
  <si>
    <t>SOULAS PEDRO</t>
  </si>
  <si>
    <t>TASCO LORENZO</t>
  </si>
  <si>
    <t>TORRES CARBONELL FELIX</t>
  </si>
  <si>
    <t>URDAPILLETA JERONIMO</t>
  </si>
  <si>
    <t>URDAPILLETA JOAQUIN</t>
  </si>
  <si>
    <t>ZLOTOLOW ALAN</t>
  </si>
  <si>
    <t>CATALINA BRUNO</t>
  </si>
  <si>
    <t>RIVAS FACUNDO</t>
  </si>
  <si>
    <t>MENDIZABAL BAUTISTA</t>
  </si>
  <si>
    <t>VILHENA SALVADOR</t>
  </si>
  <si>
    <t>ARANDA EMANUEL</t>
  </si>
  <si>
    <t>CASAL JEREMIAS BAUTISTA</t>
  </si>
  <si>
    <t>ARANDO FELIX</t>
  </si>
  <si>
    <t>RUIZ MAZZA SANTINO</t>
  </si>
  <si>
    <t>USLENGHI JUAN MAURICIO</t>
  </si>
  <si>
    <t>GOMEZ PANTAROTTO JUAN CRUZ</t>
  </si>
  <si>
    <t>PERPERE ANGELILLO ALFONSO</t>
  </si>
  <si>
    <t>DELGADO MARTIN NICOLAS</t>
  </si>
  <si>
    <t>GARCIA ZAVALETA IGNACIO</t>
  </si>
  <si>
    <t>TAIANA SANTOS</t>
  </si>
  <si>
    <t>DI MARINO RENZO CARMELO</t>
  </si>
  <si>
    <t>VEIGA JUAN MANUEL</t>
  </si>
  <si>
    <t>TOMKINSON JUSTO TOMAS</t>
  </si>
  <si>
    <t>PEDRANZINI VALENTINO THIAGO</t>
  </si>
  <si>
    <t>SILVERO TIZIANO</t>
  </si>
  <si>
    <t>ALLASIA EMANUEL</t>
  </si>
  <si>
    <t>GISMONDI SIMON</t>
  </si>
  <si>
    <t>LINARES MARTINEZ ESTANISLAO NICOLAS</t>
  </si>
  <si>
    <t>ASATTO PEDRO</t>
  </si>
  <si>
    <t>BELLOCQ BENJAMIN</t>
  </si>
  <si>
    <t>CALAFELL RAMON</t>
  </si>
  <si>
    <t>COLOMBO SANTINO</t>
  </si>
  <si>
    <t>ELORZA SANTINO</t>
  </si>
  <si>
    <t>GOMEZ FACUNDO</t>
  </si>
  <si>
    <t>INFANTE ALFONSO</t>
  </si>
  <si>
    <t>INSUA MOLINA MATEO</t>
  </si>
  <si>
    <t>KISHIMOTTO THIAGO</t>
  </si>
  <si>
    <t>MILANO MANUEL</t>
  </si>
  <si>
    <t>MIRRI FRANCISCO</t>
  </si>
  <si>
    <t>PEREZ LARSEN FELIPE</t>
  </si>
  <si>
    <t>PRADO RUGGERI ENZO</t>
  </si>
  <si>
    <t>ESPINOZA MATHEO</t>
  </si>
  <si>
    <t>SACCO, DELFINA</t>
  </si>
  <si>
    <t>GUIGUI MARCHIONI, FAUSTINA</t>
  </si>
  <si>
    <t>VEIGA MARTINA RENATA</t>
  </si>
  <si>
    <t>BONGIOVANNI FRANCESCA ALESSIA</t>
  </si>
  <si>
    <t>DEL FRESNO MARIA</t>
  </si>
  <si>
    <t>DE LOS SANTOS VICTORIA</t>
  </si>
  <si>
    <t>BONOFIGLIO ABRIL DELFINA</t>
  </si>
  <si>
    <t>REVOREDO ARAUZ JOIA</t>
  </si>
  <si>
    <t>HAN ELENA</t>
  </si>
  <si>
    <t>CAPANI FRANCESCA</t>
  </si>
  <si>
    <t>OTEIZA FAUSTINA MARIA</t>
  </si>
  <si>
    <t>VARGAS DELFINA</t>
  </si>
  <si>
    <t>FOGLIA JUANA</t>
  </si>
  <si>
    <t>CONTRERAS KLATT LARA</t>
  </si>
  <si>
    <t>HERNANDEZ AITANA</t>
  </si>
  <si>
    <t>LAULHE ROSARIO</t>
  </si>
  <si>
    <t>Arango, Tomas</t>
  </si>
  <si>
    <t>Garrote, Simon</t>
  </si>
  <si>
    <t>Szeinbaum, hanna</t>
  </si>
  <si>
    <t>Campo Chico Country Club</t>
  </si>
  <si>
    <t>Ubalton, Delfina</t>
  </si>
  <si>
    <t>5. Abril Club de campo</t>
  </si>
  <si>
    <t>5. Abril club de campo</t>
  </si>
  <si>
    <t>Etchegaray, Clara</t>
  </si>
  <si>
    <t>Haras del sur III C. Campo</t>
  </si>
  <si>
    <t>5. Abril club 
de campo</t>
  </si>
  <si>
    <t>6. Highland Park</t>
  </si>
  <si>
    <t>6. 
Highland Park</t>
  </si>
  <si>
    <t>AGUIRRE VANNI TOBIAS TOMAS</t>
  </si>
  <si>
    <t>LERENA, ROCCO</t>
  </si>
  <si>
    <t>INDIO CUA</t>
  </si>
  <si>
    <t>CLUB ATLETICO LOMAS</t>
  </si>
  <si>
    <t>STAROSTA PEDRO</t>
  </si>
  <si>
    <t>ACOSTA ISAIAS, RAMÓN</t>
  </si>
  <si>
    <t>PODESTA, JUAN MARTIN</t>
  </si>
  <si>
    <t>Korkin, Max</t>
  </si>
  <si>
    <t>Korkin, Alex</t>
  </si>
  <si>
    <t>Rodriguez, Vicente</t>
  </si>
  <si>
    <t>Zanelli, Rodolfo</t>
  </si>
  <si>
    <t>Rujano, Ian</t>
  </si>
  <si>
    <t>Zumarraga, Ignacio</t>
  </si>
  <si>
    <t>Anavi, Alejo</t>
  </si>
  <si>
    <t>ANITORI Lorenzo</t>
  </si>
  <si>
    <t>CAMPOMAR MANUEL</t>
  </si>
  <si>
    <t>MIERES MARCOS</t>
  </si>
  <si>
    <t>7. Golf Club Argentino</t>
  </si>
  <si>
    <t>DI BENEDETTO LUCIO</t>
  </si>
  <si>
    <t>DE ESTRADA SIMON</t>
  </si>
  <si>
    <t>OCARAGUA GOLF CLUB</t>
  </si>
  <si>
    <t>ANITORI LORENZO</t>
  </si>
  <si>
    <t>PRIETO, CIPRIANO</t>
  </si>
  <si>
    <t>BEDOYA, ALEJANDRO</t>
  </si>
  <si>
    <t>Di BENEDETTO, GALO</t>
  </si>
  <si>
    <t>GARCIA ROSA, BLAS</t>
  </si>
  <si>
    <t>RANKING VARONES INFANTILES
CLASES 2013 y POSTERIORES</t>
  </si>
  <si>
    <t>OBARRIO, SOFIA</t>
  </si>
  <si>
    <t>Rubiero, Santiago</t>
  </si>
  <si>
    <t>Gonzalez del Solar, Meliton</t>
  </si>
  <si>
    <t>Etchart, Joaquin</t>
  </si>
  <si>
    <t>Abadi, Lucia</t>
  </si>
  <si>
    <t>Maglione, Catalina</t>
  </si>
  <si>
    <t>Constantini, Nicolas</t>
  </si>
  <si>
    <t>Gonzalez del Solar, Cruz</t>
  </si>
  <si>
    <t>Salgado, Francisco</t>
  </si>
  <si>
    <t>Urdapilleta, Belisario</t>
  </si>
  <si>
    <t>El Cantón</t>
  </si>
  <si>
    <t>Janson, Aaron</t>
  </si>
  <si>
    <t>Divina Del Viso</t>
  </si>
  <si>
    <t>Pereiras, Manuel</t>
  </si>
  <si>
    <t>Pereiras, Nina</t>
  </si>
  <si>
    <t>Bilibrowka, Martina</t>
  </si>
  <si>
    <t>8. San Andrés</t>
  </si>
  <si>
    <t>NAVARRO, ISABELLA</t>
  </si>
  <si>
    <t>LOS ALAMOS CLUB DE CAMPO</t>
  </si>
  <si>
    <t>Devoto, Matias</t>
  </si>
  <si>
    <t>Butti, Lorna</t>
  </si>
  <si>
    <t>Donovan, Shawn</t>
  </si>
  <si>
    <t>Duarte, Ian</t>
  </si>
  <si>
    <t>San Martin Golf Club</t>
  </si>
  <si>
    <t>Muller, Salvador</t>
  </si>
  <si>
    <t>Gomez, Tiana</t>
  </si>
  <si>
    <t>Costas, Delfina</t>
  </si>
  <si>
    <t>9. La Colina</t>
  </si>
  <si>
    <t>LEDESMA, JONAS</t>
  </si>
  <si>
    <t>10. Tortugas</t>
  </si>
  <si>
    <t>9. 
La Colina</t>
  </si>
  <si>
    <t>8. 
San Andrés</t>
  </si>
  <si>
    <t>10. La Colina</t>
  </si>
  <si>
    <t>FREYRE, NICOLAS</t>
  </si>
  <si>
    <t>GARCIA ROSA, BENICIO</t>
  </si>
  <si>
    <t>IBAR, SANTIAGO</t>
  </si>
  <si>
    <t>KOHNER, FRANCO</t>
  </si>
  <si>
    <t>9. Tortugas</t>
  </si>
  <si>
    <t>Fernandez Barrio, Felix</t>
  </si>
  <si>
    <t>Fernandez Funes, Jaime</t>
  </si>
  <si>
    <t>11. Cuba</t>
  </si>
  <si>
    <t>11. 
Cuba</t>
  </si>
  <si>
    <t>10. Cuba</t>
  </si>
  <si>
    <t>VARONES ALBATROS 2013 - 2014</t>
  </si>
  <si>
    <t>MUJERES ALBATROS 2013 - 2014</t>
  </si>
  <si>
    <t>BLAZQUEZ BAUTISTA</t>
  </si>
  <si>
    <t>FELIZAR ANTONIO</t>
  </si>
  <si>
    <t>GAY RAMON JOSE</t>
  </si>
  <si>
    <t>MALLMANN SANTOS</t>
  </si>
  <si>
    <t>MALLMANN OTTO</t>
  </si>
  <si>
    <t>Garda, Francisco</t>
  </si>
  <si>
    <t>Segura, Isabel</t>
  </si>
  <si>
    <t>Club universitarios de Buenos Aires</t>
  </si>
  <si>
    <t>Aguirre, Juana</t>
  </si>
  <si>
    <t>Ehrenfeld, Elena</t>
  </si>
  <si>
    <t>ROBINSON JAIME</t>
  </si>
  <si>
    <t>Garat, Geronimo</t>
  </si>
  <si>
    <t>Biggi, Manuel</t>
  </si>
  <si>
    <t>Donnelly, Felipe</t>
  </si>
  <si>
    <t>Pugliese, Juan Ignacio</t>
  </si>
  <si>
    <t>Robinson, Jaime</t>
  </si>
  <si>
    <t>Club universitario de buenos aires</t>
  </si>
  <si>
    <t>Di Paola, Tomas</t>
  </si>
  <si>
    <t>Carrera, Vicente</t>
  </si>
  <si>
    <t>Díaz Valdez, Rufino</t>
  </si>
  <si>
    <t>Melloni, Lua</t>
  </si>
  <si>
    <t>RANKING VARONES PRE-JUVENILES 
CLASES 2011 y posteriores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</si>
</sst>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 * #,##0.00_ ;_ * \-#,##0.00_ ;_ * &quot;-&quot;??_ ;_ @_ "/>
    <numFmt numFmtId="165" formatCode="dd/mm/yyyy;@"/>
    <numFmt numFmtId="166" formatCode="#,##0.00_ ;\-#,##0.00\ "/>
    <numFmt numFmtId="167" formatCode="#,##0_ ;\-#,##0\ "/>
    <numFmt numFmtId="168" formatCode="0.0"/>
  </numFmts>
  <fonts count="15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name val="Arial"/>
      <family val="2"/>
    </font>
    <font>
      <sz val="13"/>
      <name val="Arial"/>
      <family val="2"/>
    </font>
    <font>
      <sz val="10"/>
      <name val="Arial"/>
      <family val="2"/>
    </font>
    <font>
      <sz val="15"/>
      <name val="Arial"/>
      <family val="2"/>
    </font>
    <font>
      <sz val="18"/>
      <name val="Arial"/>
      <family val="2"/>
    </font>
    <font>
      <b/>
      <sz val="13"/>
      <color indexed="9"/>
      <name val="Arial"/>
      <family val="2"/>
    </font>
    <font>
      <b/>
      <sz val="13"/>
      <color indexed="43"/>
      <name val="Arial"/>
      <family val="2"/>
    </font>
    <font>
      <b/>
      <sz val="13"/>
      <name val="Arial"/>
      <family val="2"/>
    </font>
    <font>
      <sz val="24"/>
      <name val="Arial"/>
      <family val="2"/>
    </font>
    <font>
      <sz val="11"/>
      <color theme="1"/>
      <name val="Calibri"/>
      <family val="2"/>
      <scheme val="minor"/>
    </font>
    <font>
      <sz val="13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b/>
      <sz val="36"/>
      <color indexed="9"/>
      <name val="Calibri"/>
      <family val="2"/>
      <scheme val="minor"/>
    </font>
    <font>
      <b/>
      <sz val="12"/>
      <name val="Calibri"/>
      <family val="2"/>
      <scheme val="minor"/>
    </font>
    <font>
      <b/>
      <sz val="26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3"/>
      <name val="Calibri"/>
      <family val="2"/>
      <scheme val="minor"/>
    </font>
    <font>
      <sz val="12"/>
      <color theme="1"/>
      <name val="Arial"/>
      <family val="2"/>
    </font>
    <font>
      <sz val="12"/>
      <color rgb="FF212529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3"/>
      <color rgb="FFFF0000"/>
      <name val="Arial"/>
      <family val="2"/>
    </font>
    <font>
      <b/>
      <sz val="13"/>
      <color rgb="FF7030A0"/>
      <name val="Arial"/>
      <family val="2"/>
    </font>
    <font>
      <sz val="10"/>
      <name val="Calibri"/>
      <family val="2"/>
      <scheme val="minor"/>
    </font>
    <font>
      <b/>
      <sz val="20"/>
      <color theme="0"/>
      <name val="Arial"/>
      <family val="2"/>
    </font>
    <font>
      <b/>
      <sz val="19"/>
      <color theme="0"/>
      <name val="Arial"/>
      <family val="2"/>
    </font>
    <font>
      <b/>
      <sz val="15"/>
      <name val="Calibri"/>
      <family val="2"/>
      <scheme val="minor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20"/>
      <color rgb="FF002060"/>
      <name val="Arial"/>
      <family val="2"/>
    </font>
    <font>
      <b/>
      <sz val="17"/>
      <color theme="0"/>
      <name val="Arial"/>
      <family val="2"/>
    </font>
    <font>
      <b/>
      <sz val="13"/>
      <color rgb="FF002060"/>
      <name val="Arial"/>
      <family val="2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9"/>
      <color theme="1"/>
      <name val="Arial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20"/>
      <color theme="0"/>
      <name val="Arial"/>
      <family val="2"/>
    </font>
    <font>
      <sz val="13"/>
      <color theme="0"/>
      <name val="Arial"/>
      <family val="2"/>
    </font>
    <font>
      <b/>
      <sz val="13"/>
      <color theme="0"/>
      <name val="Arial"/>
      <family val="2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sz val="18"/>
      <color theme="0"/>
      <name val="Arial"/>
      <family val="2"/>
    </font>
    <font>
      <b/>
      <sz val="28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212529"/>
      <name val="Helvetica Neue"/>
      <family val="2"/>
    </font>
  </fonts>
  <fills count="2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66FF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</fills>
  <borders count="7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164" fontId="109" fillId="0" borderId="0" applyFont="0" applyFill="0" applyBorder="0" applyAlignment="0" applyProtection="0"/>
    <xf numFmtId="0" fontId="157" fillId="0" borderId="0" applyNumberFormat="0" applyFill="0" applyBorder="0" applyAlignment="0" applyProtection="0"/>
  </cellStyleXfs>
  <cellXfs count="917">
    <xf numFmtId="0" fontId="0" fillId="0" borderId="0" xfId="0"/>
    <xf numFmtId="0" fontId="110" fillId="0" borderId="0" xfId="0" applyFont="1" applyAlignment="1">
      <alignment horizontal="center"/>
    </xf>
    <xf numFmtId="0" fontId="110" fillId="0" borderId="0" xfId="0" applyFont="1"/>
    <xf numFmtId="0" fontId="111" fillId="0" borderId="0" xfId="0" applyFont="1" applyAlignment="1">
      <alignment horizontal="center"/>
    </xf>
    <xf numFmtId="166" fontId="110" fillId="0" borderId="0" xfId="1" applyNumberFormat="1" applyFont="1" applyFill="1" applyBorder="1" applyAlignment="1">
      <alignment horizontal="center"/>
    </xf>
    <xf numFmtId="2" fontId="110" fillId="0" borderId="0" xfId="0" applyNumberFormat="1" applyFont="1" applyAlignment="1">
      <alignment horizontal="center"/>
    </xf>
    <xf numFmtId="0" fontId="117" fillId="0" borderId="3" xfId="0" applyFont="1" applyBorder="1" applyAlignment="1">
      <alignment horizontal="center" vertical="center" wrapText="1"/>
    </xf>
    <xf numFmtId="0" fontId="121" fillId="0" borderId="0" xfId="0" applyFont="1" applyAlignment="1">
      <alignment horizontal="center"/>
    </xf>
    <xf numFmtId="166" fontId="110" fillId="0" borderId="3" xfId="1" applyNumberFormat="1" applyFont="1" applyFill="1" applyBorder="1" applyAlignment="1">
      <alignment horizontal="center"/>
    </xf>
    <xf numFmtId="166" fontId="112" fillId="0" borderId="3" xfId="0" applyNumberFormat="1" applyFont="1" applyBorder="1" applyAlignment="1">
      <alignment horizontal="center"/>
    </xf>
    <xf numFmtId="166" fontId="119" fillId="0" borderId="3" xfId="0" applyNumberFormat="1" applyFont="1" applyBorder="1" applyAlignment="1">
      <alignment horizontal="center"/>
    </xf>
    <xf numFmtId="0" fontId="119" fillId="0" borderId="0" xfId="0" applyFont="1" applyAlignment="1">
      <alignment horizontal="center"/>
    </xf>
    <xf numFmtId="167" fontId="110" fillId="0" borderId="3" xfId="1" applyNumberFormat="1" applyFont="1" applyFill="1" applyBorder="1" applyAlignment="1">
      <alignment horizontal="center"/>
    </xf>
    <xf numFmtId="166" fontId="117" fillId="0" borderId="3" xfId="1" applyNumberFormat="1" applyFont="1" applyFill="1" applyBorder="1" applyAlignment="1">
      <alignment horizontal="center" vertical="center" wrapText="1"/>
    </xf>
    <xf numFmtId="0" fontId="120" fillId="0" borderId="0" xfId="0" applyFont="1" applyAlignment="1">
      <alignment horizontal="center"/>
    </xf>
    <xf numFmtId="0" fontId="120" fillId="0" borderId="0" xfId="0" applyFont="1"/>
    <xf numFmtId="0" fontId="0" fillId="0" borderId="0" xfId="0" applyAlignment="1">
      <alignment vertical="center"/>
    </xf>
    <xf numFmtId="0" fontId="101" fillId="0" borderId="0" xfId="0" applyFont="1" applyAlignment="1">
      <alignment vertical="center"/>
    </xf>
    <xf numFmtId="0" fontId="101" fillId="0" borderId="0" xfId="0" applyFont="1" applyAlignment="1">
      <alignment horizontal="center" vertical="center"/>
    </xf>
    <xf numFmtId="0" fontId="115" fillId="0" borderId="0" xfId="0" applyFont="1" applyAlignment="1">
      <alignment vertical="center"/>
    </xf>
    <xf numFmtId="0" fontId="106" fillId="6" borderId="36" xfId="0" applyFont="1" applyFill="1" applyBorder="1" applyAlignment="1">
      <alignment horizontal="center" vertical="center"/>
    </xf>
    <xf numFmtId="0" fontId="106" fillId="6" borderId="37" xfId="0" applyFont="1" applyFill="1" applyBorder="1" applyAlignment="1">
      <alignment horizontal="center" vertical="center"/>
    </xf>
    <xf numFmtId="0" fontId="113" fillId="0" borderId="3" xfId="0" applyFont="1" applyBorder="1" applyAlignment="1">
      <alignment vertical="center"/>
    </xf>
    <xf numFmtId="0" fontId="123" fillId="0" borderId="8" xfId="0" applyFont="1" applyBorder="1" applyAlignment="1">
      <alignment vertical="center"/>
    </xf>
    <xf numFmtId="0" fontId="102" fillId="0" borderId="0" xfId="0" applyFont="1" applyAlignment="1">
      <alignment vertical="center"/>
    </xf>
    <xf numFmtId="0" fontId="102" fillId="0" borderId="0" xfId="0" applyFont="1" applyAlignment="1">
      <alignment horizontal="center" vertical="center"/>
    </xf>
    <xf numFmtId="0" fontId="113" fillId="0" borderId="0" xfId="0" applyFont="1" applyAlignment="1">
      <alignment vertical="center"/>
    </xf>
    <xf numFmtId="0" fontId="113" fillId="0" borderId="0" xfId="0" applyFont="1" applyAlignment="1">
      <alignment horizontal="center" vertical="center"/>
    </xf>
    <xf numFmtId="0" fontId="108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0" fontId="101" fillId="3" borderId="0" xfId="0" applyFont="1" applyFill="1" applyAlignment="1">
      <alignment vertical="center"/>
    </xf>
    <xf numFmtId="0" fontId="101" fillId="0" borderId="20" xfId="0" applyFont="1" applyBorder="1" applyAlignment="1">
      <alignment vertical="center"/>
    </xf>
    <xf numFmtId="0" fontId="101" fillId="0" borderId="11" xfId="0" applyFont="1" applyBorder="1" applyAlignment="1">
      <alignment horizontal="center" vertical="center"/>
    </xf>
    <xf numFmtId="0" fontId="101" fillId="0" borderId="12" xfId="0" applyFont="1" applyBorder="1" applyAlignment="1">
      <alignment horizontal="center" vertical="center"/>
    </xf>
    <xf numFmtId="2" fontId="101" fillId="0" borderId="10" xfId="0" applyNumberFormat="1" applyFont="1" applyBorder="1" applyAlignment="1">
      <alignment horizontal="center" vertical="center"/>
    </xf>
    <xf numFmtId="2" fontId="101" fillId="0" borderId="20" xfId="0" applyNumberFormat="1" applyFont="1" applyBorder="1" applyAlignment="1">
      <alignment horizontal="center" vertical="center"/>
    </xf>
    <xf numFmtId="0" fontId="101" fillId="0" borderId="9" xfId="0" applyFont="1" applyBorder="1" applyAlignment="1">
      <alignment vertical="center"/>
    </xf>
    <xf numFmtId="0" fontId="101" fillId="0" borderId="13" xfId="0" applyFont="1" applyBorder="1" applyAlignment="1">
      <alignment horizontal="center" vertical="center"/>
    </xf>
    <xf numFmtId="0" fontId="101" fillId="0" borderId="5" xfId="0" applyFont="1" applyBorder="1" applyAlignment="1">
      <alignment horizontal="center" vertical="center"/>
    </xf>
    <xf numFmtId="2" fontId="101" fillId="0" borderId="6" xfId="0" applyNumberFormat="1" applyFont="1" applyBorder="1" applyAlignment="1">
      <alignment horizontal="center" vertical="center"/>
    </xf>
    <xf numFmtId="2" fontId="101" fillId="0" borderId="9" xfId="0" applyNumberFormat="1" applyFont="1" applyBorder="1" applyAlignment="1">
      <alignment horizontal="center" vertical="center"/>
    </xf>
    <xf numFmtId="0" fontId="101" fillId="0" borderId="15" xfId="0" applyFont="1" applyBorder="1" applyAlignment="1">
      <alignment vertical="center"/>
    </xf>
    <xf numFmtId="0" fontId="101" fillId="0" borderId="16" xfId="0" applyFont="1" applyBorder="1" applyAlignment="1">
      <alignment horizontal="center" vertical="center"/>
    </xf>
    <xf numFmtId="0" fontId="107" fillId="0" borderId="0" xfId="0" applyFont="1" applyAlignment="1">
      <alignment horizontal="center" vertical="center"/>
    </xf>
    <xf numFmtId="2" fontId="101" fillId="0" borderId="0" xfId="0" applyNumberFormat="1" applyFont="1" applyAlignment="1">
      <alignment vertical="center"/>
    </xf>
    <xf numFmtId="2" fontId="101" fillId="0" borderId="0" xfId="0" applyNumberFormat="1" applyFont="1" applyAlignment="1">
      <alignment horizontal="center" vertical="center"/>
    </xf>
    <xf numFmtId="0" fontId="124" fillId="0" borderId="0" xfId="0" applyFont="1" applyAlignment="1">
      <alignment vertical="center"/>
    </xf>
    <xf numFmtId="0" fontId="113" fillId="0" borderId="8" xfId="0" applyFont="1" applyBorder="1" applyAlignment="1">
      <alignment horizontal="center" vertical="center"/>
    </xf>
    <xf numFmtId="0" fontId="113" fillId="0" borderId="3" xfId="0" applyFont="1" applyBorder="1" applyAlignment="1">
      <alignment horizontal="center" vertical="center"/>
    </xf>
    <xf numFmtId="0" fontId="113" fillId="0" borderId="46" xfId="0" applyFont="1" applyBorder="1" applyAlignment="1">
      <alignment horizontal="center" vertical="center"/>
    </xf>
    <xf numFmtId="0" fontId="101" fillId="0" borderId="20" xfId="0" applyFont="1" applyBorder="1" applyAlignment="1">
      <alignment horizontal="center" vertical="center"/>
    </xf>
    <xf numFmtId="0" fontId="101" fillId="0" borderId="9" xfId="0" applyFont="1" applyBorder="1" applyAlignment="1">
      <alignment horizontal="center" vertical="center"/>
    </xf>
    <xf numFmtId="0" fontId="101" fillId="0" borderId="15" xfId="0" applyFont="1" applyBorder="1" applyAlignment="1">
      <alignment horizontal="center" vertical="center"/>
    </xf>
    <xf numFmtId="0" fontId="100" fillId="0" borderId="0" xfId="0" applyFont="1" applyAlignment="1">
      <alignment vertical="center"/>
    </xf>
    <xf numFmtId="1" fontId="101" fillId="0" borderId="0" xfId="1" applyNumberFormat="1" applyFont="1" applyAlignment="1">
      <alignment horizontal="center" vertical="center"/>
    </xf>
    <xf numFmtId="0" fontId="103" fillId="0" borderId="0" xfId="0" applyFont="1" applyAlignment="1">
      <alignment vertical="center"/>
    </xf>
    <xf numFmtId="1" fontId="101" fillId="0" borderId="0" xfId="1" applyNumberFormat="1" applyFont="1" applyBorder="1" applyAlignment="1">
      <alignment horizontal="center" vertical="center"/>
    </xf>
    <xf numFmtId="0" fontId="124" fillId="0" borderId="3" xfId="0" applyFont="1" applyBorder="1" applyAlignment="1">
      <alignment horizontal="center" vertical="center"/>
    </xf>
    <xf numFmtId="0" fontId="114" fillId="0" borderId="0" xfId="0" applyFont="1" applyAlignment="1">
      <alignment vertical="center"/>
    </xf>
    <xf numFmtId="0" fontId="101" fillId="0" borderId="23" xfId="0" applyFont="1" applyBorder="1" applyAlignment="1">
      <alignment horizontal="center" vertical="center"/>
    </xf>
    <xf numFmtId="0" fontId="101" fillId="0" borderId="4" xfId="0" applyFont="1" applyBorder="1" applyAlignment="1">
      <alignment horizontal="center" vertical="center"/>
    </xf>
    <xf numFmtId="0" fontId="101" fillId="0" borderId="50" xfId="0" applyFont="1" applyBorder="1" applyAlignment="1">
      <alignment horizontal="center" vertical="center"/>
    </xf>
    <xf numFmtId="0" fontId="113" fillId="0" borderId="49" xfId="0" applyFont="1" applyBorder="1" applyAlignment="1">
      <alignment horizontal="center" vertical="center"/>
    </xf>
    <xf numFmtId="0" fontId="119" fillId="0" borderId="3" xfId="0" applyFont="1" applyBorder="1" applyAlignment="1">
      <alignment horizontal="center"/>
    </xf>
    <xf numFmtId="0" fontId="12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3" fillId="0" borderId="8" xfId="0" applyFont="1" applyBorder="1" applyAlignment="1">
      <alignment vertical="center"/>
    </xf>
    <xf numFmtId="0" fontId="98" fillId="0" borderId="8" xfId="0" applyFont="1" applyBorder="1" applyAlignment="1">
      <alignment vertical="center"/>
    </xf>
    <xf numFmtId="0" fontId="99" fillId="0" borderId="3" xfId="0" applyFont="1" applyBorder="1" applyAlignment="1">
      <alignment horizontal="center" vertical="center"/>
    </xf>
    <xf numFmtId="0" fontId="98" fillId="0" borderId="3" xfId="0" applyFont="1" applyBorder="1" applyAlignment="1">
      <alignment vertical="center"/>
    </xf>
    <xf numFmtId="0" fontId="98" fillId="0" borderId="3" xfId="0" applyFont="1" applyBorder="1" applyAlignment="1">
      <alignment horizontal="center" vertical="center"/>
    </xf>
    <xf numFmtId="0" fontId="113" fillId="0" borderId="7" xfId="0" applyFont="1" applyBorder="1" applyAlignment="1">
      <alignment vertical="center"/>
    </xf>
    <xf numFmtId="0" fontId="95" fillId="0" borderId="8" xfId="0" applyFont="1" applyBorder="1" applyAlignment="1">
      <alignment vertical="center"/>
    </xf>
    <xf numFmtId="0" fontId="95" fillId="0" borderId="6" xfId="0" applyFont="1" applyBorder="1" applyAlignment="1">
      <alignment vertical="center"/>
    </xf>
    <xf numFmtId="0" fontId="128" fillId="6" borderId="35" xfId="0" applyFont="1" applyFill="1" applyBorder="1" applyAlignment="1">
      <alignment horizontal="center" vertical="center"/>
    </xf>
    <xf numFmtId="0" fontId="106" fillId="6" borderId="55" xfId="0" applyFont="1" applyFill="1" applyBorder="1" applyAlignment="1">
      <alignment horizontal="center" vertical="center"/>
    </xf>
    <xf numFmtId="0" fontId="96" fillId="0" borderId="3" xfId="0" applyFont="1" applyBorder="1" applyAlignment="1">
      <alignment vertical="center"/>
    </xf>
    <xf numFmtId="0" fontId="95" fillId="0" borderId="3" xfId="0" applyFont="1" applyBorder="1" applyAlignment="1">
      <alignment vertical="center"/>
    </xf>
    <xf numFmtId="0" fontId="110" fillId="3" borderId="0" xfId="0" applyFont="1" applyFill="1"/>
    <xf numFmtId="0" fontId="106" fillId="6" borderId="57" xfId="0" applyFont="1" applyFill="1" applyBorder="1" applyAlignment="1">
      <alignment horizontal="center" vertical="center"/>
    </xf>
    <xf numFmtId="0" fontId="128" fillId="6" borderId="56" xfId="0" applyFont="1" applyFill="1" applyBorder="1" applyAlignment="1">
      <alignment horizontal="center" vertical="center"/>
    </xf>
    <xf numFmtId="0" fontId="110" fillId="0" borderId="3" xfId="0" applyFont="1" applyBorder="1" applyAlignment="1">
      <alignment horizontal="center"/>
    </xf>
    <xf numFmtId="0" fontId="111" fillId="0" borderId="3" xfId="0" applyFont="1" applyBorder="1" applyAlignment="1">
      <alignment horizontal="center"/>
    </xf>
    <xf numFmtId="166" fontId="112" fillId="0" borderId="7" xfId="0" applyNumberFormat="1" applyFont="1" applyBorder="1" applyAlignment="1">
      <alignment horizontal="center"/>
    </xf>
    <xf numFmtId="0" fontId="91" fillId="0" borderId="8" xfId="0" applyFont="1" applyBorder="1" applyAlignment="1">
      <alignment vertical="center"/>
    </xf>
    <xf numFmtId="0" fontId="112" fillId="0" borderId="3" xfId="0" applyFont="1" applyBorder="1" applyAlignment="1">
      <alignment horizontal="center"/>
    </xf>
    <xf numFmtId="0" fontId="130" fillId="0" borderId="3" xfId="0" applyFont="1" applyBorder="1" applyAlignment="1">
      <alignment horizontal="center"/>
    </xf>
    <xf numFmtId="0" fontId="93" fillId="0" borderId="0" xfId="0" applyFont="1" applyAlignment="1">
      <alignment vertical="center"/>
    </xf>
    <xf numFmtId="0" fontId="98" fillId="0" borderId="0" xfId="0" applyFont="1" applyAlignment="1">
      <alignment horizontal="center" vertical="center"/>
    </xf>
    <xf numFmtId="0" fontId="130" fillId="0" borderId="0" xfId="0" applyFont="1" applyAlignment="1">
      <alignment horizontal="center"/>
    </xf>
    <xf numFmtId="0" fontId="112" fillId="0" borderId="7" xfId="0" applyFont="1" applyBorder="1" applyAlignment="1">
      <alignment horizontal="center"/>
    </xf>
    <xf numFmtId="0" fontId="130" fillId="0" borderId="7" xfId="0" applyFont="1" applyBorder="1" applyAlignment="1">
      <alignment horizontal="center"/>
    </xf>
    <xf numFmtId="0" fontId="114" fillId="0" borderId="0" xfId="0" applyFont="1" applyAlignment="1">
      <alignment horizontal="center" vertical="center"/>
    </xf>
    <xf numFmtId="0" fontId="113" fillId="0" borderId="5" xfId="0" applyFont="1" applyBorder="1" applyAlignment="1">
      <alignment horizontal="center" vertical="center"/>
    </xf>
    <xf numFmtId="0" fontId="113" fillId="0" borderId="6" xfId="0" applyFont="1" applyBorder="1" applyAlignment="1">
      <alignment horizontal="center" vertical="center"/>
    </xf>
    <xf numFmtId="0" fontId="113" fillId="0" borderId="51" xfId="0" applyFont="1" applyBorder="1" applyAlignment="1">
      <alignment horizontal="center" vertical="center"/>
    </xf>
    <xf numFmtId="0" fontId="113" fillId="0" borderId="53" xfId="0" applyFont="1" applyBorder="1" applyAlignment="1">
      <alignment horizontal="center" vertical="center"/>
    </xf>
    <xf numFmtId="0" fontId="113" fillId="0" borderId="38" xfId="0" applyFont="1" applyBorder="1" applyAlignment="1">
      <alignment horizontal="center" vertical="center"/>
    </xf>
    <xf numFmtId="0" fontId="113" fillId="0" borderId="39" xfId="0" applyFont="1" applyBorder="1" applyAlignment="1">
      <alignment horizontal="center" vertical="center"/>
    </xf>
    <xf numFmtId="0" fontId="113" fillId="0" borderId="7" xfId="0" applyFont="1" applyBorder="1" applyAlignment="1">
      <alignment horizontal="center" vertical="center"/>
    </xf>
    <xf numFmtId="0" fontId="124" fillId="0" borderId="5" xfId="0" applyFont="1" applyBorder="1" applyAlignment="1">
      <alignment horizontal="center" vertical="center"/>
    </xf>
    <xf numFmtId="0" fontId="124" fillId="0" borderId="6" xfId="0" applyFont="1" applyBorder="1" applyAlignment="1">
      <alignment horizontal="center" vertical="center"/>
    </xf>
    <xf numFmtId="0" fontId="113" fillId="0" borderId="54" xfId="0" applyFont="1" applyBorder="1" applyAlignment="1">
      <alignment horizontal="center" vertical="center"/>
    </xf>
    <xf numFmtId="0" fontId="113" fillId="0" borderId="42" xfId="0" applyFont="1" applyBorder="1" applyAlignment="1">
      <alignment horizontal="center" vertical="center"/>
    </xf>
    <xf numFmtId="0" fontId="95" fillId="0" borderId="7" xfId="0" applyFont="1" applyBorder="1" applyAlignment="1">
      <alignment vertical="center"/>
    </xf>
    <xf numFmtId="0" fontId="89" fillId="0" borderId="7" xfId="0" applyFont="1" applyBorder="1" applyAlignment="1">
      <alignment vertical="center"/>
    </xf>
    <xf numFmtId="0" fontId="99" fillId="0" borderId="6" xfId="0" applyFont="1" applyBorder="1" applyAlignment="1">
      <alignment horizontal="center" vertical="center"/>
    </xf>
    <xf numFmtId="0" fontId="99" fillId="0" borderId="5" xfId="0" applyFont="1" applyBorder="1" applyAlignment="1">
      <alignment horizontal="center" vertical="center"/>
    </xf>
    <xf numFmtId="0" fontId="123" fillId="0" borderId="5" xfId="0" applyFont="1" applyBorder="1" applyAlignment="1">
      <alignment horizontal="center" vertical="center"/>
    </xf>
    <xf numFmtId="0" fontId="123" fillId="0" borderId="51" xfId="0" applyFont="1" applyBorder="1" applyAlignment="1">
      <alignment horizontal="center" vertical="center"/>
    </xf>
    <xf numFmtId="0" fontId="123" fillId="0" borderId="3" xfId="0" applyFont="1" applyBorder="1" applyAlignment="1">
      <alignment vertical="center"/>
    </xf>
    <xf numFmtId="0" fontId="123" fillId="0" borderId="7" xfId="0" applyFont="1" applyBorder="1" applyAlignment="1">
      <alignment horizontal="center" vertical="center"/>
    </xf>
    <xf numFmtId="0" fontId="123" fillId="0" borderId="6" xfId="0" applyFont="1" applyBorder="1" applyAlignment="1">
      <alignment horizontal="center" vertical="center"/>
    </xf>
    <xf numFmtId="0" fontId="124" fillId="0" borderId="8" xfId="0" applyFont="1" applyBorder="1" applyAlignment="1">
      <alignment vertical="center"/>
    </xf>
    <xf numFmtId="0" fontId="96" fillId="0" borderId="8" xfId="0" applyFont="1" applyBorder="1" applyAlignment="1">
      <alignment vertical="center"/>
    </xf>
    <xf numFmtId="0" fontId="124" fillId="0" borderId="7" xfId="0" applyFont="1" applyBorder="1" applyAlignment="1">
      <alignment vertical="center"/>
    </xf>
    <xf numFmtId="0" fontId="86" fillId="0" borderId="3" xfId="0" applyFont="1" applyBorder="1" applyAlignment="1">
      <alignment vertical="center"/>
    </xf>
    <xf numFmtId="0" fontId="99" fillId="0" borderId="8" xfId="0" applyFont="1" applyBorder="1" applyAlignment="1">
      <alignment vertical="center"/>
    </xf>
    <xf numFmtId="0" fontId="86" fillId="0" borderId="8" xfId="0" applyFont="1" applyBorder="1" applyAlignment="1">
      <alignment vertical="center"/>
    </xf>
    <xf numFmtId="0" fontId="134" fillId="11" borderId="3" xfId="0" applyFont="1" applyFill="1" applyBorder="1" applyAlignment="1">
      <alignment horizontal="center" vertical="center"/>
    </xf>
    <xf numFmtId="0" fontId="92" fillId="0" borderId="8" xfId="0" applyFont="1" applyBorder="1" applyAlignment="1">
      <alignment vertical="center"/>
    </xf>
    <xf numFmtId="0" fontId="97" fillId="0" borderId="8" xfId="0" applyFont="1" applyBorder="1" applyAlignment="1">
      <alignment vertical="center"/>
    </xf>
    <xf numFmtId="0" fontId="86" fillId="0" borderId="7" xfId="0" applyFont="1" applyBorder="1" applyAlignment="1">
      <alignment vertical="center"/>
    </xf>
    <xf numFmtId="0" fontId="99" fillId="0" borderId="7" xfId="0" applyFont="1" applyBorder="1" applyAlignment="1">
      <alignment vertical="center"/>
    </xf>
    <xf numFmtId="0" fontId="91" fillId="0" borderId="7" xfId="0" applyFont="1" applyBorder="1" applyAlignment="1">
      <alignment vertical="center"/>
    </xf>
    <xf numFmtId="0" fontId="122" fillId="0" borderId="51" xfId="0" applyFont="1" applyBorder="1" applyAlignment="1">
      <alignment horizontal="center" vertical="center"/>
    </xf>
    <xf numFmtId="0" fontId="82" fillId="0" borderId="8" xfId="0" applyFont="1" applyBorder="1" applyAlignment="1">
      <alignment vertical="center"/>
    </xf>
    <xf numFmtId="0" fontId="124" fillId="0" borderId="0" xfId="0" applyFont="1" applyAlignment="1">
      <alignment horizontal="center" vertical="center"/>
    </xf>
    <xf numFmtId="0" fontId="124" fillId="14" borderId="3" xfId="0" applyFont="1" applyFill="1" applyBorder="1" applyAlignment="1">
      <alignment horizontal="center" vertical="center"/>
    </xf>
    <xf numFmtId="0" fontId="117" fillId="0" borderId="0" xfId="0" applyFont="1" applyAlignment="1">
      <alignment horizontal="center" vertical="center"/>
    </xf>
    <xf numFmtId="0" fontId="80" fillId="0" borderId="8" xfId="0" applyFont="1" applyBorder="1" applyAlignment="1">
      <alignment vertical="center"/>
    </xf>
    <xf numFmtId="0" fontId="114" fillId="5" borderId="0" xfId="0" applyFont="1" applyFill="1" applyAlignment="1">
      <alignment horizontal="center" vertical="center"/>
    </xf>
    <xf numFmtId="0" fontId="78" fillId="0" borderId="7" xfId="0" applyFont="1" applyBorder="1" applyAlignment="1">
      <alignment vertical="center"/>
    </xf>
    <xf numFmtId="0" fontId="77" fillId="0" borderId="8" xfId="0" applyFont="1" applyBorder="1" applyAlignment="1">
      <alignment vertical="center"/>
    </xf>
    <xf numFmtId="0" fontId="101" fillId="14" borderId="7" xfId="0" applyFont="1" applyFill="1" applyBorder="1" applyAlignment="1">
      <alignment horizontal="center" vertical="center"/>
    </xf>
    <xf numFmtId="0" fontId="76" fillId="0" borderId="7" xfId="0" applyFont="1" applyBorder="1" applyAlignment="1">
      <alignment vertical="center"/>
    </xf>
    <xf numFmtId="0" fontId="76" fillId="0" borderId="8" xfId="0" applyFont="1" applyBorder="1" applyAlignment="1">
      <alignment vertical="center"/>
    </xf>
    <xf numFmtId="0" fontId="75" fillId="0" borderId="8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3" fillId="0" borderId="8" xfId="0" applyFont="1" applyBorder="1" applyAlignment="1">
      <alignment vertical="center"/>
    </xf>
    <xf numFmtId="0" fontId="73" fillId="0" borderId="7" xfId="0" applyFont="1" applyBorder="1" applyAlignment="1">
      <alignment vertical="center"/>
    </xf>
    <xf numFmtId="0" fontId="71" fillId="0" borderId="3" xfId="0" applyFont="1" applyBorder="1" applyAlignment="1">
      <alignment vertical="center"/>
    </xf>
    <xf numFmtId="0" fontId="113" fillId="16" borderId="3" xfId="0" applyFont="1" applyFill="1" applyBorder="1" applyAlignment="1">
      <alignment horizontal="center" vertical="center"/>
    </xf>
    <xf numFmtId="0" fontId="136" fillId="0" borderId="0" xfId="0" applyFont="1" applyAlignment="1">
      <alignment horizontal="left" vertical="center"/>
    </xf>
    <xf numFmtId="0" fontId="118" fillId="0" borderId="3" xfId="0" applyFont="1" applyBorder="1" applyAlignment="1">
      <alignment horizontal="center" vertical="center"/>
    </xf>
    <xf numFmtId="166" fontId="126" fillId="6" borderId="49" xfId="0" applyNumberFormat="1" applyFont="1" applyFill="1" applyBorder="1" applyAlignment="1">
      <alignment horizontal="center"/>
    </xf>
    <xf numFmtId="0" fontId="133" fillId="0" borderId="3" xfId="0" applyFont="1" applyBorder="1" applyAlignment="1">
      <alignment horizontal="center" vertical="center"/>
    </xf>
    <xf numFmtId="0" fontId="117" fillId="0" borderId="7" xfId="0" applyFont="1" applyBorder="1" applyAlignment="1">
      <alignment horizontal="center" vertical="center" wrapText="1"/>
    </xf>
    <xf numFmtId="0" fontId="117" fillId="0" borderId="54" xfId="0" applyFont="1" applyBorder="1" applyAlignment="1">
      <alignment horizontal="center" vertical="center"/>
    </xf>
    <xf numFmtId="0" fontId="68" fillId="0" borderId="7" xfId="0" applyFont="1" applyBorder="1" applyAlignment="1">
      <alignment vertical="center"/>
    </xf>
    <xf numFmtId="0" fontId="68" fillId="0" borderId="8" xfId="0" applyFont="1" applyBorder="1" applyAlignment="1">
      <alignment vertical="center"/>
    </xf>
    <xf numFmtId="0" fontId="116" fillId="6" borderId="0" xfId="0" applyFont="1" applyFill="1" applyAlignment="1">
      <alignment horizontal="center"/>
    </xf>
    <xf numFmtId="0" fontId="78" fillId="0" borderId="8" xfId="0" applyFont="1" applyBorder="1" applyAlignment="1">
      <alignment vertical="center"/>
    </xf>
    <xf numFmtId="0" fontId="128" fillId="6" borderId="58" xfId="0" applyFont="1" applyFill="1" applyBorder="1" applyAlignment="1">
      <alignment horizontal="center" vertical="center"/>
    </xf>
    <xf numFmtId="0" fontId="137" fillId="14" borderId="3" xfId="0" applyFont="1" applyFill="1" applyBorder="1" applyAlignment="1">
      <alignment horizontal="center" vertical="center"/>
    </xf>
    <xf numFmtId="0" fontId="137" fillId="14" borderId="58" xfId="0" applyFont="1" applyFill="1" applyBorder="1" applyAlignment="1">
      <alignment horizontal="center" vertical="center"/>
    </xf>
    <xf numFmtId="1" fontId="137" fillId="14" borderId="58" xfId="0" applyNumberFormat="1" applyFont="1" applyFill="1" applyBorder="1" applyAlignment="1">
      <alignment horizontal="center" vertical="center"/>
    </xf>
    <xf numFmtId="1" fontId="137" fillId="14" borderId="3" xfId="0" applyNumberFormat="1" applyFont="1" applyFill="1" applyBorder="1" applyAlignment="1">
      <alignment horizontal="center" vertical="center"/>
    </xf>
    <xf numFmtId="0" fontId="98" fillId="4" borderId="3" xfId="0" applyFont="1" applyFill="1" applyBorder="1" applyAlignment="1">
      <alignment horizontal="center" vertical="center"/>
    </xf>
    <xf numFmtId="1" fontId="137" fillId="14" borderId="27" xfId="0" applyNumberFormat="1" applyFont="1" applyFill="1" applyBorder="1" applyAlignment="1">
      <alignment horizontal="center" vertical="center"/>
    </xf>
    <xf numFmtId="0" fontId="87" fillId="0" borderId="5" xfId="0" applyFont="1" applyBorder="1" applyAlignment="1">
      <alignment vertical="center"/>
    </xf>
    <xf numFmtId="0" fontId="72" fillId="0" borderId="51" xfId="0" applyFont="1" applyBorder="1" applyAlignment="1">
      <alignment vertical="center"/>
    </xf>
    <xf numFmtId="0" fontId="113" fillId="0" borderId="38" xfId="0" applyFont="1" applyBorder="1" applyAlignment="1">
      <alignment vertical="center"/>
    </xf>
    <xf numFmtId="0" fontId="113" fillId="0" borderId="10" xfId="0" applyFont="1" applyBorder="1" applyAlignment="1">
      <alignment horizontal="center" vertical="center"/>
    </xf>
    <xf numFmtId="0" fontId="113" fillId="0" borderId="48" xfId="0" applyFont="1" applyBorder="1" applyAlignment="1">
      <alignment horizontal="center" vertical="center"/>
    </xf>
    <xf numFmtId="0" fontId="87" fillId="0" borderId="8" xfId="0" applyFont="1" applyBorder="1" applyAlignment="1">
      <alignment vertical="center"/>
    </xf>
    <xf numFmtId="0" fontId="64" fillId="0" borderId="7" xfId="0" applyFont="1" applyBorder="1" applyAlignment="1">
      <alignment vertical="center"/>
    </xf>
    <xf numFmtId="0" fontId="64" fillId="0" borderId="8" xfId="0" applyFont="1" applyBorder="1" applyAlignment="1">
      <alignment vertical="center"/>
    </xf>
    <xf numFmtId="0" fontId="64" fillId="0" borderId="3" xfId="0" applyFont="1" applyBorder="1" applyAlignment="1">
      <alignment vertical="center"/>
    </xf>
    <xf numFmtId="0" fontId="72" fillId="0" borderId="48" xfId="0" applyFont="1" applyBorder="1" applyAlignment="1">
      <alignment vertical="center"/>
    </xf>
    <xf numFmtId="0" fontId="113" fillId="0" borderId="40" xfId="0" applyFont="1" applyBorder="1" applyAlignment="1">
      <alignment vertical="center"/>
    </xf>
    <xf numFmtId="0" fontId="124" fillId="14" borderId="7" xfId="0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/>
    </xf>
    <xf numFmtId="0" fontId="63" fillId="0" borderId="8" xfId="0" applyFont="1" applyBorder="1" applyAlignment="1">
      <alignment vertical="center"/>
    </xf>
    <xf numFmtId="0" fontId="63" fillId="0" borderId="3" xfId="0" applyFont="1" applyBorder="1" applyAlignment="1">
      <alignment vertical="center"/>
    </xf>
    <xf numFmtId="0" fontId="62" fillId="0" borderId="8" xfId="0" applyFont="1" applyBorder="1" applyAlignment="1">
      <alignment vertical="center"/>
    </xf>
    <xf numFmtId="0" fontId="99" fillId="0" borderId="9" xfId="0" applyFont="1" applyBorder="1" applyAlignment="1">
      <alignment horizontal="center" vertical="center"/>
    </xf>
    <xf numFmtId="0" fontId="137" fillId="14" borderId="39" xfId="0" applyFont="1" applyFill="1" applyBorder="1" applyAlignment="1">
      <alignment horizontal="center" vertical="center"/>
    </xf>
    <xf numFmtId="0" fontId="59" fillId="0" borderId="8" xfId="0" applyFont="1" applyBorder="1" applyAlignment="1">
      <alignment vertical="center"/>
    </xf>
    <xf numFmtId="0" fontId="58" fillId="0" borderId="3" xfId="0" applyFont="1" applyBorder="1" applyAlignment="1">
      <alignment vertical="center"/>
    </xf>
    <xf numFmtId="0" fontId="58" fillId="0" borderId="7" xfId="0" applyFont="1" applyBorder="1" applyAlignment="1">
      <alignment vertical="center"/>
    </xf>
    <xf numFmtId="0" fontId="58" fillId="0" borderId="8" xfId="0" applyFont="1" applyBorder="1" applyAlignment="1">
      <alignment vertical="center"/>
    </xf>
    <xf numFmtId="0" fontId="128" fillId="6" borderId="32" xfId="0" applyFont="1" applyFill="1" applyBorder="1" applyAlignment="1">
      <alignment horizontal="center" vertical="center"/>
    </xf>
    <xf numFmtId="0" fontId="123" fillId="0" borderId="38" xfId="0" applyFont="1" applyBorder="1" applyAlignment="1">
      <alignment horizontal="center" vertical="center"/>
    </xf>
    <xf numFmtId="0" fontId="137" fillId="14" borderId="27" xfId="0" applyFont="1" applyFill="1" applyBorder="1" applyAlignment="1">
      <alignment horizontal="center" vertical="center"/>
    </xf>
    <xf numFmtId="0" fontId="122" fillId="0" borderId="38" xfId="0" applyFont="1" applyBorder="1" applyAlignment="1">
      <alignment horizontal="center" vertical="center"/>
    </xf>
    <xf numFmtId="0" fontId="137" fillId="14" borderId="59" xfId="0" applyFont="1" applyFill="1" applyBorder="1" applyAlignment="1">
      <alignment horizontal="center" vertical="center"/>
    </xf>
    <xf numFmtId="0" fontId="57" fillId="0" borderId="8" xfId="0" applyFont="1" applyBorder="1" applyAlignment="1">
      <alignment vertical="center"/>
    </xf>
    <xf numFmtId="0" fontId="57" fillId="0" borderId="3" xfId="0" applyFont="1" applyBorder="1" applyAlignment="1">
      <alignment vertical="center"/>
    </xf>
    <xf numFmtId="0" fontId="57" fillId="0" borderId="7" xfId="0" applyFont="1" applyBorder="1" applyAlignment="1">
      <alignment vertical="center"/>
    </xf>
    <xf numFmtId="0" fontId="137" fillId="14" borderId="46" xfId="0" applyFont="1" applyFill="1" applyBorder="1" applyAlignment="1">
      <alignment horizontal="center" vertical="center"/>
    </xf>
    <xf numFmtId="0" fontId="56" fillId="0" borderId="8" xfId="0" applyFont="1" applyBorder="1" applyAlignment="1">
      <alignment vertical="center"/>
    </xf>
    <xf numFmtId="0" fontId="128" fillId="15" borderId="5" xfId="0" applyFont="1" applyFill="1" applyBorder="1" applyAlignment="1">
      <alignment horizontal="center" vertical="center"/>
    </xf>
    <xf numFmtId="0" fontId="129" fillId="3" borderId="6" xfId="0" applyFont="1" applyFill="1" applyBorder="1" applyAlignment="1">
      <alignment horizontal="center" vertical="center"/>
    </xf>
    <xf numFmtId="0" fontId="129" fillId="15" borderId="38" xfId="0" applyFont="1" applyFill="1" applyBorder="1" applyAlignment="1">
      <alignment horizontal="center" vertical="center"/>
    </xf>
    <xf numFmtId="0" fontId="128" fillId="13" borderId="39" xfId="0" applyFont="1" applyFill="1" applyBorder="1" applyAlignment="1">
      <alignment horizontal="center" vertical="center"/>
    </xf>
    <xf numFmtId="0" fontId="137" fillId="14" borderId="40" xfId="0" applyFont="1" applyFill="1" applyBorder="1" applyAlignment="1">
      <alignment horizontal="center" vertical="center"/>
    </xf>
    <xf numFmtId="0" fontId="137" fillId="14" borderId="44" xfId="0" applyFont="1" applyFill="1" applyBorder="1" applyAlignment="1">
      <alignment horizontal="center" vertical="center"/>
    </xf>
    <xf numFmtId="0" fontId="101" fillId="0" borderId="28" xfId="0" applyFont="1" applyBorder="1" applyAlignment="1">
      <alignment vertical="center"/>
    </xf>
    <xf numFmtId="0" fontId="123" fillId="0" borderId="25" xfId="0" applyFont="1" applyBorder="1" applyAlignment="1">
      <alignment horizontal="center" vertical="center"/>
    </xf>
    <xf numFmtId="0" fontId="101" fillId="14" borderId="5" xfId="0" applyFont="1" applyFill="1" applyBorder="1" applyAlignment="1">
      <alignment horizontal="center" vertical="center"/>
    </xf>
    <xf numFmtId="0" fontId="128" fillId="14" borderId="5" xfId="0" applyFont="1" applyFill="1" applyBorder="1" applyAlignment="1">
      <alignment horizontal="center" vertical="center"/>
    </xf>
    <xf numFmtId="0" fontId="128" fillId="14" borderId="38" xfId="0" applyFont="1" applyFill="1" applyBorder="1" applyAlignment="1">
      <alignment horizontal="center" vertical="center"/>
    </xf>
    <xf numFmtId="0" fontId="128" fillId="10" borderId="39" xfId="0" applyFont="1" applyFill="1" applyBorder="1" applyAlignment="1">
      <alignment horizontal="center" vertical="center"/>
    </xf>
    <xf numFmtId="0" fontId="127" fillId="10" borderId="17" xfId="0" applyFont="1" applyFill="1" applyBorder="1" applyAlignment="1">
      <alignment horizontal="center" vertical="center"/>
    </xf>
    <xf numFmtId="0" fontId="127" fillId="14" borderId="18" xfId="0" applyFont="1" applyFill="1" applyBorder="1" applyAlignment="1">
      <alignment horizontal="center" vertical="center"/>
    </xf>
    <xf numFmtId="0" fontId="101" fillId="10" borderId="5" xfId="0" applyFont="1" applyFill="1" applyBorder="1" applyAlignment="1">
      <alignment horizontal="center" vertical="center"/>
    </xf>
    <xf numFmtId="0" fontId="128" fillId="10" borderId="5" xfId="0" applyFont="1" applyFill="1" applyBorder="1" applyAlignment="1">
      <alignment horizontal="center" vertical="center"/>
    </xf>
    <xf numFmtId="0" fontId="129" fillId="10" borderId="38" xfId="0" applyFont="1" applyFill="1" applyBorder="1" applyAlignment="1">
      <alignment horizontal="center" vertical="center"/>
    </xf>
    <xf numFmtId="0" fontId="129" fillId="3" borderId="39" xfId="0" applyFont="1" applyFill="1" applyBorder="1" applyAlignment="1">
      <alignment horizontal="center" vertical="center"/>
    </xf>
    <xf numFmtId="0" fontId="55" fillId="0" borderId="8" xfId="0" applyFont="1" applyBorder="1" applyAlignment="1">
      <alignment vertical="center"/>
    </xf>
    <xf numFmtId="0" fontId="54" fillId="0" borderId="7" xfId="0" applyFont="1" applyBorder="1" applyAlignment="1">
      <alignment vertical="center"/>
    </xf>
    <xf numFmtId="0" fontId="53" fillId="0" borderId="8" xfId="0" applyFont="1" applyBorder="1" applyAlignment="1">
      <alignment vertical="center"/>
    </xf>
    <xf numFmtId="0" fontId="53" fillId="0" borderId="3" xfId="0" applyFont="1" applyBorder="1" applyAlignment="1">
      <alignment vertical="center"/>
    </xf>
    <xf numFmtId="1" fontId="137" fillId="14" borderId="39" xfId="0" applyNumberFormat="1" applyFont="1" applyFill="1" applyBorder="1" applyAlignment="1">
      <alignment horizontal="center" vertical="center"/>
    </xf>
    <xf numFmtId="0" fontId="110" fillId="0" borderId="3" xfId="0" applyFont="1" applyBorder="1" applyAlignment="1">
      <alignment vertical="center"/>
    </xf>
    <xf numFmtId="14" fontId="117" fillId="0" borderId="3" xfId="0" applyNumberFormat="1" applyFont="1" applyBorder="1" applyAlignment="1">
      <alignment horizontal="center" vertical="center"/>
    </xf>
    <xf numFmtId="0" fontId="110" fillId="0" borderId="0" xfId="0" applyFont="1" applyAlignment="1">
      <alignment vertical="center"/>
    </xf>
    <xf numFmtId="0" fontId="88" fillId="0" borderId="3" xfId="0" applyFont="1" applyBorder="1" applyAlignment="1">
      <alignment vertical="center"/>
    </xf>
    <xf numFmtId="0" fontId="77" fillId="0" borderId="3" xfId="0" applyFont="1" applyBorder="1" applyAlignment="1">
      <alignment vertical="center"/>
    </xf>
    <xf numFmtId="0" fontId="67" fillId="0" borderId="3" xfId="0" applyFont="1" applyBorder="1" applyAlignment="1">
      <alignment vertical="center"/>
    </xf>
    <xf numFmtId="0" fontId="52" fillId="0" borderId="3" xfId="0" applyFont="1" applyBorder="1" applyAlignment="1">
      <alignment vertical="center"/>
    </xf>
    <xf numFmtId="1" fontId="124" fillId="0" borderId="3" xfId="0" applyNumberFormat="1" applyFont="1" applyBorder="1" applyAlignment="1">
      <alignment horizontal="center" vertical="center"/>
    </xf>
    <xf numFmtId="0" fontId="49" fillId="0" borderId="7" xfId="0" applyFont="1" applyBorder="1" applyAlignment="1">
      <alignment vertical="center"/>
    </xf>
    <xf numFmtId="0" fontId="49" fillId="0" borderId="8" xfId="0" applyFont="1" applyBorder="1" applyAlignment="1">
      <alignment vertical="center"/>
    </xf>
    <xf numFmtId="0" fontId="98" fillId="19" borderId="3" xfId="0" applyFont="1" applyFill="1" applyBorder="1" applyAlignment="1">
      <alignment horizontal="center" vertical="center"/>
    </xf>
    <xf numFmtId="0" fontId="124" fillId="0" borderId="5" xfId="0" applyFont="1" applyBorder="1" applyAlignment="1">
      <alignment vertical="center"/>
    </xf>
    <xf numFmtId="0" fontId="124" fillId="0" borderId="6" xfId="0" applyFont="1" applyBorder="1" applyAlignment="1">
      <alignment vertical="center"/>
    </xf>
    <xf numFmtId="0" fontId="97" fillId="0" borderId="7" xfId="0" applyFont="1" applyBorder="1" applyAlignment="1">
      <alignment vertical="center"/>
    </xf>
    <xf numFmtId="0" fontId="74" fillId="0" borderId="7" xfId="0" applyFont="1" applyBorder="1" applyAlignment="1">
      <alignment vertical="center"/>
    </xf>
    <xf numFmtId="0" fontId="81" fillId="0" borderId="3" xfId="0" applyFont="1" applyBorder="1" applyAlignment="1">
      <alignment vertical="center"/>
    </xf>
    <xf numFmtId="0" fontId="123" fillId="0" borderId="24" xfId="0" applyFont="1" applyBorder="1" applyAlignment="1">
      <alignment horizontal="center" vertical="center"/>
    </xf>
    <xf numFmtId="0" fontId="62" fillId="0" borderId="5" xfId="0" applyFont="1" applyBorder="1" applyAlignment="1">
      <alignment vertical="center"/>
    </xf>
    <xf numFmtId="0" fontId="62" fillId="0" borderId="6" xfId="0" applyFont="1" applyBorder="1" applyAlignment="1">
      <alignment vertical="center"/>
    </xf>
    <xf numFmtId="0" fontId="76" fillId="0" borderId="5" xfId="0" applyFont="1" applyBorder="1" applyAlignment="1">
      <alignment vertical="center"/>
    </xf>
    <xf numFmtId="0" fontId="64" fillId="0" borderId="6" xfId="0" applyFont="1" applyBorder="1" applyAlignment="1">
      <alignment vertical="center"/>
    </xf>
    <xf numFmtId="0" fontId="63" fillId="0" borderId="5" xfId="0" applyFont="1" applyBorder="1" applyAlignment="1">
      <alignment vertical="center"/>
    </xf>
    <xf numFmtId="0" fontId="57" fillId="0" borderId="6" xfId="0" applyFont="1" applyBorder="1" applyAlignment="1">
      <alignment vertical="center"/>
    </xf>
    <xf numFmtId="0" fontId="113" fillId="0" borderId="5" xfId="0" applyFont="1" applyBorder="1" applyAlignment="1">
      <alignment vertical="center"/>
    </xf>
    <xf numFmtId="0" fontId="58" fillId="0" borderId="5" xfId="0" applyFont="1" applyBorder="1" applyAlignment="1">
      <alignment vertical="center"/>
    </xf>
    <xf numFmtId="0" fontId="58" fillId="0" borderId="6" xfId="0" applyFont="1" applyBorder="1" applyAlignment="1">
      <alignment vertical="center"/>
    </xf>
    <xf numFmtId="0" fontId="57" fillId="0" borderId="5" xfId="0" applyFont="1" applyBorder="1" applyAlignment="1">
      <alignment vertical="center"/>
    </xf>
    <xf numFmtId="0" fontId="75" fillId="0" borderId="5" xfId="0" applyFont="1" applyBorder="1" applyAlignment="1">
      <alignment vertical="center"/>
    </xf>
    <xf numFmtId="0" fontId="99" fillId="0" borderId="18" xfId="0" applyFont="1" applyBorder="1" applyAlignment="1">
      <alignment horizontal="center" vertical="center"/>
    </xf>
    <xf numFmtId="0" fontId="95" fillId="0" borderId="5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64" fillId="0" borderId="5" xfId="0" applyFont="1" applyBorder="1" applyAlignment="1">
      <alignment vertical="center"/>
    </xf>
    <xf numFmtId="0" fontId="82" fillId="0" borderId="38" xfId="0" applyFont="1" applyBorder="1" applyAlignment="1">
      <alignment vertical="center"/>
    </xf>
    <xf numFmtId="0" fontId="99" fillId="0" borderId="46" xfId="0" applyFont="1" applyBorder="1" applyAlignment="1">
      <alignment horizontal="center" vertical="center"/>
    </xf>
    <xf numFmtId="0" fontId="82" fillId="0" borderId="39" xfId="0" applyFont="1" applyBorder="1" applyAlignment="1">
      <alignment vertical="center"/>
    </xf>
    <xf numFmtId="0" fontId="101" fillId="3" borderId="6" xfId="0" applyFont="1" applyFill="1" applyBorder="1" applyAlignment="1">
      <alignment horizontal="center" vertical="center"/>
    </xf>
    <xf numFmtId="0" fontId="141" fillId="14" borderId="42" xfId="0" applyFont="1" applyFill="1" applyBorder="1" applyAlignment="1">
      <alignment horizontal="center" vertical="center"/>
    </xf>
    <xf numFmtId="168" fontId="121" fillId="10" borderId="46" xfId="0" applyNumberFormat="1" applyFont="1" applyFill="1" applyBorder="1" applyAlignment="1">
      <alignment horizontal="center" vertical="center"/>
    </xf>
    <xf numFmtId="0" fontId="141" fillId="14" borderId="46" xfId="0" applyFont="1" applyFill="1" applyBorder="1" applyAlignment="1">
      <alignment horizontal="center" vertical="center"/>
    </xf>
    <xf numFmtId="168" fontId="121" fillId="10" borderId="39" xfId="0" applyNumberFormat="1" applyFont="1" applyFill="1" applyBorder="1" applyAlignment="1">
      <alignment horizontal="center" vertical="center"/>
    </xf>
    <xf numFmtId="1" fontId="124" fillId="10" borderId="39" xfId="0" applyNumberFormat="1" applyFont="1" applyFill="1" applyBorder="1" applyAlignment="1">
      <alignment horizontal="center" vertical="center"/>
    </xf>
    <xf numFmtId="0" fontId="123" fillId="0" borderId="6" xfId="0" applyFont="1" applyBorder="1" applyAlignment="1">
      <alignment vertical="center"/>
    </xf>
    <xf numFmtId="0" fontId="81" fillId="0" borderId="5" xfId="0" applyFont="1" applyBorder="1" applyAlignment="1">
      <alignment vertical="center"/>
    </xf>
    <xf numFmtId="0" fontId="81" fillId="0" borderId="6" xfId="0" applyFont="1" applyBorder="1" applyAlignment="1">
      <alignment vertical="center"/>
    </xf>
    <xf numFmtId="0" fontId="86" fillId="0" borderId="38" xfId="0" applyFont="1" applyBorder="1" applyAlignment="1">
      <alignment vertical="center"/>
    </xf>
    <xf numFmtId="0" fontId="123" fillId="0" borderId="39" xfId="0" applyFont="1" applyBorder="1" applyAlignment="1">
      <alignment vertical="center"/>
    </xf>
    <xf numFmtId="0" fontId="131" fillId="8" borderId="0" xfId="0" applyFont="1" applyFill="1" applyAlignment="1">
      <alignment horizontal="center" vertical="center"/>
    </xf>
    <xf numFmtId="0" fontId="77" fillId="0" borderId="6" xfId="0" applyFont="1" applyBorder="1" applyAlignment="1">
      <alignment vertical="center"/>
    </xf>
    <xf numFmtId="0" fontId="56" fillId="0" borderId="5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99" fillId="0" borderId="20" xfId="0" applyFont="1" applyBorder="1" applyAlignment="1">
      <alignment horizontal="center" vertical="center"/>
    </xf>
    <xf numFmtId="0" fontId="124" fillId="14" borderId="24" xfId="0" applyFont="1" applyFill="1" applyBorder="1" applyAlignment="1">
      <alignment horizontal="center" vertical="center"/>
    </xf>
    <xf numFmtId="0" fontId="124" fillId="14" borderId="59" xfId="0" applyFont="1" applyFill="1" applyBorder="1" applyAlignment="1">
      <alignment horizontal="center" vertical="center"/>
    </xf>
    <xf numFmtId="0" fontId="127" fillId="15" borderId="55" xfId="0" applyFont="1" applyFill="1" applyBorder="1" applyAlignment="1">
      <alignment horizontal="center" vertical="center"/>
    </xf>
    <xf numFmtId="0" fontId="0" fillId="13" borderId="56" xfId="0" applyFill="1" applyBorder="1" applyAlignment="1">
      <alignment horizontal="center" vertical="center"/>
    </xf>
    <xf numFmtId="9" fontId="124" fillId="14" borderId="57" xfId="0" applyNumberFormat="1" applyFont="1" applyFill="1" applyBorder="1" applyAlignment="1">
      <alignment horizontal="center" vertical="center"/>
    </xf>
    <xf numFmtId="9" fontId="124" fillId="14" borderId="62" xfId="0" applyNumberFormat="1" applyFont="1" applyFill="1" applyBorder="1" applyAlignment="1">
      <alignment horizontal="center" vertical="center"/>
    </xf>
    <xf numFmtId="0" fontId="101" fillId="10" borderId="56" xfId="0" applyFont="1" applyFill="1" applyBorder="1" applyAlignment="1">
      <alignment horizontal="center" vertical="center"/>
    </xf>
    <xf numFmtId="9" fontId="101" fillId="10" borderId="62" xfId="0" applyNumberFormat="1" applyFont="1" applyFill="1" applyBorder="1" applyAlignment="1">
      <alignment horizontal="center" vertical="center"/>
    </xf>
    <xf numFmtId="0" fontId="101" fillId="14" borderId="12" xfId="0" applyFont="1" applyFill="1" applyBorder="1" applyAlignment="1">
      <alignment horizontal="center" vertical="center"/>
    </xf>
    <xf numFmtId="0" fontId="127" fillId="14" borderId="55" xfId="0" applyFont="1" applyFill="1" applyBorder="1" applyAlignment="1">
      <alignment horizontal="center" vertical="center"/>
    </xf>
    <xf numFmtId="0" fontId="127" fillId="10" borderId="56" xfId="0" applyFont="1" applyFill="1" applyBorder="1" applyAlignment="1">
      <alignment horizontal="center" vertical="center"/>
    </xf>
    <xf numFmtId="0" fontId="41" fillId="0" borderId="7" xfId="0" applyFont="1" applyBorder="1" applyAlignment="1">
      <alignment vertical="center"/>
    </xf>
    <xf numFmtId="0" fontId="41" fillId="0" borderId="8" xfId="0" applyFont="1" applyBorder="1" applyAlignment="1">
      <alignment vertical="center"/>
    </xf>
    <xf numFmtId="0" fontId="41" fillId="0" borderId="3" xfId="0" applyFont="1" applyBorder="1" applyAlignment="1">
      <alignment vertical="center"/>
    </xf>
    <xf numFmtId="0" fontId="113" fillId="0" borderId="9" xfId="0" applyFont="1" applyBorder="1" applyAlignment="1">
      <alignment horizontal="center" vertical="center"/>
    </xf>
    <xf numFmtId="0" fontId="142" fillId="15" borderId="5" xfId="0" applyFont="1" applyFill="1" applyBorder="1" applyAlignment="1">
      <alignment horizontal="center" vertical="center"/>
    </xf>
    <xf numFmtId="0" fontId="81" fillId="0" borderId="8" xfId="0" applyFont="1" applyBorder="1" applyAlignment="1">
      <alignment vertical="center"/>
    </xf>
    <xf numFmtId="0" fontId="37" fillId="0" borderId="8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85" fillId="0" borderId="7" xfId="0" applyFont="1" applyBorder="1" applyAlignment="1">
      <alignment vertical="center"/>
    </xf>
    <xf numFmtId="0" fontId="34" fillId="0" borderId="5" xfId="0" applyFont="1" applyBorder="1" applyAlignment="1">
      <alignment vertical="center"/>
    </xf>
    <xf numFmtId="0" fontId="34" fillId="0" borderId="6" xfId="0" applyFont="1" applyBorder="1" applyAlignment="1">
      <alignment vertical="center"/>
    </xf>
    <xf numFmtId="0" fontId="34" fillId="0" borderId="8" xfId="0" applyFont="1" applyBorder="1" applyAlignment="1">
      <alignment vertical="center"/>
    </xf>
    <xf numFmtId="2" fontId="110" fillId="0" borderId="0" xfId="0" applyNumberFormat="1" applyFont="1" applyAlignment="1">
      <alignment horizontal="center" vertical="center"/>
    </xf>
    <xf numFmtId="0" fontId="11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33" fillId="0" borderId="8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128" fillId="15" borderId="7" xfId="0" applyFont="1" applyFill="1" applyBorder="1" applyAlignment="1">
      <alignment horizontal="center" vertical="center"/>
    </xf>
    <xf numFmtId="0" fontId="140" fillId="15" borderId="7" xfId="0" applyFont="1" applyFill="1" applyBorder="1" applyAlignment="1">
      <alignment horizontal="center" vertical="center"/>
    </xf>
    <xf numFmtId="0" fontId="129" fillId="15" borderId="42" xfId="0" applyFont="1" applyFill="1" applyBorder="1" applyAlignment="1">
      <alignment horizontal="center" vertical="center"/>
    </xf>
    <xf numFmtId="0" fontId="32" fillId="0" borderId="5" xfId="0" applyFont="1" applyBorder="1" applyAlignment="1">
      <alignment vertical="center"/>
    </xf>
    <xf numFmtId="0" fontId="76" fillId="0" borderId="51" xfId="0" applyFont="1" applyBorder="1" applyAlignment="1">
      <alignment vertical="center"/>
    </xf>
    <xf numFmtId="166" fontId="110" fillId="0" borderId="0" xfId="0" applyNumberFormat="1" applyFont="1" applyAlignment="1">
      <alignment horizontal="center"/>
    </xf>
    <xf numFmtId="0" fontId="31" fillId="0" borderId="8" xfId="0" applyFont="1" applyBorder="1" applyAlignment="1">
      <alignment vertical="center"/>
    </xf>
    <xf numFmtId="0" fontId="47" fillId="0" borderId="8" xfId="0" applyFont="1" applyBorder="1" applyAlignment="1">
      <alignment vertical="center"/>
    </xf>
    <xf numFmtId="0" fontId="30" fillId="0" borderId="7" xfId="0" applyFont="1" applyBorder="1" applyAlignment="1">
      <alignment vertical="center"/>
    </xf>
    <xf numFmtId="0" fontId="30" fillId="0" borderId="8" xfId="0" applyFont="1" applyBorder="1" applyAlignment="1">
      <alignment vertical="center"/>
    </xf>
    <xf numFmtId="166" fontId="112" fillId="0" borderId="49" xfId="0" applyNumberFormat="1" applyFont="1" applyBorder="1" applyAlignment="1">
      <alignment horizontal="center"/>
    </xf>
    <xf numFmtId="2" fontId="121" fillId="0" borderId="58" xfId="0" applyNumberFormat="1" applyFont="1" applyBorder="1" applyAlignment="1">
      <alignment horizontal="center"/>
    </xf>
    <xf numFmtId="0" fontId="76" fillId="0" borderId="38" xfId="0" applyFont="1" applyBorder="1" applyAlignment="1">
      <alignment vertical="center"/>
    </xf>
    <xf numFmtId="0" fontId="28" fillId="0" borderId="7" xfId="0" applyFont="1" applyBorder="1" applyAlignment="1">
      <alignment vertical="center"/>
    </xf>
    <xf numFmtId="0" fontId="28" fillId="0" borderId="8" xfId="0" applyFont="1" applyBorder="1" applyAlignment="1">
      <alignment vertical="center"/>
    </xf>
    <xf numFmtId="0" fontId="28" fillId="0" borderId="5" xfId="0" applyFont="1" applyBorder="1" applyAlignment="1">
      <alignment vertical="center"/>
    </xf>
    <xf numFmtId="0" fontId="122" fillId="0" borderId="42" xfId="0" applyFont="1" applyBorder="1" applyAlignment="1">
      <alignment horizontal="center" vertical="center"/>
    </xf>
    <xf numFmtId="0" fontId="124" fillId="14" borderId="17" xfId="0" applyFont="1" applyFill="1" applyBorder="1" applyAlignment="1">
      <alignment horizontal="center" vertical="center"/>
    </xf>
    <xf numFmtId="0" fontId="124" fillId="14" borderId="12" xfId="0" applyFont="1" applyFill="1" applyBorder="1" applyAlignment="1">
      <alignment horizontal="center" vertical="center"/>
    </xf>
    <xf numFmtId="0" fontId="124" fillId="14" borderId="5" xfId="0" applyFont="1" applyFill="1" applyBorder="1" applyAlignment="1">
      <alignment horizontal="center" vertical="center"/>
    </xf>
    <xf numFmtId="0" fontId="113" fillId="0" borderId="40" xfId="0" applyFont="1" applyBorder="1" applyAlignment="1">
      <alignment horizontal="center" vertical="center"/>
    </xf>
    <xf numFmtId="0" fontId="137" fillId="14" borderId="32" xfId="0" applyFont="1" applyFill="1" applyBorder="1" applyAlignment="1">
      <alignment horizontal="center" vertical="center"/>
    </xf>
    <xf numFmtId="0" fontId="123" fillId="0" borderId="65" xfId="0" applyFont="1" applyBorder="1" applyAlignment="1">
      <alignment horizontal="center" vertical="center"/>
    </xf>
    <xf numFmtId="0" fontId="48" fillId="0" borderId="8" xfId="0" applyFont="1" applyBorder="1" applyAlignment="1">
      <alignment vertical="center"/>
    </xf>
    <xf numFmtId="0" fontId="101" fillId="4" borderId="58" xfId="0" applyFont="1" applyFill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8" xfId="0" applyFont="1" applyBorder="1" applyAlignment="1">
      <alignment vertical="center"/>
    </xf>
    <xf numFmtId="0" fontId="90" fillId="0" borderId="8" xfId="0" applyFont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59" fillId="0" borderId="3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123" fillId="0" borderId="3" xfId="0" applyFont="1" applyBorder="1" applyAlignment="1">
      <alignment horizontal="left" vertical="center"/>
    </xf>
    <xf numFmtId="0" fontId="113" fillId="0" borderId="20" xfId="0" applyFont="1" applyBorder="1" applyAlignment="1">
      <alignment horizontal="center" vertical="center"/>
    </xf>
    <xf numFmtId="0" fontId="29" fillId="0" borderId="51" xfId="0" applyFont="1" applyBorder="1" applyAlignment="1">
      <alignment vertical="center"/>
    </xf>
    <xf numFmtId="0" fontId="51" fillId="0" borderId="6" xfId="0" applyFont="1" applyBorder="1" applyAlignment="1">
      <alignment vertical="center"/>
    </xf>
    <xf numFmtId="0" fontId="113" fillId="0" borderId="43" xfId="0" applyFont="1" applyBorder="1" applyAlignment="1">
      <alignment horizontal="center" vertical="center"/>
    </xf>
    <xf numFmtId="0" fontId="99" fillId="0" borderId="66" xfId="0" applyFont="1" applyBorder="1" applyAlignment="1">
      <alignment horizontal="center" vertical="center"/>
    </xf>
    <xf numFmtId="0" fontId="113" fillId="0" borderId="66" xfId="0" applyFont="1" applyBorder="1" applyAlignment="1">
      <alignment horizontal="center" vertical="center"/>
    </xf>
    <xf numFmtId="0" fontId="99" fillId="0" borderId="8" xfId="0" applyFont="1" applyBorder="1" applyAlignment="1">
      <alignment horizontal="center" vertical="center"/>
    </xf>
    <xf numFmtId="1" fontId="137" fillId="14" borderId="40" xfId="0" applyNumberFormat="1" applyFont="1" applyFill="1" applyBorder="1" applyAlignment="1">
      <alignment horizontal="center" vertical="center"/>
    </xf>
    <xf numFmtId="0" fontId="128" fillId="15" borderId="24" xfId="0" applyFont="1" applyFill="1" applyBorder="1" applyAlignment="1">
      <alignment horizontal="center" vertical="center"/>
    </xf>
    <xf numFmtId="0" fontId="74" fillId="0" borderId="8" xfId="0" applyFont="1" applyBorder="1" applyAlignment="1">
      <alignment vertical="center"/>
    </xf>
    <xf numFmtId="0" fontId="66" fillId="0" borderId="8" xfId="0" applyFont="1" applyBorder="1" applyAlignment="1">
      <alignment vertical="center"/>
    </xf>
    <xf numFmtId="0" fontId="27" fillId="0" borderId="8" xfId="0" applyFont="1" applyBorder="1" applyAlignment="1">
      <alignment vertical="center"/>
    </xf>
    <xf numFmtId="0" fontId="25" fillId="0" borderId="7" xfId="0" applyFont="1" applyBorder="1" applyAlignment="1">
      <alignment vertical="center"/>
    </xf>
    <xf numFmtId="0" fontId="27" fillId="0" borderId="7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0" fontId="99" fillId="0" borderId="17" xfId="0" applyFont="1" applyBorder="1" applyAlignment="1">
      <alignment horizontal="center" vertical="center"/>
    </xf>
    <xf numFmtId="0" fontId="99" fillId="0" borderId="51" xfId="0" applyFont="1" applyBorder="1" applyAlignment="1">
      <alignment horizontal="center" vertical="center"/>
    </xf>
    <xf numFmtId="0" fontId="34" fillId="0" borderId="7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27" fillId="0" borderId="5" xfId="0" applyFont="1" applyBorder="1" applyAlignment="1">
      <alignment vertical="center"/>
    </xf>
    <xf numFmtId="0" fontId="40" fillId="0" borderId="8" xfId="0" applyFont="1" applyBorder="1" applyAlignment="1">
      <alignment vertical="center"/>
    </xf>
    <xf numFmtId="0" fontId="32" fillId="0" borderId="8" xfId="0" applyFont="1" applyBorder="1" applyAlignment="1">
      <alignment vertical="center"/>
    </xf>
    <xf numFmtId="0" fontId="82" fillId="0" borderId="40" xfId="0" applyFont="1" applyBorder="1" applyAlignment="1">
      <alignment vertical="center"/>
    </xf>
    <xf numFmtId="0" fontId="33" fillId="0" borderId="7" xfId="0" applyFont="1" applyBorder="1" applyAlignment="1">
      <alignment vertical="center"/>
    </xf>
    <xf numFmtId="0" fontId="82" fillId="0" borderId="42" xfId="0" applyFont="1" applyBorder="1" applyAlignment="1">
      <alignment vertical="center"/>
    </xf>
    <xf numFmtId="0" fontId="123" fillId="0" borderId="17" xfId="0" applyFont="1" applyBorder="1" applyAlignment="1">
      <alignment horizontal="center" vertical="center"/>
    </xf>
    <xf numFmtId="0" fontId="123" fillId="0" borderId="12" xfId="0" applyFont="1" applyBorder="1" applyAlignment="1">
      <alignment horizontal="center" vertical="center"/>
    </xf>
    <xf numFmtId="0" fontId="124" fillId="0" borderId="51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14" borderId="42" xfId="0" applyFont="1" applyFill="1" applyBorder="1" applyAlignment="1">
      <alignment horizontal="center" vertical="center"/>
    </xf>
    <xf numFmtId="0" fontId="23" fillId="14" borderId="46" xfId="0" applyFont="1" applyFill="1" applyBorder="1" applyAlignment="1">
      <alignment horizontal="center" vertical="center"/>
    </xf>
    <xf numFmtId="0" fontId="113" fillId="0" borderId="12" xfId="0" applyFont="1" applyBorder="1" applyAlignment="1">
      <alignment horizontal="center" vertical="center"/>
    </xf>
    <xf numFmtId="0" fontId="56" fillId="0" borderId="7" xfId="0" applyFont="1" applyBorder="1" applyAlignment="1">
      <alignment vertical="center"/>
    </xf>
    <xf numFmtId="0" fontId="29" fillId="0" borderId="8" xfId="0" applyFont="1" applyBorder="1" applyAlignment="1">
      <alignment vertical="center"/>
    </xf>
    <xf numFmtId="0" fontId="94" fillId="0" borderId="7" xfId="0" applyFont="1" applyBorder="1" applyAlignment="1">
      <alignment vertical="center"/>
    </xf>
    <xf numFmtId="0" fontId="113" fillId="0" borderId="45" xfId="0" applyFont="1" applyBorder="1" applyAlignment="1">
      <alignment horizontal="center" vertical="center"/>
    </xf>
    <xf numFmtId="0" fontId="44" fillId="0" borderId="6" xfId="0" applyFont="1" applyBorder="1" applyAlignment="1">
      <alignment vertical="center"/>
    </xf>
    <xf numFmtId="0" fontId="36" fillId="0" borderId="5" xfId="0" applyFont="1" applyBorder="1" applyAlignment="1">
      <alignment vertical="center"/>
    </xf>
    <xf numFmtId="0" fontId="43" fillId="0" borderId="8" xfId="0" applyFont="1" applyBorder="1" applyAlignment="1">
      <alignment vertical="center"/>
    </xf>
    <xf numFmtId="0" fontId="25" fillId="0" borderId="8" xfId="0" applyFont="1" applyBorder="1" applyAlignment="1">
      <alignment vertical="center"/>
    </xf>
    <xf numFmtId="0" fontId="63" fillId="0" borderId="6" xfId="0" applyFont="1" applyBorder="1" applyAlignment="1">
      <alignment vertical="center"/>
    </xf>
    <xf numFmtId="0" fontId="72" fillId="0" borderId="8" xfId="0" applyFont="1" applyBorder="1" applyAlignment="1">
      <alignment vertical="center"/>
    </xf>
    <xf numFmtId="0" fontId="69" fillId="0" borderId="8" xfId="0" applyFont="1" applyBorder="1" applyAlignment="1">
      <alignment vertical="center"/>
    </xf>
    <xf numFmtId="0" fontId="84" fillId="0" borderId="8" xfId="0" applyFont="1" applyBorder="1" applyAlignment="1">
      <alignment vertical="center"/>
    </xf>
    <xf numFmtId="0" fontId="46" fillId="0" borderId="8" xfId="0" applyFont="1" applyBorder="1" applyAlignment="1">
      <alignment vertical="center"/>
    </xf>
    <xf numFmtId="0" fontId="93" fillId="0" borderId="40" xfId="0" applyFont="1" applyBorder="1" applyAlignment="1">
      <alignment vertical="center"/>
    </xf>
    <xf numFmtId="0" fontId="35" fillId="0" borderId="5" xfId="0" applyFont="1" applyBorder="1" applyAlignment="1">
      <alignment vertical="center"/>
    </xf>
    <xf numFmtId="0" fontId="77" fillId="0" borderId="5" xfId="0" applyFont="1" applyBorder="1" applyAlignment="1">
      <alignment vertical="center"/>
    </xf>
    <xf numFmtId="0" fontId="65" fillId="0" borderId="5" xfId="0" applyFont="1" applyBorder="1" applyAlignment="1">
      <alignment vertical="center"/>
    </xf>
    <xf numFmtId="0" fontId="113" fillId="0" borderId="36" xfId="0" applyFont="1" applyBorder="1" applyAlignment="1">
      <alignment horizontal="center" vertical="center"/>
    </xf>
    <xf numFmtId="0" fontId="98" fillId="0" borderId="5" xfId="0" applyFont="1" applyBorder="1" applyAlignment="1">
      <alignment horizontal="center" vertical="center"/>
    </xf>
    <xf numFmtId="0" fontId="98" fillId="0" borderId="9" xfId="0" applyFont="1" applyBorder="1" applyAlignment="1">
      <alignment horizontal="center" vertical="center"/>
    </xf>
    <xf numFmtId="0" fontId="98" fillId="0" borderId="6" xfId="0" applyFont="1" applyBorder="1" applyAlignment="1">
      <alignment horizontal="center" vertical="center"/>
    </xf>
    <xf numFmtId="0" fontId="98" fillId="0" borderId="51" xfId="0" applyFont="1" applyBorder="1" applyAlignment="1">
      <alignment horizontal="center" vertical="center"/>
    </xf>
    <xf numFmtId="0" fontId="98" fillId="0" borderId="53" xfId="0" applyFont="1" applyBorder="1" applyAlignment="1">
      <alignment horizontal="center" vertical="center"/>
    </xf>
    <xf numFmtId="0" fontId="98" fillId="0" borderId="38" xfId="0" applyFont="1" applyBorder="1" applyAlignment="1">
      <alignment horizontal="center" vertical="center"/>
    </xf>
    <xf numFmtId="0" fontId="98" fillId="0" borderId="39" xfId="0" applyFont="1" applyBorder="1" applyAlignment="1">
      <alignment horizontal="center" vertical="center"/>
    </xf>
    <xf numFmtId="0" fontId="61" fillId="0" borderId="51" xfId="0" applyFont="1" applyBorder="1" applyAlignment="1">
      <alignment vertical="center"/>
    </xf>
    <xf numFmtId="0" fontId="89" fillId="0" borderId="38" xfId="0" applyFont="1" applyBorder="1" applyAlignment="1">
      <alignment vertical="center"/>
    </xf>
    <xf numFmtId="0" fontId="46" fillId="0" borderId="48" xfId="0" applyFont="1" applyBorder="1" applyAlignment="1">
      <alignment vertical="center"/>
    </xf>
    <xf numFmtId="0" fontId="89" fillId="0" borderId="40" xfId="0" applyFont="1" applyBorder="1" applyAlignment="1">
      <alignment vertical="center"/>
    </xf>
    <xf numFmtId="0" fontId="98" fillId="0" borderId="5" xfId="0" applyFont="1" applyBorder="1" applyAlignment="1">
      <alignment vertical="center"/>
    </xf>
    <xf numFmtId="0" fontId="47" fillId="0" borderId="5" xfId="0" applyFont="1" applyBorder="1" applyAlignment="1">
      <alignment vertical="center"/>
    </xf>
    <xf numFmtId="0" fontId="127" fillId="15" borderId="63" xfId="0" applyFont="1" applyFill="1" applyBorder="1" applyAlignment="1">
      <alignment horizontal="center" vertical="center"/>
    </xf>
    <xf numFmtId="0" fontId="0" fillId="13" borderId="61" xfId="0" applyFill="1" applyBorder="1" applyAlignment="1">
      <alignment horizontal="center" vertical="center"/>
    </xf>
    <xf numFmtId="9" fontId="124" fillId="14" borderId="67" xfId="0" applyNumberFormat="1" applyFont="1" applyFill="1" applyBorder="1" applyAlignment="1">
      <alignment horizontal="center" vertical="center"/>
    </xf>
    <xf numFmtId="0" fontId="101" fillId="10" borderId="61" xfId="0" applyFont="1" applyFill="1" applyBorder="1" applyAlignment="1">
      <alignment horizontal="center" vertical="center"/>
    </xf>
    <xf numFmtId="9" fontId="124" fillId="14" borderId="55" xfId="0" applyNumberFormat="1" applyFont="1" applyFill="1" applyBorder="1" applyAlignment="1">
      <alignment horizontal="center" vertical="center"/>
    </xf>
    <xf numFmtId="0" fontId="22" fillId="0" borderId="8" xfId="0" applyFont="1" applyBorder="1" applyAlignment="1">
      <alignment vertical="center"/>
    </xf>
    <xf numFmtId="0" fontId="22" fillId="0" borderId="3" xfId="0" applyFont="1" applyBorder="1" applyAlignment="1">
      <alignment vertical="center"/>
    </xf>
    <xf numFmtId="0" fontId="79" fillId="0" borderId="8" xfId="0" applyFont="1" applyBorder="1" applyAlignment="1">
      <alignment vertical="center"/>
    </xf>
    <xf numFmtId="168" fontId="124" fillId="10" borderId="46" xfId="0" applyNumberFormat="1" applyFont="1" applyFill="1" applyBorder="1" applyAlignment="1">
      <alignment horizontal="center" vertical="center"/>
    </xf>
    <xf numFmtId="0" fontId="113" fillId="4" borderId="3" xfId="0" applyFont="1" applyFill="1" applyBorder="1" applyAlignment="1">
      <alignment horizontal="center" vertical="center"/>
    </xf>
    <xf numFmtId="0" fontId="99" fillId="0" borderId="53" xfId="0" applyFont="1" applyBorder="1" applyAlignment="1">
      <alignment horizontal="center" vertical="center"/>
    </xf>
    <xf numFmtId="0" fontId="22" fillId="0" borderId="5" xfId="0" applyFont="1" applyBorder="1" applyAlignment="1">
      <alignment vertical="center"/>
    </xf>
    <xf numFmtId="0" fontId="95" fillId="0" borderId="48" xfId="0" applyFont="1" applyBorder="1" applyAlignment="1">
      <alignment vertical="center"/>
    </xf>
    <xf numFmtId="0" fontId="113" fillId="0" borderId="31" xfId="0" applyFont="1" applyBorder="1" applyAlignment="1">
      <alignment horizontal="center" vertical="center"/>
    </xf>
    <xf numFmtId="0" fontId="22" fillId="4" borderId="6" xfId="0" applyFont="1" applyFill="1" applyBorder="1" applyAlignment="1">
      <alignment vertical="center"/>
    </xf>
    <xf numFmtId="0" fontId="51" fillId="0" borderId="8" xfId="0" applyFont="1" applyBorder="1" applyAlignment="1">
      <alignment vertical="center"/>
    </xf>
    <xf numFmtId="0" fontId="124" fillId="0" borderId="54" xfId="0" applyFont="1" applyBorder="1" applyAlignment="1">
      <alignment horizontal="center" vertical="center"/>
    </xf>
    <xf numFmtId="0" fontId="123" fillId="0" borderId="54" xfId="0" applyFont="1" applyBorder="1" applyAlignment="1">
      <alignment horizontal="center" vertical="center"/>
    </xf>
    <xf numFmtId="0" fontId="123" fillId="0" borderId="42" xfId="0" applyFont="1" applyBorder="1" applyAlignment="1">
      <alignment horizontal="center" vertical="center"/>
    </xf>
    <xf numFmtId="0" fontId="144" fillId="14" borderId="21" xfId="0" applyFont="1" applyFill="1" applyBorder="1" applyAlignment="1">
      <alignment horizontal="center" vertical="center" wrapText="1"/>
    </xf>
    <xf numFmtId="2" fontId="125" fillId="14" borderId="19" xfId="0" applyNumberFormat="1" applyFont="1" applyFill="1" applyBorder="1" applyAlignment="1">
      <alignment horizontal="center" vertical="center"/>
    </xf>
    <xf numFmtId="2" fontId="125" fillId="14" borderId="13" xfId="0" applyNumberFormat="1" applyFont="1" applyFill="1" applyBorder="1" applyAlignment="1">
      <alignment horizontal="center" vertical="center"/>
    </xf>
    <xf numFmtId="2" fontId="125" fillId="14" borderId="16" xfId="0" applyNumberFormat="1" applyFont="1" applyFill="1" applyBorder="1" applyAlignment="1">
      <alignment horizontal="center" vertical="center"/>
    </xf>
    <xf numFmtId="0" fontId="123" fillId="0" borderId="47" xfId="0" applyFont="1" applyBorder="1" applyAlignment="1">
      <alignment horizontal="center" vertical="center"/>
    </xf>
    <xf numFmtId="0" fontId="124" fillId="0" borderId="7" xfId="0" applyFont="1" applyBorder="1" applyAlignment="1">
      <alignment horizontal="center" vertical="center"/>
    </xf>
    <xf numFmtId="0" fontId="51" fillId="0" borderId="7" xfId="0" applyFont="1" applyBorder="1" applyAlignment="1">
      <alignment vertical="center"/>
    </xf>
    <xf numFmtId="0" fontId="32" fillId="0" borderId="51" xfId="0" applyFont="1" applyBorder="1" applyAlignment="1">
      <alignment vertical="center"/>
    </xf>
    <xf numFmtId="0" fontId="21" fillId="0" borderId="0" xfId="0" applyFont="1"/>
    <xf numFmtId="0" fontId="99" fillId="0" borderId="7" xfId="0" applyFont="1" applyBorder="1" applyAlignment="1">
      <alignment horizontal="center" vertical="center"/>
    </xf>
    <xf numFmtId="0" fontId="99" fillId="0" borderId="54" xfId="0" applyFont="1" applyBorder="1" applyAlignment="1">
      <alignment horizontal="center" vertical="center"/>
    </xf>
    <xf numFmtId="0" fontId="20" fillId="0" borderId="8" xfId="0" applyFont="1" applyBorder="1" applyAlignment="1">
      <alignment vertical="center"/>
    </xf>
    <xf numFmtId="0" fontId="85" fillId="0" borderId="8" xfId="0" applyFont="1" applyBorder="1" applyAlignment="1">
      <alignment vertical="center"/>
    </xf>
    <xf numFmtId="0" fontId="124" fillId="0" borderId="54" xfId="0" applyFont="1" applyBorder="1" applyAlignment="1">
      <alignment vertical="center"/>
    </xf>
    <xf numFmtId="0" fontId="124" fillId="0" borderId="49" xfId="0" applyFont="1" applyBorder="1" applyAlignment="1">
      <alignment horizontal="center" vertical="center"/>
    </xf>
    <xf numFmtId="0" fontId="98" fillId="0" borderId="48" xfId="0" applyFont="1" applyBorder="1" applyAlignment="1">
      <alignment vertical="center"/>
    </xf>
    <xf numFmtId="0" fontId="22" fillId="0" borderId="48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80" fillId="0" borderId="7" xfId="0" applyFont="1" applyBorder="1" applyAlignment="1">
      <alignment vertical="center"/>
    </xf>
    <xf numFmtId="0" fontId="145" fillId="0" borderId="8" xfId="0" applyFont="1" applyBorder="1" applyAlignment="1">
      <alignment vertical="center"/>
    </xf>
    <xf numFmtId="0" fontId="144" fillId="15" borderId="21" xfId="0" applyFont="1" applyFill="1" applyBorder="1" applyAlignment="1">
      <alignment horizontal="center" vertical="center" wrapText="1"/>
    </xf>
    <xf numFmtId="0" fontId="144" fillId="15" borderId="58" xfId="0" applyFont="1" applyFill="1" applyBorder="1" applyAlignment="1">
      <alignment horizontal="center" vertical="center" wrapText="1"/>
    </xf>
    <xf numFmtId="2" fontId="125" fillId="15" borderId="23" xfId="0" applyNumberFormat="1" applyFont="1" applyFill="1" applyBorder="1" applyAlignment="1">
      <alignment horizontal="center" vertical="center"/>
    </xf>
    <xf numFmtId="2" fontId="125" fillId="15" borderId="4" xfId="0" applyNumberFormat="1" applyFont="1" applyFill="1" applyBorder="1" applyAlignment="1">
      <alignment horizontal="center" vertical="center"/>
    </xf>
    <xf numFmtId="2" fontId="125" fillId="15" borderId="50" xfId="0" applyNumberFormat="1" applyFont="1" applyFill="1" applyBorder="1" applyAlignment="1">
      <alignment horizontal="center" vertical="center"/>
    </xf>
    <xf numFmtId="168" fontId="117" fillId="15" borderId="68" xfId="0" applyNumberFormat="1" applyFont="1" applyFill="1" applyBorder="1" applyAlignment="1">
      <alignment horizontal="center" vertical="center"/>
    </xf>
    <xf numFmtId="168" fontId="117" fillId="15" borderId="9" xfId="0" applyNumberFormat="1" applyFont="1" applyFill="1" applyBorder="1" applyAlignment="1">
      <alignment horizontal="center" vertical="center"/>
    </xf>
    <xf numFmtId="168" fontId="117" fillId="15" borderId="15" xfId="0" applyNumberFormat="1" applyFont="1" applyFill="1" applyBorder="1" applyAlignment="1">
      <alignment horizontal="center" vertical="center"/>
    </xf>
    <xf numFmtId="168" fontId="117" fillId="14" borderId="17" xfId="0" applyNumberFormat="1" applyFont="1" applyFill="1" applyBorder="1" applyAlignment="1">
      <alignment horizontal="center" vertical="center"/>
    </xf>
    <xf numFmtId="2" fontId="125" fillId="14" borderId="5" xfId="0" applyNumberFormat="1" applyFont="1" applyFill="1" applyBorder="1" applyAlignment="1">
      <alignment horizontal="center" vertical="center"/>
    </xf>
    <xf numFmtId="2" fontId="125" fillId="14" borderId="38" xfId="0" applyNumberFormat="1" applyFont="1" applyFill="1" applyBorder="1" applyAlignment="1">
      <alignment horizontal="center" vertical="center"/>
    </xf>
    <xf numFmtId="0" fontId="144" fillId="14" borderId="32" xfId="0" applyFont="1" applyFill="1" applyBorder="1" applyAlignment="1">
      <alignment horizontal="center" vertical="center" wrapText="1"/>
    </xf>
    <xf numFmtId="1" fontId="117" fillId="15" borderId="18" xfId="0" applyNumberFormat="1" applyFont="1" applyFill="1" applyBorder="1" applyAlignment="1">
      <alignment horizontal="center" vertical="center"/>
    </xf>
    <xf numFmtId="168" fontId="117" fillId="14" borderId="5" xfId="0" applyNumberFormat="1" applyFont="1" applyFill="1" applyBorder="1" applyAlignment="1">
      <alignment horizontal="center" vertical="center"/>
    </xf>
    <xf numFmtId="1" fontId="117" fillId="15" borderId="6" xfId="0" applyNumberFormat="1" applyFont="1" applyFill="1" applyBorder="1" applyAlignment="1">
      <alignment horizontal="center" vertical="center"/>
    </xf>
    <xf numFmtId="2" fontId="125" fillId="15" borderId="6" xfId="0" applyNumberFormat="1" applyFont="1" applyFill="1" applyBorder="1" applyAlignment="1">
      <alignment horizontal="center" vertical="center"/>
    </xf>
    <xf numFmtId="2" fontId="125" fillId="15" borderId="39" xfId="0" applyNumberFormat="1" applyFont="1" applyFill="1" applyBorder="1" applyAlignment="1">
      <alignment horizontal="center" vertical="center"/>
    </xf>
    <xf numFmtId="168" fontId="117" fillId="15" borderId="6" xfId="0" applyNumberFormat="1" applyFont="1" applyFill="1" applyBorder="1" applyAlignment="1">
      <alignment horizontal="center" vertical="center"/>
    </xf>
    <xf numFmtId="168" fontId="121" fillId="10" borderId="40" xfId="0" applyNumberFormat="1" applyFont="1" applyFill="1" applyBorder="1" applyAlignment="1">
      <alignment horizontal="center" vertical="center"/>
    </xf>
    <xf numFmtId="0" fontId="26" fillId="0" borderId="54" xfId="0" applyFont="1" applyBorder="1" applyAlignment="1">
      <alignment vertical="center"/>
    </xf>
    <xf numFmtId="0" fontId="26" fillId="0" borderId="48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8" fillId="0" borderId="8" xfId="0" applyFont="1" applyBorder="1" applyAlignment="1">
      <alignment vertical="center"/>
    </xf>
    <xf numFmtId="0" fontId="106" fillId="6" borderId="58" xfId="0" applyFont="1" applyFill="1" applyBorder="1" applyAlignment="1">
      <alignment horizontal="center" vertical="center"/>
    </xf>
    <xf numFmtId="0" fontId="113" fillId="0" borderId="17" xfId="0" applyFont="1" applyBorder="1" applyAlignment="1">
      <alignment horizontal="center" vertical="center"/>
    </xf>
    <xf numFmtId="0" fontId="32" fillId="0" borderId="7" xfId="0" applyFont="1" applyBorder="1" applyAlignment="1">
      <alignment vertical="center"/>
    </xf>
    <xf numFmtId="0" fontId="66" fillId="0" borderId="5" xfId="0" applyFont="1" applyBorder="1" applyAlignment="1">
      <alignment vertical="center"/>
    </xf>
    <xf numFmtId="0" fontId="34" fillId="0" borderId="51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28" fillId="15" borderId="17" xfId="0" applyFont="1" applyFill="1" applyBorder="1" applyAlignment="1">
      <alignment horizontal="center" vertical="center"/>
    </xf>
    <xf numFmtId="0" fontId="99" fillId="0" borderId="68" xfId="0" applyFont="1" applyBorder="1" applyAlignment="1">
      <alignment horizontal="center" vertical="center"/>
    </xf>
    <xf numFmtId="0" fontId="124" fillId="14" borderId="45" xfId="0" applyFont="1" applyFill="1" applyBorder="1" applyAlignment="1">
      <alignment horizontal="center" vertical="center"/>
    </xf>
    <xf numFmtId="0" fontId="113" fillId="0" borderId="18" xfId="0" applyFont="1" applyBorder="1" applyAlignment="1">
      <alignment horizontal="center" vertical="center"/>
    </xf>
    <xf numFmtId="0" fontId="124" fillId="14" borderId="47" xfId="0" applyFont="1" applyFill="1" applyBorder="1" applyAlignment="1">
      <alignment horizontal="center" vertical="center"/>
    </xf>
    <xf numFmtId="0" fontId="140" fillId="15" borderId="5" xfId="0" applyFont="1" applyFill="1" applyBorder="1" applyAlignment="1">
      <alignment horizontal="center" vertical="center"/>
    </xf>
    <xf numFmtId="0" fontId="98" fillId="0" borderId="12" xfId="0" applyFont="1" applyBorder="1" applyAlignment="1">
      <alignment horizontal="center" vertical="center"/>
    </xf>
    <xf numFmtId="0" fontId="17" fillId="0" borderId="7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168" fontId="117" fillId="14" borderId="69" xfId="0" applyNumberFormat="1" applyFont="1" applyFill="1" applyBorder="1" applyAlignment="1">
      <alignment horizontal="center" vertical="center"/>
    </xf>
    <xf numFmtId="168" fontId="117" fillId="14" borderId="4" xfId="0" applyNumberFormat="1" applyFont="1" applyFill="1" applyBorder="1" applyAlignment="1">
      <alignment horizontal="center" vertical="center"/>
    </xf>
    <xf numFmtId="2" fontId="125" fillId="14" borderId="4" xfId="0" applyNumberFormat="1" applyFont="1" applyFill="1" applyBorder="1" applyAlignment="1">
      <alignment horizontal="center" vertical="center"/>
    </xf>
    <xf numFmtId="2" fontId="125" fillId="14" borderId="25" xfId="0" applyNumberFormat="1" applyFont="1" applyFill="1" applyBorder="1" applyAlignment="1">
      <alignment horizontal="center" vertical="center"/>
    </xf>
    <xf numFmtId="1" fontId="117" fillId="15" borderId="19" xfId="0" applyNumberFormat="1" applyFont="1" applyFill="1" applyBorder="1" applyAlignment="1">
      <alignment horizontal="center" vertical="center"/>
    </xf>
    <xf numFmtId="1" fontId="117" fillId="15" borderId="13" xfId="0" applyNumberFormat="1" applyFont="1" applyFill="1" applyBorder="1" applyAlignment="1">
      <alignment horizontal="center" vertical="center"/>
    </xf>
    <xf numFmtId="168" fontId="117" fillId="15" borderId="13" xfId="0" applyNumberFormat="1" applyFont="1" applyFill="1" applyBorder="1" applyAlignment="1">
      <alignment horizontal="center" vertical="center"/>
    </xf>
    <xf numFmtId="168" fontId="117" fillId="15" borderId="16" xfId="0" applyNumberFormat="1" applyFont="1" applyFill="1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168" fontId="117" fillId="14" borderId="12" xfId="0" applyNumberFormat="1" applyFont="1" applyFill="1" applyBorder="1" applyAlignment="1">
      <alignment horizontal="center" vertical="center"/>
    </xf>
    <xf numFmtId="0" fontId="144" fillId="14" borderId="55" xfId="0" applyFont="1" applyFill="1" applyBorder="1" applyAlignment="1">
      <alignment horizontal="center" vertical="center" wrapText="1"/>
    </xf>
    <xf numFmtId="0" fontId="144" fillId="15" borderId="56" xfId="0" applyFont="1" applyFill="1" applyBorder="1" applyAlignment="1">
      <alignment horizontal="center" vertical="center" wrapText="1"/>
    </xf>
    <xf numFmtId="0" fontId="128" fillId="6" borderId="33" xfId="0" applyFont="1" applyFill="1" applyBorder="1" applyAlignment="1">
      <alignment horizontal="center" vertical="center"/>
    </xf>
    <xf numFmtId="1" fontId="117" fillId="15" borderId="10" xfId="0" applyNumberFormat="1" applyFont="1" applyFill="1" applyBorder="1" applyAlignment="1">
      <alignment horizontal="center" vertical="center"/>
    </xf>
    <xf numFmtId="0" fontId="123" fillId="0" borderId="5" xfId="0" applyFont="1" applyBorder="1" applyAlignment="1">
      <alignment horizontal="center" vertical="center" wrapText="1"/>
    </xf>
    <xf numFmtId="0" fontId="15" fillId="0" borderId="54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2" fontId="125" fillId="14" borderId="52" xfId="0" applyNumberFormat="1" applyFont="1" applyFill="1" applyBorder="1" applyAlignment="1">
      <alignment horizontal="center" vertical="center"/>
    </xf>
    <xf numFmtId="168" fontId="117" fillId="15" borderId="70" xfId="0" applyNumberFormat="1" applyFont="1" applyFill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70" fillId="0" borderId="8" xfId="0" applyFont="1" applyBorder="1" applyAlignment="1">
      <alignment vertical="center"/>
    </xf>
    <xf numFmtId="0" fontId="124" fillId="0" borderId="53" xfId="0" applyFont="1" applyBorder="1" applyAlignment="1">
      <alignment horizontal="center" vertical="center"/>
    </xf>
    <xf numFmtId="0" fontId="124" fillId="0" borderId="12" xfId="0" applyFont="1" applyBorder="1" applyAlignment="1">
      <alignment horizontal="center" vertical="center"/>
    </xf>
    <xf numFmtId="0" fontId="14" fillId="4" borderId="5" xfId="0" applyFont="1" applyFill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/>
    </xf>
    <xf numFmtId="0" fontId="96" fillId="0" borderId="54" xfId="0" applyFont="1" applyBorder="1" applyAlignment="1">
      <alignment vertical="center"/>
    </xf>
    <xf numFmtId="0" fontId="99" fillId="0" borderId="54" xfId="0" applyFont="1" applyBorder="1" applyAlignment="1">
      <alignment vertical="center"/>
    </xf>
    <xf numFmtId="0" fontId="112" fillId="0" borderId="8" xfId="0" applyFont="1" applyBorder="1" applyAlignment="1">
      <alignment vertical="center"/>
    </xf>
    <xf numFmtId="0" fontId="144" fillId="15" borderId="14" xfId="0" applyFont="1" applyFill="1" applyBorder="1" applyAlignment="1">
      <alignment horizontal="center" vertical="center" wrapText="1"/>
    </xf>
    <xf numFmtId="0" fontId="146" fillId="14" borderId="21" xfId="0" applyFont="1" applyFill="1" applyBorder="1" applyAlignment="1">
      <alignment horizontal="center" vertical="center" wrapText="1"/>
    </xf>
    <xf numFmtId="0" fontId="124" fillId="0" borderId="28" xfId="0" applyFont="1" applyBorder="1" applyAlignment="1">
      <alignment vertical="center"/>
    </xf>
    <xf numFmtId="2" fontId="125" fillId="14" borderId="51" xfId="0" applyNumberFormat="1" applyFont="1" applyFill="1" applyBorder="1" applyAlignment="1">
      <alignment horizontal="center" vertical="center"/>
    </xf>
    <xf numFmtId="2" fontId="125" fillId="15" borderId="53" xfId="0" applyNumberFormat="1" applyFont="1" applyFill="1" applyBorder="1" applyAlignment="1">
      <alignment horizontal="center" vertical="center"/>
    </xf>
    <xf numFmtId="0" fontId="113" fillId="0" borderId="54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2" fillId="0" borderId="48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57" fillId="0" borderId="48" xfId="0" applyFont="1" applyBorder="1" applyAlignment="1">
      <alignment vertical="center"/>
    </xf>
    <xf numFmtId="0" fontId="29" fillId="0" borderId="48" xfId="0" applyFont="1" applyBorder="1" applyAlignment="1">
      <alignment vertical="center"/>
    </xf>
    <xf numFmtId="0" fontId="42" fillId="0" borderId="3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vertical="center"/>
    </xf>
    <xf numFmtId="0" fontId="44" fillId="0" borderId="8" xfId="0" applyFont="1" applyBorder="1" applyAlignment="1">
      <alignment vertical="center"/>
    </xf>
    <xf numFmtId="0" fontId="123" fillId="0" borderId="8" xfId="0" applyFont="1" applyBorder="1" applyAlignment="1">
      <alignment horizontal="left" vertical="center"/>
    </xf>
    <xf numFmtId="0" fontId="38" fillId="0" borderId="8" xfId="0" applyFont="1" applyBorder="1" applyAlignment="1">
      <alignment vertical="center"/>
    </xf>
    <xf numFmtId="0" fontId="39" fillId="0" borderId="8" xfId="0" applyFont="1" applyBorder="1" applyAlignment="1">
      <alignment vertical="center"/>
    </xf>
    <xf numFmtId="0" fontId="50" fillId="0" borderId="8" xfId="0" applyFont="1" applyBorder="1" applyAlignment="1">
      <alignment vertical="center"/>
    </xf>
    <xf numFmtId="0" fontId="34" fillId="0" borderId="48" xfId="0" applyFont="1" applyBorder="1" applyAlignment="1">
      <alignment vertical="center"/>
    </xf>
    <xf numFmtId="0" fontId="77" fillId="0" borderId="48" xfId="0" applyFont="1" applyBorder="1" applyAlignment="1">
      <alignment vertical="center"/>
    </xf>
    <xf numFmtId="0" fontId="32" fillId="0" borderId="48" xfId="0" applyFont="1" applyBorder="1" applyAlignment="1">
      <alignment vertical="center"/>
    </xf>
    <xf numFmtId="0" fontId="76" fillId="0" borderId="48" xfId="0" applyFont="1" applyBorder="1" applyAlignment="1">
      <alignment vertical="center"/>
    </xf>
    <xf numFmtId="0" fontId="76" fillId="0" borderId="40" xfId="0" applyFont="1" applyBorder="1" applyAlignment="1">
      <alignment vertical="center"/>
    </xf>
    <xf numFmtId="0" fontId="123" fillId="0" borderId="53" xfId="0" applyFont="1" applyBorder="1" applyAlignment="1">
      <alignment horizontal="center" vertical="center"/>
    </xf>
    <xf numFmtId="0" fontId="114" fillId="6" borderId="0" xfId="0" applyFont="1" applyFill="1" applyAlignment="1">
      <alignment horizontal="center" vertical="center"/>
    </xf>
    <xf numFmtId="0" fontId="149" fillId="0" borderId="0" xfId="0" applyFont="1" applyAlignment="1">
      <alignment horizontal="center" vertical="center"/>
    </xf>
    <xf numFmtId="0" fontId="149" fillId="0" borderId="0" xfId="0" applyFont="1" applyAlignment="1">
      <alignment vertical="center"/>
    </xf>
    <xf numFmtId="0" fontId="150" fillId="0" borderId="0" xfId="0" applyFont="1" applyAlignment="1">
      <alignment vertical="center"/>
    </xf>
    <xf numFmtId="0" fontId="150" fillId="0" borderId="0" xfId="0" applyFont="1" applyAlignment="1">
      <alignment horizontal="center" vertical="center"/>
    </xf>
    <xf numFmtId="14" fontId="151" fillId="6" borderId="32" xfId="0" applyNumberFormat="1" applyFont="1" applyFill="1" applyBorder="1" applyAlignment="1">
      <alignment horizontal="center" vertical="center"/>
    </xf>
    <xf numFmtId="0" fontId="151" fillId="6" borderId="33" xfId="0" applyFont="1" applyFill="1" applyBorder="1" applyAlignment="1">
      <alignment horizontal="center" vertical="center"/>
    </xf>
    <xf numFmtId="0" fontId="152" fillId="0" borderId="0" xfId="0" applyFont="1" applyAlignment="1">
      <alignment horizontal="center" vertical="center"/>
    </xf>
    <xf numFmtId="0" fontId="152" fillId="0" borderId="0" xfId="0" applyFont="1" applyAlignment="1">
      <alignment vertical="center"/>
    </xf>
    <xf numFmtId="0" fontId="151" fillId="6" borderId="14" xfId="0" applyFont="1" applyFill="1" applyBorder="1" applyAlignment="1">
      <alignment horizontal="center" vertical="center"/>
    </xf>
    <xf numFmtId="0" fontId="151" fillId="6" borderId="55" xfId="0" applyFont="1" applyFill="1" applyBorder="1" applyAlignment="1">
      <alignment horizontal="center" vertical="center"/>
    </xf>
    <xf numFmtId="0" fontId="151" fillId="6" borderId="62" xfId="0" applyFont="1" applyFill="1" applyBorder="1" applyAlignment="1">
      <alignment horizontal="center" vertical="center"/>
    </xf>
    <xf numFmtId="0" fontId="151" fillId="6" borderId="60" xfId="0" applyFont="1" applyFill="1" applyBorder="1" applyAlignment="1">
      <alignment horizontal="center" vertical="center"/>
    </xf>
    <xf numFmtId="0" fontId="151" fillId="6" borderId="58" xfId="0" applyFont="1" applyFill="1" applyBorder="1" applyAlignment="1">
      <alignment horizontal="center" vertical="center"/>
    </xf>
    <xf numFmtId="0" fontId="151" fillId="6" borderId="56" xfId="0" applyFont="1" applyFill="1" applyBorder="1" applyAlignment="1">
      <alignment horizontal="center" vertical="center"/>
    </xf>
    <xf numFmtId="0" fontId="151" fillId="6" borderId="57" xfId="0" applyFont="1" applyFill="1" applyBorder="1" applyAlignment="1">
      <alignment horizontal="center" vertical="center"/>
    </xf>
    <xf numFmtId="0" fontId="147" fillId="6" borderId="3" xfId="0" applyFont="1" applyFill="1" applyBorder="1" applyAlignment="1">
      <alignment horizontal="center" vertical="center"/>
    </xf>
    <xf numFmtId="2" fontId="147" fillId="6" borderId="11" xfId="0" applyNumberFormat="1" applyFont="1" applyFill="1" applyBorder="1" applyAlignment="1">
      <alignment horizontal="center" vertical="center"/>
    </xf>
    <xf numFmtId="0" fontId="148" fillId="0" borderId="0" xfId="0" applyFont="1" applyAlignment="1">
      <alignment vertical="center"/>
    </xf>
    <xf numFmtId="0" fontId="148" fillId="6" borderId="3" xfId="0" applyFont="1" applyFill="1" applyBorder="1" applyAlignment="1">
      <alignment horizontal="center" vertical="center"/>
    </xf>
    <xf numFmtId="2" fontId="147" fillId="6" borderId="16" xfId="0" applyNumberFormat="1" applyFont="1" applyFill="1" applyBorder="1" applyAlignment="1">
      <alignment horizontal="center" vertical="center"/>
    </xf>
    <xf numFmtId="166" fontId="147" fillId="0" borderId="0" xfId="1" applyNumberFormat="1" applyFont="1" applyFill="1" applyBorder="1" applyAlignment="1">
      <alignment horizontal="center" vertical="center"/>
    </xf>
    <xf numFmtId="2" fontId="150" fillId="0" borderId="0" xfId="0" applyNumberFormat="1" applyFont="1" applyAlignment="1">
      <alignment horizontal="center" vertical="center"/>
    </xf>
    <xf numFmtId="0" fontId="151" fillId="6" borderId="36" xfId="0" applyFont="1" applyFill="1" applyBorder="1" applyAlignment="1">
      <alignment horizontal="center" vertical="center"/>
    </xf>
    <xf numFmtId="0" fontId="147" fillId="6" borderId="8" xfId="0" applyFont="1" applyFill="1" applyBorder="1" applyAlignment="1">
      <alignment horizontal="center" vertical="center"/>
    </xf>
    <xf numFmtId="2" fontId="147" fillId="6" borderId="19" xfId="0" applyNumberFormat="1" applyFont="1" applyFill="1" applyBorder="1" applyAlignment="1">
      <alignment horizontal="center" vertical="center"/>
    </xf>
    <xf numFmtId="0" fontId="153" fillId="0" borderId="0" xfId="0" applyFont="1" applyAlignment="1">
      <alignment vertical="center"/>
    </xf>
    <xf numFmtId="0" fontId="150" fillId="3" borderId="0" xfId="0" applyFont="1" applyFill="1" applyAlignment="1">
      <alignment vertical="center"/>
    </xf>
    <xf numFmtId="0" fontId="154" fillId="20" borderId="1" xfId="0" applyFont="1" applyFill="1" applyBorder="1" applyAlignment="1">
      <alignment horizontal="center" vertical="center" wrapText="1"/>
    </xf>
    <xf numFmtId="0" fontId="151" fillId="6" borderId="2" xfId="0" applyFont="1" applyFill="1" applyBorder="1" applyAlignment="1">
      <alignment horizontal="center" vertical="center"/>
    </xf>
    <xf numFmtId="0" fontId="151" fillId="6" borderId="26" xfId="0" applyFont="1" applyFill="1" applyBorder="1" applyAlignment="1">
      <alignment horizontal="center" vertical="center"/>
    </xf>
    <xf numFmtId="0" fontId="151" fillId="6" borderId="21" xfId="0" applyFont="1" applyFill="1" applyBorder="1" applyAlignment="1">
      <alignment horizontal="center" vertical="center"/>
    </xf>
    <xf numFmtId="0" fontId="151" fillId="6" borderId="32" xfId="0" applyFont="1" applyFill="1" applyBorder="1" applyAlignment="1">
      <alignment horizontal="center" vertical="center"/>
    </xf>
    <xf numFmtId="0" fontId="151" fillId="6" borderId="19" xfId="0" applyFont="1" applyFill="1" applyBorder="1" applyAlignment="1">
      <alignment horizontal="center" vertical="center"/>
    </xf>
    <xf numFmtId="0" fontId="151" fillId="6" borderId="13" xfId="0" applyFont="1" applyFill="1" applyBorder="1" applyAlignment="1">
      <alignment horizontal="center" vertical="center"/>
    </xf>
    <xf numFmtId="0" fontId="151" fillId="6" borderId="52" xfId="0" applyFont="1" applyFill="1" applyBorder="1" applyAlignment="1">
      <alignment horizontal="center" vertical="center"/>
    </xf>
    <xf numFmtId="0" fontId="151" fillId="6" borderId="16" xfId="0" applyFont="1" applyFill="1" applyBorder="1" applyAlignment="1">
      <alignment horizontal="center" vertical="center"/>
    </xf>
    <xf numFmtId="2" fontId="147" fillId="6" borderId="23" xfId="0" applyNumberFormat="1" applyFont="1" applyFill="1" applyBorder="1" applyAlignment="1">
      <alignment horizontal="center" vertical="center"/>
    </xf>
    <xf numFmtId="2" fontId="147" fillId="6" borderId="25" xfId="0" applyNumberFormat="1" applyFont="1" applyFill="1" applyBorder="1" applyAlignment="1">
      <alignment horizontal="center" vertical="center"/>
    </xf>
    <xf numFmtId="0" fontId="151" fillId="2" borderId="11" xfId="0" applyFont="1" applyFill="1" applyBorder="1" applyAlignment="1">
      <alignment horizontal="center" vertical="center"/>
    </xf>
    <xf numFmtId="0" fontId="151" fillId="2" borderId="13" xfId="0" applyFont="1" applyFill="1" applyBorder="1" applyAlignment="1">
      <alignment horizontal="center" vertical="center"/>
    </xf>
    <xf numFmtId="0" fontId="147" fillId="6" borderId="13" xfId="0" applyFont="1" applyFill="1" applyBorder="1" applyAlignment="1">
      <alignment horizontal="center" vertical="center"/>
    </xf>
    <xf numFmtId="0" fontId="147" fillId="6" borderId="52" xfId="0" applyFont="1" applyFill="1" applyBorder="1" applyAlignment="1">
      <alignment horizontal="center" vertical="center"/>
    </xf>
    <xf numFmtId="0" fontId="147" fillId="6" borderId="16" xfId="0" applyFont="1" applyFill="1" applyBorder="1" applyAlignment="1">
      <alignment horizontal="center" vertical="center"/>
    </xf>
    <xf numFmtId="0" fontId="147" fillId="6" borderId="48" xfId="0" applyFont="1" applyFill="1" applyBorder="1" applyAlignment="1">
      <alignment horizontal="center" vertical="center"/>
    </xf>
    <xf numFmtId="0" fontId="147" fillId="6" borderId="50" xfId="0" applyFont="1" applyFill="1" applyBorder="1" applyAlignment="1">
      <alignment horizontal="center" vertical="center"/>
    </xf>
    <xf numFmtId="0" fontId="147" fillId="6" borderId="25" xfId="0" applyFont="1" applyFill="1" applyBorder="1" applyAlignment="1">
      <alignment horizontal="center" vertical="center"/>
    </xf>
    <xf numFmtId="0" fontId="150" fillId="0" borderId="23" xfId="0" applyFont="1" applyBorder="1" applyAlignment="1">
      <alignment horizontal="center" vertical="center"/>
    </xf>
    <xf numFmtId="0" fontId="150" fillId="0" borderId="4" xfId="0" applyFont="1" applyBorder="1" applyAlignment="1">
      <alignment horizontal="center" vertical="center"/>
    </xf>
    <xf numFmtId="0" fontId="150" fillId="0" borderId="50" xfId="0" applyFont="1" applyBorder="1" applyAlignment="1">
      <alignment horizontal="center" vertical="center"/>
    </xf>
    <xf numFmtId="2" fontId="147" fillId="6" borderId="43" xfId="0" applyNumberFormat="1" applyFont="1" applyFill="1" applyBorder="1" applyAlignment="1">
      <alignment horizontal="center" vertical="center"/>
    </xf>
    <xf numFmtId="2" fontId="147" fillId="6" borderId="66" xfId="0" applyNumberFormat="1" applyFont="1" applyFill="1" applyBorder="1" applyAlignment="1">
      <alignment horizontal="center" vertical="center"/>
    </xf>
    <xf numFmtId="0" fontId="147" fillId="6" borderId="43" xfId="0" applyFont="1" applyFill="1" applyBorder="1" applyAlignment="1">
      <alignment horizontal="center" vertical="center"/>
    </xf>
    <xf numFmtId="0" fontId="147" fillId="6" borderId="11" xfId="0" applyFont="1" applyFill="1" applyBorder="1" applyAlignment="1">
      <alignment horizontal="center" vertical="center"/>
    </xf>
    <xf numFmtId="0" fontId="147" fillId="6" borderId="27" xfId="0" applyFont="1" applyFill="1" applyBorder="1" applyAlignment="1">
      <alignment horizontal="center" vertical="center"/>
    </xf>
    <xf numFmtId="2" fontId="147" fillId="6" borderId="4" xfId="0" applyNumberFormat="1" applyFont="1" applyFill="1" applyBorder="1" applyAlignment="1">
      <alignment horizontal="center" vertical="center"/>
    </xf>
    <xf numFmtId="0" fontId="151" fillId="6" borderId="50" xfId="0" applyFont="1" applyFill="1" applyBorder="1" applyAlignment="1">
      <alignment horizontal="center" vertical="center"/>
    </xf>
    <xf numFmtId="0" fontId="151" fillId="6" borderId="38" xfId="0" applyFont="1" applyFill="1" applyBorder="1" applyAlignment="1">
      <alignment horizontal="center" vertical="center"/>
    </xf>
    <xf numFmtId="0" fontId="151" fillId="6" borderId="14" xfId="0" applyFont="1" applyFill="1" applyBorder="1" applyAlignment="1">
      <alignment horizontal="center" wrapText="1"/>
    </xf>
    <xf numFmtId="0" fontId="151" fillId="6" borderId="3" xfId="0" applyFont="1" applyFill="1" applyBorder="1" applyAlignment="1">
      <alignment horizontal="center" vertical="center"/>
    </xf>
    <xf numFmtId="0" fontId="151" fillId="6" borderId="41" xfId="0" applyFont="1" applyFill="1" applyBorder="1" applyAlignment="1">
      <alignment horizontal="center" vertical="center"/>
    </xf>
    <xf numFmtId="0" fontId="151" fillId="6" borderId="66" xfId="0" applyFont="1" applyFill="1" applyBorder="1" applyAlignment="1">
      <alignment horizontal="center" vertical="center"/>
    </xf>
    <xf numFmtId="0" fontId="147" fillId="6" borderId="4" xfId="0" applyFont="1" applyFill="1" applyBorder="1" applyAlignment="1">
      <alignment horizontal="center" vertical="center"/>
    </xf>
    <xf numFmtId="2" fontId="147" fillId="6" borderId="28" xfId="0" applyNumberFormat="1" applyFont="1" applyFill="1" applyBorder="1" applyAlignment="1">
      <alignment horizontal="center" vertical="center"/>
    </xf>
    <xf numFmtId="2" fontId="147" fillId="6" borderId="13" xfId="0" applyNumberFormat="1" applyFont="1" applyFill="1" applyBorder="1" applyAlignment="1">
      <alignment horizontal="center" vertical="center"/>
    </xf>
    <xf numFmtId="2" fontId="147" fillId="6" borderId="9" xfId="0" applyNumberFormat="1" applyFont="1" applyFill="1" applyBorder="1" applyAlignment="1">
      <alignment horizontal="center" vertical="center"/>
    </xf>
    <xf numFmtId="0" fontId="151" fillId="6" borderId="17" xfId="0" applyFont="1" applyFill="1" applyBorder="1" applyAlignment="1">
      <alignment horizontal="center" vertical="center"/>
    </xf>
    <xf numFmtId="0" fontId="151" fillId="6" borderId="45" xfId="0" applyFont="1" applyFill="1" applyBorder="1" applyAlignment="1">
      <alignment horizontal="center" vertical="center"/>
    </xf>
    <xf numFmtId="0" fontId="151" fillId="6" borderId="22" xfId="0" applyFont="1" applyFill="1" applyBorder="1" applyAlignment="1">
      <alignment horizontal="center" vertical="center"/>
    </xf>
    <xf numFmtId="0" fontId="147" fillId="18" borderId="11" xfId="0" applyFont="1" applyFill="1" applyBorder="1" applyAlignment="1">
      <alignment horizontal="center" vertical="center"/>
    </xf>
    <xf numFmtId="0" fontId="151" fillId="6" borderId="64" xfId="0" applyFont="1" applyFill="1" applyBorder="1" applyAlignment="1">
      <alignment horizontal="center" vertical="center"/>
    </xf>
    <xf numFmtId="0" fontId="147" fillId="0" borderId="0" xfId="0" applyFont="1" applyAlignment="1">
      <alignment horizontal="center" vertical="center"/>
    </xf>
    <xf numFmtId="0" fontId="147" fillId="6" borderId="19" xfId="0" applyFont="1" applyFill="1" applyBorder="1" applyAlignment="1">
      <alignment horizontal="center" vertical="center"/>
    </xf>
    <xf numFmtId="0" fontId="123" fillId="0" borderId="0" xfId="0" applyFont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54" xfId="0" applyFont="1" applyBorder="1" applyAlignment="1">
      <alignment vertical="center"/>
    </xf>
    <xf numFmtId="0" fontId="123" fillId="0" borderId="51" xfId="0" applyFont="1" applyBorder="1" applyAlignment="1">
      <alignment horizontal="center" vertical="center" wrapText="1"/>
    </xf>
    <xf numFmtId="0" fontId="99" fillId="10" borderId="20" xfId="0" applyFont="1" applyFill="1" applyBorder="1" applyAlignment="1">
      <alignment horizontal="center" vertical="center"/>
    </xf>
    <xf numFmtId="0" fontId="99" fillId="10" borderId="9" xfId="0" applyFont="1" applyFill="1" applyBorder="1" applyAlignment="1">
      <alignment horizontal="center" vertical="center"/>
    </xf>
    <xf numFmtId="0" fontId="113" fillId="10" borderId="9" xfId="0" applyFont="1" applyFill="1" applyBorder="1" applyAlignment="1">
      <alignment horizontal="center" vertical="center"/>
    </xf>
    <xf numFmtId="0" fontId="99" fillId="10" borderId="6" xfId="0" applyFont="1" applyFill="1" applyBorder="1" applyAlignment="1">
      <alignment horizontal="center" vertical="center"/>
    </xf>
    <xf numFmtId="0" fontId="99" fillId="10" borderId="10" xfId="0" applyFont="1" applyFill="1" applyBorder="1" applyAlignment="1">
      <alignment horizontal="center" vertical="center"/>
    </xf>
    <xf numFmtId="0" fontId="113" fillId="10" borderId="10" xfId="0" applyFont="1" applyFill="1" applyBorder="1" applyAlignment="1">
      <alignment horizontal="center" vertical="center"/>
    </xf>
    <xf numFmtId="0" fontId="123" fillId="0" borderId="71" xfId="0" applyFont="1" applyBorder="1" applyAlignment="1">
      <alignment horizontal="center" vertical="center"/>
    </xf>
    <xf numFmtId="1" fontId="137" fillId="14" borderId="61" xfId="0" applyNumberFormat="1" applyFont="1" applyFill="1" applyBorder="1" applyAlignment="1">
      <alignment horizontal="center" vertical="center"/>
    </xf>
    <xf numFmtId="0" fontId="123" fillId="0" borderId="17" xfId="0" applyFont="1" applyBorder="1" applyAlignment="1">
      <alignment horizontal="center" vertical="center" wrapText="1"/>
    </xf>
    <xf numFmtId="0" fontId="123" fillId="0" borderId="4" xfId="0" applyFont="1" applyBorder="1" applyAlignment="1">
      <alignment horizontal="center" vertical="center" wrapText="1"/>
    </xf>
    <xf numFmtId="0" fontId="113" fillId="0" borderId="16" xfId="0" applyFont="1" applyBorder="1" applyAlignment="1">
      <alignment horizontal="center" vertical="center"/>
    </xf>
    <xf numFmtId="1" fontId="137" fillId="14" borderId="46" xfId="0" applyNumberFormat="1" applyFont="1" applyFill="1" applyBorder="1" applyAlignment="1">
      <alignment horizontal="center" vertical="center"/>
    </xf>
    <xf numFmtId="0" fontId="113" fillId="10" borderId="6" xfId="0" applyFont="1" applyFill="1" applyBorder="1" applyAlignment="1">
      <alignment horizontal="center" vertical="center"/>
    </xf>
    <xf numFmtId="0" fontId="113" fillId="10" borderId="53" xfId="0" applyFont="1" applyFill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60" fillId="0" borderId="51" xfId="0" applyFont="1" applyBorder="1" applyAlignment="1">
      <alignment vertical="center"/>
    </xf>
    <xf numFmtId="0" fontId="37" fillId="0" borderId="51" xfId="0" applyFont="1" applyBorder="1" applyAlignment="1">
      <alignment vertical="center"/>
    </xf>
    <xf numFmtId="0" fontId="60" fillId="0" borderId="48" xfId="0" applyFont="1" applyBorder="1" applyAlignment="1">
      <alignment vertical="center"/>
    </xf>
    <xf numFmtId="0" fontId="37" fillId="0" borderId="48" xfId="0" applyFont="1" applyBorder="1" applyAlignment="1">
      <alignment vertical="center"/>
    </xf>
    <xf numFmtId="0" fontId="99" fillId="10" borderId="53" xfId="0" applyFont="1" applyFill="1" applyBorder="1" applyAlignment="1">
      <alignment horizontal="center" vertical="center"/>
    </xf>
    <xf numFmtId="0" fontId="23" fillId="10" borderId="6" xfId="0" applyFont="1" applyFill="1" applyBorder="1" applyAlignment="1">
      <alignment horizontal="center" vertical="center"/>
    </xf>
    <xf numFmtId="168" fontId="117" fillId="15" borderId="19" xfId="0" applyNumberFormat="1" applyFont="1" applyFill="1" applyBorder="1" applyAlignment="1">
      <alignment horizontal="center" vertical="center"/>
    </xf>
    <xf numFmtId="0" fontId="98" fillId="10" borderId="9" xfId="0" applyFont="1" applyFill="1" applyBorder="1" applyAlignment="1">
      <alignment horizontal="center" vertical="center"/>
    </xf>
    <xf numFmtId="0" fontId="98" fillId="10" borderId="6" xfId="0" applyFont="1" applyFill="1" applyBorder="1" applyAlignment="1">
      <alignment horizontal="center" vertical="center"/>
    </xf>
    <xf numFmtId="0" fontId="101" fillId="3" borderId="53" xfId="0" applyFont="1" applyFill="1" applyBorder="1" applyAlignment="1">
      <alignment horizontal="center" vertical="center"/>
    </xf>
    <xf numFmtId="0" fontId="68" fillId="0" borderId="3" xfId="0" applyFont="1" applyBorder="1" applyAlignment="1">
      <alignment vertical="center"/>
    </xf>
    <xf numFmtId="0" fontId="123" fillId="0" borderId="72" xfId="0" applyFont="1" applyBorder="1" applyAlignment="1">
      <alignment horizontal="center" vertical="center"/>
    </xf>
    <xf numFmtId="0" fontId="113" fillId="10" borderId="73" xfId="0" applyFont="1" applyFill="1" applyBorder="1" applyAlignment="1">
      <alignment horizontal="center" vertical="center"/>
    </xf>
    <xf numFmtId="0" fontId="123" fillId="0" borderId="50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8" fillId="0" borderId="54" xfId="0" applyFont="1" applyBorder="1" applyAlignment="1">
      <alignment vertical="center"/>
    </xf>
    <xf numFmtId="39" fontId="121" fillId="0" borderId="0" xfId="0" applyNumberFormat="1" applyFont="1" applyAlignment="1">
      <alignment horizontal="center"/>
    </xf>
    <xf numFmtId="0" fontId="156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5" fillId="0" borderId="7" xfId="0" applyFont="1" applyBorder="1" applyAlignment="1">
      <alignment vertical="center"/>
    </xf>
    <xf numFmtId="0" fontId="30" fillId="0" borderId="48" xfId="0" applyFont="1" applyBorder="1" applyAlignment="1">
      <alignment vertical="center"/>
    </xf>
    <xf numFmtId="0" fontId="113" fillId="0" borderId="41" xfId="0" applyFont="1" applyBorder="1" applyAlignment="1">
      <alignment horizontal="center" vertical="center"/>
    </xf>
    <xf numFmtId="0" fontId="20" fillId="0" borderId="7" xfId="0" applyFont="1" applyBorder="1" applyAlignment="1">
      <alignment vertical="center"/>
    </xf>
    <xf numFmtId="0" fontId="62" fillId="0" borderId="7" xfId="0" applyFont="1" applyBorder="1" applyAlignment="1">
      <alignment vertical="center"/>
    </xf>
    <xf numFmtId="0" fontId="123" fillId="0" borderId="50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41" fillId="0" borderId="48" xfId="0" applyFont="1" applyBorder="1" applyAlignment="1">
      <alignment vertical="center"/>
    </xf>
    <xf numFmtId="0" fontId="14" fillId="0" borderId="48" xfId="0" applyFont="1" applyBorder="1" applyAlignment="1">
      <alignment vertical="center"/>
    </xf>
    <xf numFmtId="0" fontId="99" fillId="0" borderId="49" xfId="0" applyFont="1" applyBorder="1" applyAlignment="1">
      <alignment horizontal="center" vertical="center"/>
    </xf>
    <xf numFmtId="0" fontId="70" fillId="0" borderId="3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9" fillId="0" borderId="10" xfId="0" applyFont="1" applyBorder="1" applyAlignment="1">
      <alignment horizontal="center" vertical="center"/>
    </xf>
    <xf numFmtId="0" fontId="113" fillId="10" borderId="31" xfId="0" applyFont="1" applyFill="1" applyBorder="1" applyAlignment="1">
      <alignment horizontal="center" vertical="center"/>
    </xf>
    <xf numFmtId="0" fontId="76" fillId="0" borderId="3" xfId="0" applyFont="1" applyBorder="1" applyAlignment="1">
      <alignment vertical="center"/>
    </xf>
    <xf numFmtId="0" fontId="124" fillId="0" borderId="3" xfId="0" applyFont="1" applyBorder="1" applyAlignment="1">
      <alignment vertical="center"/>
    </xf>
    <xf numFmtId="0" fontId="68" fillId="0" borderId="5" xfId="0" applyFont="1" applyBorder="1" applyAlignment="1">
      <alignment vertical="center"/>
    </xf>
    <xf numFmtId="0" fontId="68" fillId="0" borderId="6" xfId="0" applyFont="1" applyBorder="1" applyAlignment="1">
      <alignment vertical="center"/>
    </xf>
    <xf numFmtId="0" fontId="5" fillId="0" borderId="51" xfId="0" applyFont="1" applyBorder="1" applyAlignment="1">
      <alignment vertical="center"/>
    </xf>
    <xf numFmtId="0" fontId="5" fillId="0" borderId="4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95" fillId="0" borderId="51" xfId="0" applyFont="1" applyBorder="1" applyAlignment="1">
      <alignment vertical="center"/>
    </xf>
    <xf numFmtId="0" fontId="5" fillId="0" borderId="54" xfId="0" applyFont="1" applyBorder="1" applyAlignment="1">
      <alignment vertical="center"/>
    </xf>
    <xf numFmtId="0" fontId="41" fillId="0" borderId="51" xfId="0" applyFont="1" applyBorder="1" applyAlignment="1">
      <alignment vertical="center"/>
    </xf>
    <xf numFmtId="0" fontId="70" fillId="0" borderId="7" xfId="0" applyFont="1" applyBorder="1" applyAlignment="1">
      <alignment vertical="center"/>
    </xf>
    <xf numFmtId="0" fontId="62" fillId="0" borderId="3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101" fillId="0" borderId="5" xfId="0" applyFont="1" applyBorder="1" applyAlignment="1">
      <alignment vertical="center"/>
    </xf>
    <xf numFmtId="0" fontId="47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31" fillId="0" borderId="3" xfId="0" applyFont="1" applyBorder="1" applyAlignment="1">
      <alignment vertical="center"/>
    </xf>
    <xf numFmtId="0" fontId="123" fillId="10" borderId="9" xfId="0" applyFont="1" applyFill="1" applyBorder="1" applyAlignment="1">
      <alignment horizontal="center" vertical="center"/>
    </xf>
    <xf numFmtId="0" fontId="83" fillId="0" borderId="5" xfId="0" applyFont="1" applyBorder="1" applyAlignment="1">
      <alignment vertical="center"/>
    </xf>
    <xf numFmtId="0" fontId="73" fillId="0" borderId="5" xfId="0" applyFont="1" applyBorder="1" applyAlignment="1">
      <alignment vertical="center"/>
    </xf>
    <xf numFmtId="0" fontId="77" fillId="0" borderId="7" xfId="0" applyFont="1" applyBorder="1" applyAlignment="1">
      <alignment vertical="center"/>
    </xf>
    <xf numFmtId="0" fontId="83" fillId="0" borderId="6" xfId="0" applyFont="1" applyBorder="1" applyAlignment="1">
      <alignment vertical="center"/>
    </xf>
    <xf numFmtId="0" fontId="49" fillId="0" borderId="6" xfId="0" applyFont="1" applyBorder="1" applyAlignment="1">
      <alignment vertical="center"/>
    </xf>
    <xf numFmtId="0" fontId="45" fillId="0" borderId="8" xfId="0" applyFont="1" applyBorder="1" applyAlignment="1">
      <alignment vertical="center"/>
    </xf>
    <xf numFmtId="0" fontId="73" fillId="0" borderId="6" xfId="0" applyFont="1" applyBorder="1" applyAlignment="1">
      <alignment vertical="center"/>
    </xf>
    <xf numFmtId="0" fontId="65" fillId="0" borderId="6" xfId="0" applyFont="1" applyBorder="1" applyAlignment="1">
      <alignment vertical="center"/>
    </xf>
    <xf numFmtId="0" fontId="87" fillId="0" borderId="6" xfId="0" applyFont="1" applyBorder="1" applyAlignment="1">
      <alignment vertical="center"/>
    </xf>
    <xf numFmtId="1" fontId="117" fillId="14" borderId="6" xfId="0" applyNumberFormat="1" applyFont="1" applyFill="1" applyBorder="1" applyAlignment="1">
      <alignment horizontal="center" vertical="center"/>
    </xf>
    <xf numFmtId="1" fontId="117" fillId="20" borderId="6" xfId="0" applyNumberFormat="1" applyFont="1" applyFill="1" applyBorder="1" applyAlignment="1">
      <alignment horizontal="center" vertical="center"/>
    </xf>
    <xf numFmtId="2" fontId="125" fillId="14" borderId="6" xfId="0" applyNumberFormat="1" applyFont="1" applyFill="1" applyBorder="1" applyAlignment="1">
      <alignment horizontal="center" vertical="center"/>
    </xf>
    <xf numFmtId="2" fontId="125" fillId="14" borderId="39" xfId="0" applyNumberFormat="1" applyFont="1" applyFill="1" applyBorder="1" applyAlignment="1">
      <alignment horizontal="center" vertical="center"/>
    </xf>
    <xf numFmtId="0" fontId="101" fillId="0" borderId="53" xfId="0" applyFont="1" applyBorder="1" applyAlignment="1">
      <alignment vertical="center"/>
    </xf>
    <xf numFmtId="0" fontId="113" fillId="0" borderId="59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98" fillId="0" borderId="67" xfId="0" applyFont="1" applyBorder="1" applyAlignment="1">
      <alignment vertical="center"/>
    </xf>
    <xf numFmtId="0" fontId="113" fillId="0" borderId="67" xfId="0" applyFont="1" applyBorder="1" applyAlignment="1">
      <alignment horizontal="center" vertical="center"/>
    </xf>
    <xf numFmtId="0" fontId="123" fillId="0" borderId="74" xfId="0" applyFont="1" applyBorder="1" applyAlignment="1">
      <alignment vertical="center"/>
    </xf>
    <xf numFmtId="2" fontId="147" fillId="6" borderId="27" xfId="0" applyNumberFormat="1" applyFont="1" applyFill="1" applyBorder="1" applyAlignment="1">
      <alignment horizontal="center" vertical="center"/>
    </xf>
    <xf numFmtId="2" fontId="125" fillId="14" borderId="27" xfId="0" applyNumberFormat="1" applyFont="1" applyFill="1" applyBorder="1" applyAlignment="1">
      <alignment horizontal="center" vertical="center"/>
    </xf>
    <xf numFmtId="2" fontId="125" fillId="15" borderId="27" xfId="0" applyNumberFormat="1" applyFont="1" applyFill="1" applyBorder="1" applyAlignment="1">
      <alignment horizontal="center" vertical="center"/>
    </xf>
    <xf numFmtId="2" fontId="147" fillId="6" borderId="3" xfId="0" applyNumberFormat="1" applyFont="1" applyFill="1" applyBorder="1" applyAlignment="1">
      <alignment horizontal="center" vertical="center"/>
    </xf>
    <xf numFmtId="2" fontId="125" fillId="14" borderId="3" xfId="0" applyNumberFormat="1" applyFont="1" applyFill="1" applyBorder="1" applyAlignment="1">
      <alignment horizontal="center" vertical="center"/>
    </xf>
    <xf numFmtId="2" fontId="125" fillId="15" borderId="3" xfId="0" applyNumberFormat="1" applyFont="1" applyFill="1" applyBorder="1" applyAlignment="1">
      <alignment horizontal="center" vertical="center"/>
    </xf>
    <xf numFmtId="0" fontId="123" fillId="0" borderId="3" xfId="0" applyFont="1" applyBorder="1" applyAlignment="1">
      <alignment horizontal="center" vertical="center"/>
    </xf>
    <xf numFmtId="0" fontId="113" fillId="10" borderId="3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vertical="center"/>
    </xf>
    <xf numFmtId="0" fontId="23" fillId="10" borderId="3" xfId="0" applyFont="1" applyFill="1" applyBorder="1" applyAlignment="1">
      <alignment horizontal="center" vertical="center"/>
    </xf>
    <xf numFmtId="0" fontId="124" fillId="1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51" fillId="0" borderId="3" xfId="0" applyFont="1" applyBorder="1" applyAlignment="1">
      <alignment vertical="center"/>
    </xf>
    <xf numFmtId="0" fontId="144" fillId="14" borderId="45" xfId="0" applyFont="1" applyFill="1" applyBorder="1" applyAlignment="1">
      <alignment horizontal="center" vertical="center" wrapText="1"/>
    </xf>
    <xf numFmtId="0" fontId="144" fillId="15" borderId="45" xfId="0" applyFont="1" applyFill="1" applyBorder="1" applyAlignment="1">
      <alignment horizontal="center" vertical="center" wrapText="1"/>
    </xf>
    <xf numFmtId="0" fontId="106" fillId="6" borderId="45" xfId="0" applyFont="1" applyFill="1" applyBorder="1" applyAlignment="1">
      <alignment horizontal="center" vertical="center"/>
    </xf>
    <xf numFmtId="0" fontId="128" fillId="6" borderId="45" xfId="0" applyFont="1" applyFill="1" applyBorder="1" applyAlignment="1">
      <alignment horizontal="center" vertical="center"/>
    </xf>
    <xf numFmtId="0" fontId="128" fillId="6" borderId="18" xfId="0" applyFont="1" applyFill="1" applyBorder="1" applyAlignment="1">
      <alignment horizontal="center" vertical="center"/>
    </xf>
    <xf numFmtId="0" fontId="95" fillId="0" borderId="38" xfId="0" applyFont="1" applyBorder="1" applyAlignment="1">
      <alignment vertical="center"/>
    </xf>
    <xf numFmtId="0" fontId="95" fillId="0" borderId="46" xfId="0" applyFont="1" applyBorder="1" applyAlignment="1">
      <alignment vertical="center"/>
    </xf>
    <xf numFmtId="2" fontId="147" fillId="6" borderId="46" xfId="0" applyNumberFormat="1" applyFont="1" applyFill="1" applyBorder="1" applyAlignment="1">
      <alignment horizontal="center" vertical="center"/>
    </xf>
    <xf numFmtId="2" fontId="125" fillId="14" borderId="46" xfId="0" applyNumberFormat="1" applyFont="1" applyFill="1" applyBorder="1" applyAlignment="1">
      <alignment horizontal="center" vertical="center"/>
    </xf>
    <xf numFmtId="2" fontId="125" fillId="15" borderId="46" xfId="0" applyNumberFormat="1" applyFont="1" applyFill="1" applyBorder="1" applyAlignment="1">
      <alignment horizontal="center" vertical="center"/>
    </xf>
    <xf numFmtId="0" fontId="123" fillId="0" borderId="46" xfId="0" applyFont="1" applyBorder="1" applyAlignment="1">
      <alignment horizontal="center" vertical="center"/>
    </xf>
    <xf numFmtId="0" fontId="57" fillId="0" borderId="51" xfId="0" applyFont="1" applyBorder="1" applyAlignment="1">
      <alignment vertical="center"/>
    </xf>
    <xf numFmtId="0" fontId="65" fillId="0" borderId="51" xfId="0" applyFont="1" applyBorder="1" applyAlignment="1">
      <alignment vertical="center"/>
    </xf>
    <xf numFmtId="0" fontId="65" fillId="0" borderId="4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147" fillId="6" borderId="23" xfId="0" applyFont="1" applyFill="1" applyBorder="1" applyAlignment="1">
      <alignment horizontal="center" vertical="center"/>
    </xf>
    <xf numFmtId="0" fontId="4" fillId="0" borderId="54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35" fillId="0" borderId="8" xfId="0" applyFont="1" applyBorder="1" applyAlignment="1">
      <alignment vertical="center"/>
    </xf>
    <xf numFmtId="0" fontId="56" fillId="0" borderId="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2" fontId="125" fillId="14" borderId="50" xfId="0" applyNumberFormat="1" applyFont="1" applyFill="1" applyBorder="1" applyAlignment="1">
      <alignment horizontal="center" vertical="center"/>
    </xf>
    <xf numFmtId="2" fontId="125" fillId="15" borderId="41" xfId="0" applyNumberFormat="1" applyFont="1" applyFill="1" applyBorder="1" applyAlignment="1">
      <alignment horizontal="center" vertical="center"/>
    </xf>
    <xf numFmtId="0" fontId="3" fillId="0" borderId="54" xfId="0" applyFont="1" applyBorder="1" applyAlignment="1">
      <alignment vertical="center"/>
    </xf>
    <xf numFmtId="0" fontId="113" fillId="0" borderId="48" xfId="0" applyFont="1" applyBorder="1" applyAlignment="1">
      <alignment vertical="center"/>
    </xf>
    <xf numFmtId="0" fontId="68" fillId="0" borderId="54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99" fillId="0" borderId="3" xfId="0" applyFont="1" applyBorder="1" applyAlignment="1">
      <alignment vertical="center"/>
    </xf>
    <xf numFmtId="0" fontId="99" fillId="0" borderId="48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60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87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61" fillId="0" borderId="7" xfId="0" applyFont="1" applyBorder="1" applyAlignment="1">
      <alignment vertical="center"/>
    </xf>
    <xf numFmtId="0" fontId="66" fillId="0" borderId="7" xfId="0" applyFont="1" applyBorder="1" applyAlignment="1">
      <alignment vertical="center"/>
    </xf>
    <xf numFmtId="0" fontId="72" fillId="0" borderId="7" xfId="0" applyFont="1" applyBorder="1" applyAlignment="1">
      <alignment vertical="center"/>
    </xf>
    <xf numFmtId="0" fontId="69" fillId="0" borderId="7" xfId="0" applyFont="1" applyBorder="1" applyAlignment="1">
      <alignment vertical="center"/>
    </xf>
    <xf numFmtId="0" fontId="84" fillId="0" borderId="7" xfId="0" applyFont="1" applyBorder="1" applyAlignment="1">
      <alignment vertical="center"/>
    </xf>
    <xf numFmtId="0" fontId="34" fillId="0" borderId="54" xfId="0" applyFont="1" applyBorder="1" applyAlignment="1">
      <alignment vertical="center"/>
    </xf>
    <xf numFmtId="0" fontId="61" fillId="0" borderId="54" xfId="0" applyFont="1" applyBorder="1" applyAlignment="1">
      <alignment vertical="center"/>
    </xf>
    <xf numFmtId="0" fontId="93" fillId="0" borderId="42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" fontId="137" fillId="14" borderId="8" xfId="0" applyNumberFormat="1" applyFont="1" applyFill="1" applyBorder="1" applyAlignment="1">
      <alignment horizontal="center" vertical="center"/>
    </xf>
    <xf numFmtId="0" fontId="80" fillId="0" borderId="3" xfId="0" applyFont="1" applyBorder="1" applyAlignment="1">
      <alignment vertical="center"/>
    </xf>
    <xf numFmtId="0" fontId="74" fillId="0" borderId="48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75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84" fillId="0" borderId="51" xfId="0" applyFont="1" applyBorder="1" applyAlignment="1">
      <alignment vertical="center"/>
    </xf>
    <xf numFmtId="0" fontId="33" fillId="0" borderId="51" xfId="0" applyFont="1" applyBorder="1" applyAlignment="1">
      <alignment vertical="center"/>
    </xf>
    <xf numFmtId="0" fontId="84" fillId="0" borderId="48" xfId="0" applyFont="1" applyBorder="1" applyAlignment="1">
      <alignment vertical="center"/>
    </xf>
    <xf numFmtId="0" fontId="33" fillId="0" borderId="48" xfId="0" applyFont="1" applyBorder="1" applyAlignment="1">
      <alignment vertical="center"/>
    </xf>
    <xf numFmtId="0" fontId="20" fillId="0" borderId="48" xfId="0" applyFont="1" applyBorder="1" applyAlignment="1">
      <alignment vertical="center"/>
    </xf>
    <xf numFmtId="0" fontId="124" fillId="0" borderId="17" xfId="0" applyFont="1" applyBorder="1" applyAlignment="1">
      <alignment horizontal="center" vertical="center"/>
    </xf>
    <xf numFmtId="0" fontId="39" fillId="0" borderId="7" xfId="0" applyFont="1" applyBorder="1" applyAlignment="1">
      <alignment vertical="center"/>
    </xf>
    <xf numFmtId="0" fontId="158" fillId="0" borderId="0" xfId="0" applyFont="1"/>
    <xf numFmtId="0" fontId="157" fillId="0" borderId="0" xfId="2"/>
    <xf numFmtId="2" fontId="147" fillId="6" borderId="22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90" fillId="0" borderId="7" xfId="0" applyFont="1" applyBorder="1" applyAlignment="1">
      <alignment vertical="center"/>
    </xf>
    <xf numFmtId="0" fontId="1" fillId="0" borderId="54" xfId="0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113" fillId="0" borderId="0" xfId="0" applyFont="1" applyBorder="1" applyAlignment="1">
      <alignment vertical="center"/>
    </xf>
    <xf numFmtId="0" fontId="99" fillId="10" borderId="73" xfId="0" applyFont="1" applyFill="1" applyBorder="1" applyAlignment="1">
      <alignment horizontal="center" vertical="center"/>
    </xf>
    <xf numFmtId="0" fontId="54" fillId="0" borderId="0" xfId="0" applyFont="1" applyBorder="1" applyAlignment="1">
      <alignment vertical="center"/>
    </xf>
    <xf numFmtId="0" fontId="98" fillId="0" borderId="54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23" fillId="0" borderId="0" xfId="0" applyFont="1" applyBorder="1" applyAlignment="1">
      <alignment horizontal="center" vertical="center"/>
    </xf>
    <xf numFmtId="0" fontId="99" fillId="0" borderId="0" xfId="0" applyFont="1" applyBorder="1" applyAlignment="1">
      <alignment horizontal="center" vertical="center"/>
    </xf>
    <xf numFmtId="0" fontId="113" fillId="0" borderId="0" xfId="0" applyFont="1" applyBorder="1" applyAlignment="1">
      <alignment horizontal="center" vertical="center"/>
    </xf>
    <xf numFmtId="0" fontId="101" fillId="3" borderId="10" xfId="0" applyFont="1" applyFill="1" applyBorder="1" applyAlignment="1">
      <alignment horizontal="center" vertical="center"/>
    </xf>
    <xf numFmtId="0" fontId="30" fillId="0" borderId="3" xfId="0" applyFont="1" applyBorder="1" applyAlignment="1">
      <alignment vertical="center"/>
    </xf>
    <xf numFmtId="0" fontId="1" fillId="0" borderId="48" xfId="0" applyFont="1" applyBorder="1" applyAlignment="1">
      <alignment vertical="center"/>
    </xf>
    <xf numFmtId="0" fontId="12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64" fillId="0" borderId="48" xfId="0" applyFont="1" applyBorder="1" applyAlignment="1">
      <alignment vertical="center"/>
    </xf>
    <xf numFmtId="1" fontId="117" fillId="14" borderId="18" xfId="0" applyNumberFormat="1" applyFont="1" applyFill="1" applyBorder="1" applyAlignment="1">
      <alignment horizontal="center" vertical="center"/>
    </xf>
    <xf numFmtId="0" fontId="99" fillId="0" borderId="47" xfId="0" applyFont="1" applyBorder="1" applyAlignment="1">
      <alignment horizontal="center" vertical="center"/>
    </xf>
    <xf numFmtId="0" fontId="99" fillId="10" borderId="18" xfId="0" applyFont="1" applyFill="1" applyBorder="1" applyAlignment="1">
      <alignment horizontal="center" vertical="center"/>
    </xf>
    <xf numFmtId="0" fontId="123" fillId="0" borderId="10" xfId="0" applyFont="1" applyBorder="1" applyAlignment="1">
      <alignment horizontal="center" vertical="center"/>
    </xf>
    <xf numFmtId="0" fontId="123" fillId="0" borderId="9" xfId="0" applyFont="1" applyBorder="1" applyAlignment="1">
      <alignment horizontal="center" vertical="center"/>
    </xf>
    <xf numFmtId="0" fontId="95" fillId="0" borderId="0" xfId="0" applyFont="1" applyBorder="1" applyAlignment="1">
      <alignment vertical="center"/>
    </xf>
    <xf numFmtId="0" fontId="102" fillId="0" borderId="7" xfId="0" applyFont="1" applyBorder="1" applyAlignment="1">
      <alignment vertical="center"/>
    </xf>
    <xf numFmtId="0" fontId="102" fillId="0" borderId="49" xfId="0" applyFont="1" applyBorder="1" applyAlignment="1">
      <alignment vertical="center"/>
    </xf>
    <xf numFmtId="0" fontId="102" fillId="0" borderId="48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81" fillId="0" borderId="7" xfId="0" applyFont="1" applyBorder="1" applyAlignment="1">
      <alignment vertical="center"/>
    </xf>
    <xf numFmtId="0" fontId="124" fillId="0" borderId="24" xfId="0" applyFont="1" applyBorder="1" applyAlignment="1">
      <alignment vertical="center"/>
    </xf>
    <xf numFmtId="0" fontId="36" fillId="0" borderId="7" xfId="0" applyFont="1" applyBorder="1" applyAlignment="1">
      <alignment vertical="center"/>
    </xf>
    <xf numFmtId="0" fontId="124" fillId="0" borderId="59" xfId="0" applyFont="1" applyBorder="1" applyAlignment="1">
      <alignment horizontal="center" vertical="center"/>
    </xf>
    <xf numFmtId="0" fontId="124" fillId="0" borderId="44" xfId="0" applyFont="1" applyBorder="1" applyAlignment="1">
      <alignment vertical="center"/>
    </xf>
    <xf numFmtId="0" fontId="36" fillId="0" borderId="3" xfId="0" applyFont="1" applyBorder="1" applyAlignment="1">
      <alignment vertical="center"/>
    </xf>
    <xf numFmtId="0" fontId="36" fillId="0" borderId="8" xfId="0" applyFont="1" applyBorder="1" applyAlignment="1">
      <alignment vertical="center"/>
    </xf>
    <xf numFmtId="0" fontId="80" fillId="0" borderId="6" xfId="0" applyFont="1" applyBorder="1" applyAlignment="1">
      <alignment vertical="center"/>
    </xf>
    <xf numFmtId="0" fontId="39" fillId="0" borderId="47" xfId="0" applyFont="1" applyBorder="1" applyAlignment="1">
      <alignment vertical="center"/>
    </xf>
    <xf numFmtId="0" fontId="69" fillId="0" borderId="54" xfId="0" applyFont="1" applyBorder="1" applyAlignment="1">
      <alignment vertical="center"/>
    </xf>
    <xf numFmtId="0" fontId="124" fillId="0" borderId="48" xfId="0" applyFont="1" applyBorder="1" applyAlignment="1">
      <alignment vertical="center"/>
    </xf>
    <xf numFmtId="0" fontId="60" fillId="0" borderId="8" xfId="0" applyFont="1" applyBorder="1" applyAlignment="1">
      <alignment vertical="center"/>
    </xf>
    <xf numFmtId="0" fontId="48" fillId="0" borderId="48" xfId="0" applyFont="1" applyBorder="1" applyAlignment="1">
      <alignment vertical="center"/>
    </xf>
    <xf numFmtId="0" fontId="1" fillId="0" borderId="5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0" fillId="0" borderId="51" xfId="0" applyFont="1" applyBorder="1" applyAlignment="1">
      <alignment vertical="center"/>
    </xf>
    <xf numFmtId="0" fontId="10" fillId="0" borderId="48" xfId="0" applyFont="1" applyBorder="1" applyAlignment="1">
      <alignment vertical="center"/>
    </xf>
    <xf numFmtId="0" fontId="63" fillId="0" borderId="12" xfId="0" applyFont="1" applyBorder="1" applyAlignment="1">
      <alignment vertical="center"/>
    </xf>
    <xf numFmtId="0" fontId="58" fillId="0" borderId="51" xfId="0" applyFont="1" applyBorder="1" applyAlignment="1">
      <alignment vertical="center"/>
    </xf>
    <xf numFmtId="0" fontId="123" fillId="0" borderId="44" xfId="0" applyFont="1" applyBorder="1" applyAlignment="1">
      <alignment horizontal="left" vertical="center"/>
    </xf>
    <xf numFmtId="0" fontId="58" fillId="0" borderId="48" xfId="0" applyFont="1" applyBorder="1" applyAlignment="1">
      <alignment vertical="center"/>
    </xf>
    <xf numFmtId="0" fontId="41" fillId="0" borderId="17" xfId="0" applyFont="1" applyBorder="1" applyAlignment="1">
      <alignment vertical="center"/>
    </xf>
    <xf numFmtId="0" fontId="48" fillId="0" borderId="3" xfId="0" applyFont="1" applyBorder="1" applyAlignment="1">
      <alignment vertical="center"/>
    </xf>
    <xf numFmtId="0" fontId="97" fillId="0" borderId="0" xfId="0" applyFont="1" applyBorder="1" applyAlignment="1">
      <alignment vertical="center"/>
    </xf>
    <xf numFmtId="0" fontId="123" fillId="0" borderId="47" xfId="0" applyFont="1" applyBorder="1" applyAlignment="1">
      <alignment horizontal="center" vertical="center" wrapText="1"/>
    </xf>
    <xf numFmtId="0" fontId="14" fillId="0" borderId="51" xfId="0" applyFont="1" applyBorder="1" applyAlignment="1">
      <alignment vertical="center"/>
    </xf>
    <xf numFmtId="0" fontId="145" fillId="0" borderId="53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23" fillId="0" borderId="48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26" fillId="0" borderId="6" xfId="0" applyFont="1" applyBorder="1" applyAlignment="1">
      <alignment vertical="center"/>
    </xf>
    <xf numFmtId="0" fontId="75" fillId="0" borderId="51" xfId="0" applyFont="1" applyBorder="1" applyAlignment="1">
      <alignment vertical="center"/>
    </xf>
    <xf numFmtId="0" fontId="75" fillId="0" borderId="48" xfId="0" applyFont="1" applyBorder="1" applyAlignment="1">
      <alignment vertical="center"/>
    </xf>
    <xf numFmtId="0" fontId="28" fillId="0" borderId="17" xfId="0" applyFont="1" applyBorder="1" applyAlignment="1">
      <alignment vertical="center"/>
    </xf>
    <xf numFmtId="0" fontId="155" fillId="6" borderId="0" xfId="0" applyFont="1" applyFill="1" applyAlignment="1">
      <alignment horizontal="center" vertical="center"/>
    </xf>
    <xf numFmtId="0" fontId="107" fillId="0" borderId="55" xfId="0" applyFont="1" applyBorder="1" applyAlignment="1">
      <alignment horizontal="center" vertical="center"/>
    </xf>
    <xf numFmtId="0" fontId="107" fillId="0" borderId="56" xfId="0" applyFont="1" applyBorder="1" applyAlignment="1">
      <alignment horizontal="center" vertical="center"/>
    </xf>
    <xf numFmtId="0" fontId="107" fillId="0" borderId="55" xfId="0" applyFont="1" applyBorder="1" applyAlignment="1">
      <alignment horizontal="center" vertical="center" wrapText="1"/>
    </xf>
    <xf numFmtId="0" fontId="131" fillId="6" borderId="22" xfId="0" applyFont="1" applyFill="1" applyBorder="1" applyAlignment="1">
      <alignment horizontal="center" vertical="center"/>
    </xf>
    <xf numFmtId="0" fontId="131" fillId="6" borderId="0" xfId="0" applyFont="1" applyFill="1" applyAlignment="1">
      <alignment horizontal="center" vertical="center"/>
    </xf>
    <xf numFmtId="0" fontId="114" fillId="6" borderId="22" xfId="0" applyFont="1" applyFill="1" applyBorder="1" applyAlignment="1">
      <alignment horizontal="center" vertical="center"/>
    </xf>
    <xf numFmtId="0" fontId="114" fillId="6" borderId="0" xfId="0" applyFont="1" applyFill="1" applyAlignment="1">
      <alignment horizontal="center" vertical="center"/>
    </xf>
    <xf numFmtId="0" fontId="114" fillId="7" borderId="0" xfId="0" applyFont="1" applyFill="1" applyAlignment="1">
      <alignment horizontal="center" vertical="center"/>
    </xf>
    <xf numFmtId="14" fontId="105" fillId="6" borderId="32" xfId="0" applyNumberFormat="1" applyFont="1" applyFill="1" applyBorder="1" applyAlignment="1">
      <alignment horizontal="center" vertical="center"/>
    </xf>
    <xf numFmtId="0" fontId="105" fillId="6" borderId="33" xfId="0" applyFont="1" applyFill="1" applyBorder="1" applyAlignment="1">
      <alignment horizontal="center" vertical="center"/>
    </xf>
    <xf numFmtId="165" fontId="105" fillId="6" borderId="32" xfId="0" applyNumberFormat="1" applyFont="1" applyFill="1" applyBorder="1" applyAlignment="1">
      <alignment horizontal="center" vertical="center"/>
    </xf>
    <xf numFmtId="165" fontId="105" fillId="6" borderId="33" xfId="0" applyNumberFormat="1" applyFont="1" applyFill="1" applyBorder="1" applyAlignment="1">
      <alignment horizontal="center" vertical="center"/>
    </xf>
    <xf numFmtId="0" fontId="105" fillId="6" borderId="28" xfId="0" applyFont="1" applyFill="1" applyBorder="1" applyAlignment="1">
      <alignment horizontal="center" vertical="center" wrapText="1"/>
    </xf>
    <xf numFmtId="0" fontId="105" fillId="6" borderId="29" xfId="0" applyFont="1" applyFill="1" applyBorder="1" applyAlignment="1">
      <alignment horizontal="center" vertical="center" wrapText="1"/>
    </xf>
    <xf numFmtId="165" fontId="105" fillId="6" borderId="34" xfId="0" applyNumberFormat="1" applyFont="1" applyFill="1" applyBorder="1" applyAlignment="1">
      <alignment horizontal="center" vertical="center"/>
    </xf>
    <xf numFmtId="14" fontId="151" fillId="6" borderId="32" xfId="0" applyNumberFormat="1" applyFont="1" applyFill="1" applyBorder="1" applyAlignment="1">
      <alignment horizontal="center" vertical="center"/>
    </xf>
    <xf numFmtId="0" fontId="151" fillId="6" borderId="33" xfId="0" applyFont="1" applyFill="1" applyBorder="1" applyAlignment="1">
      <alignment horizontal="center" vertical="center"/>
    </xf>
    <xf numFmtId="0" fontId="151" fillId="6" borderId="21" xfId="0" applyFont="1" applyFill="1" applyBorder="1" applyAlignment="1">
      <alignment horizontal="center" vertical="center" wrapText="1"/>
    </xf>
    <xf numFmtId="0" fontId="151" fillId="6" borderId="26" xfId="0" applyFont="1" applyFill="1" applyBorder="1" applyAlignment="1">
      <alignment horizontal="center" vertical="center" wrapText="1"/>
    </xf>
    <xf numFmtId="0" fontId="114" fillId="5" borderId="32" xfId="0" applyFont="1" applyFill="1" applyBorder="1" applyAlignment="1">
      <alignment horizontal="center" vertical="center"/>
    </xf>
    <xf numFmtId="0" fontId="114" fillId="5" borderId="34" xfId="0" applyFont="1" applyFill="1" applyBorder="1" applyAlignment="1">
      <alignment horizontal="center" vertical="center"/>
    </xf>
    <xf numFmtId="0" fontId="105" fillId="6" borderId="22" xfId="0" applyFont="1" applyFill="1" applyBorder="1" applyAlignment="1">
      <alignment horizontal="center" vertical="center" wrapText="1"/>
    </xf>
    <xf numFmtId="0" fontId="105" fillId="6" borderId="31" xfId="0" applyFont="1" applyFill="1" applyBorder="1" applyAlignment="1">
      <alignment horizontal="center" vertical="center" wrapText="1"/>
    </xf>
    <xf numFmtId="0" fontId="105" fillId="6" borderId="30" xfId="0" applyFont="1" applyFill="1" applyBorder="1" applyAlignment="1">
      <alignment horizontal="center" vertical="center" wrapText="1"/>
    </xf>
    <xf numFmtId="0" fontId="114" fillId="0" borderId="22" xfId="0" applyFont="1" applyBorder="1" applyAlignment="1">
      <alignment horizontal="center" vertical="center"/>
    </xf>
    <xf numFmtId="0" fontId="114" fillId="0" borderId="0" xfId="0" applyFont="1" applyAlignment="1">
      <alignment horizontal="center" vertical="center"/>
    </xf>
    <xf numFmtId="0" fontId="131" fillId="21" borderId="22" xfId="0" applyFont="1" applyFill="1" applyBorder="1" applyAlignment="1">
      <alignment horizontal="center" vertical="center" wrapText="1"/>
    </xf>
    <xf numFmtId="0" fontId="131" fillId="21" borderId="0" xfId="0" applyFont="1" applyFill="1" applyAlignment="1">
      <alignment horizontal="center" vertical="center" wrapText="1"/>
    </xf>
    <xf numFmtId="0" fontId="131" fillId="21" borderId="31" xfId="0" applyFont="1" applyFill="1" applyBorder="1" applyAlignment="1">
      <alignment horizontal="center" vertical="center" wrapText="1"/>
    </xf>
    <xf numFmtId="0" fontId="131" fillId="21" borderId="28" xfId="0" applyFont="1" applyFill="1" applyBorder="1" applyAlignment="1">
      <alignment horizontal="center" vertical="center" wrapText="1"/>
    </xf>
    <xf numFmtId="0" fontId="131" fillId="21" borderId="30" xfId="0" applyFont="1" applyFill="1" applyBorder="1" applyAlignment="1">
      <alignment horizontal="center" vertical="center" wrapText="1"/>
    </xf>
    <xf numFmtId="0" fontId="131" fillId="21" borderId="29" xfId="0" applyFont="1" applyFill="1" applyBorder="1" applyAlignment="1">
      <alignment horizontal="center" vertical="center" wrapText="1"/>
    </xf>
    <xf numFmtId="0" fontId="143" fillId="9" borderId="32" xfId="0" applyFont="1" applyFill="1" applyBorder="1" applyAlignment="1">
      <alignment horizontal="center" vertical="center"/>
    </xf>
    <xf numFmtId="0" fontId="143" fillId="9" borderId="34" xfId="0" applyFont="1" applyFill="1" applyBorder="1" applyAlignment="1">
      <alignment horizontal="center" vertical="center"/>
    </xf>
    <xf numFmtId="0" fontId="143" fillId="9" borderId="33" xfId="0" applyFont="1" applyFill="1" applyBorder="1" applyAlignment="1">
      <alignment horizontal="center" vertical="center"/>
    </xf>
    <xf numFmtId="0" fontId="114" fillId="7" borderId="22" xfId="0" applyFont="1" applyFill="1" applyBorder="1" applyAlignment="1">
      <alignment horizontal="center" vertical="center"/>
    </xf>
    <xf numFmtId="0" fontId="105" fillId="6" borderId="21" xfId="0" applyFont="1" applyFill="1" applyBorder="1" applyAlignment="1">
      <alignment horizontal="center" vertical="center" wrapText="1"/>
    </xf>
    <xf numFmtId="0" fontId="105" fillId="6" borderId="26" xfId="0" applyFont="1" applyFill="1" applyBorder="1" applyAlignment="1">
      <alignment horizontal="center" vertical="center" wrapText="1"/>
    </xf>
    <xf numFmtId="0" fontId="105" fillId="6" borderId="1" xfId="0" applyFont="1" applyFill="1" applyBorder="1" applyAlignment="1">
      <alignment horizontal="center" vertical="center" wrapText="1"/>
    </xf>
    <xf numFmtId="0" fontId="135" fillId="20" borderId="21" xfId="0" applyFont="1" applyFill="1" applyBorder="1" applyAlignment="1">
      <alignment horizontal="center" vertical="center" wrapText="1"/>
    </xf>
    <xf numFmtId="0" fontId="135" fillId="20" borderId="1" xfId="0" applyFont="1" applyFill="1" applyBorder="1" applyAlignment="1">
      <alignment horizontal="center" vertical="center" wrapText="1"/>
    </xf>
    <xf numFmtId="0" fontId="135" fillId="20" borderId="26" xfId="0" applyFont="1" applyFill="1" applyBorder="1" applyAlignment="1">
      <alignment horizontal="center" vertical="center" wrapText="1"/>
    </xf>
    <xf numFmtId="0" fontId="132" fillId="8" borderId="22" xfId="0" applyFont="1" applyFill="1" applyBorder="1" applyAlignment="1">
      <alignment horizontal="center" vertical="center"/>
    </xf>
    <xf numFmtId="0" fontId="132" fillId="8" borderId="0" xfId="0" applyFont="1" applyFill="1" applyAlignment="1">
      <alignment horizontal="center" vertical="center"/>
    </xf>
    <xf numFmtId="0" fontId="114" fillId="5" borderId="33" xfId="0" applyFont="1" applyFill="1" applyBorder="1" applyAlignment="1">
      <alignment horizontal="center" vertical="center"/>
    </xf>
    <xf numFmtId="0" fontId="151" fillId="6" borderId="1" xfId="0" applyFont="1" applyFill="1" applyBorder="1" applyAlignment="1">
      <alignment horizontal="center" vertical="center" wrapText="1"/>
    </xf>
    <xf numFmtId="14" fontId="105" fillId="6" borderId="28" xfId="0" applyNumberFormat="1" applyFont="1" applyFill="1" applyBorder="1" applyAlignment="1">
      <alignment horizontal="center" vertical="center"/>
    </xf>
    <xf numFmtId="0" fontId="105" fillId="6" borderId="29" xfId="0" applyFont="1" applyFill="1" applyBorder="1" applyAlignment="1">
      <alignment horizontal="center" vertical="center"/>
    </xf>
    <xf numFmtId="165" fontId="151" fillId="6" borderId="32" xfId="0" applyNumberFormat="1" applyFont="1" applyFill="1" applyBorder="1" applyAlignment="1">
      <alignment horizontal="center" vertical="center"/>
    </xf>
    <xf numFmtId="165" fontId="151" fillId="6" borderId="33" xfId="0" applyNumberFormat="1" applyFont="1" applyFill="1" applyBorder="1" applyAlignment="1">
      <alignment horizontal="center" vertical="center"/>
    </xf>
    <xf numFmtId="165" fontId="105" fillId="6" borderId="28" xfId="0" applyNumberFormat="1" applyFont="1" applyFill="1" applyBorder="1" applyAlignment="1">
      <alignment horizontal="center" vertical="center"/>
    </xf>
    <xf numFmtId="165" fontId="105" fillId="6" borderId="29" xfId="0" applyNumberFormat="1" applyFont="1" applyFill="1" applyBorder="1" applyAlignment="1">
      <alignment horizontal="center" vertical="center"/>
    </xf>
    <xf numFmtId="14" fontId="151" fillId="6" borderId="28" xfId="0" applyNumberFormat="1" applyFont="1" applyFill="1" applyBorder="1" applyAlignment="1">
      <alignment horizontal="center" vertical="center"/>
    </xf>
    <xf numFmtId="0" fontId="151" fillId="6" borderId="29" xfId="0" applyFont="1" applyFill="1" applyBorder="1" applyAlignment="1">
      <alignment horizontal="center" vertical="center"/>
    </xf>
    <xf numFmtId="0" fontId="131" fillId="22" borderId="21" xfId="0" applyFont="1" applyFill="1" applyBorder="1" applyAlignment="1">
      <alignment horizontal="center" vertical="center" wrapText="1"/>
    </xf>
    <xf numFmtId="0" fontId="131" fillId="22" borderId="1" xfId="0" applyFont="1" applyFill="1" applyBorder="1" applyAlignment="1">
      <alignment horizontal="center" vertical="center" wrapText="1"/>
    </xf>
    <xf numFmtId="0" fontId="131" fillId="22" borderId="26" xfId="0" applyFont="1" applyFill="1" applyBorder="1" applyAlignment="1">
      <alignment horizontal="center" vertical="center" wrapText="1"/>
    </xf>
    <xf numFmtId="0" fontId="139" fillId="8" borderId="22" xfId="0" applyFont="1" applyFill="1" applyBorder="1" applyAlignment="1">
      <alignment horizontal="center" vertical="center"/>
    </xf>
    <xf numFmtId="0" fontId="139" fillId="8" borderId="0" xfId="0" applyFont="1" applyFill="1" applyAlignment="1">
      <alignment horizontal="center" vertical="center"/>
    </xf>
    <xf numFmtId="0" fontId="114" fillId="5" borderId="30" xfId="0" applyFont="1" applyFill="1" applyBorder="1" applyAlignment="1">
      <alignment horizontal="center" vertical="center"/>
    </xf>
    <xf numFmtId="0" fontId="131" fillId="8" borderId="21" xfId="0" applyFont="1" applyFill="1" applyBorder="1" applyAlignment="1">
      <alignment horizontal="center" vertical="center" wrapText="1"/>
    </xf>
    <xf numFmtId="0" fontId="131" fillId="8" borderId="1" xfId="0" applyFont="1" applyFill="1" applyBorder="1" applyAlignment="1">
      <alignment horizontal="center" vertical="center" wrapText="1"/>
    </xf>
    <xf numFmtId="0" fontId="131" fillId="8" borderId="26" xfId="0" applyFont="1" applyFill="1" applyBorder="1" applyAlignment="1">
      <alignment horizontal="center" vertical="center" wrapText="1"/>
    </xf>
    <xf numFmtId="0" fontId="131" fillId="17" borderId="21" xfId="0" applyFont="1" applyFill="1" applyBorder="1" applyAlignment="1">
      <alignment horizontal="center" vertical="center"/>
    </xf>
    <xf numFmtId="0" fontId="131" fillId="17" borderId="1" xfId="0" applyFont="1" applyFill="1" applyBorder="1" applyAlignment="1">
      <alignment horizontal="center" vertical="center"/>
    </xf>
    <xf numFmtId="0" fontId="131" fillId="17" borderId="26" xfId="0" applyFont="1" applyFill="1" applyBorder="1" applyAlignment="1">
      <alignment horizontal="center" vertical="center"/>
    </xf>
    <xf numFmtId="0" fontId="131" fillId="12" borderId="21" xfId="0" applyFont="1" applyFill="1" applyBorder="1" applyAlignment="1">
      <alignment horizontal="center" vertical="center"/>
    </xf>
    <xf numFmtId="0" fontId="131" fillId="12" borderId="1" xfId="0" applyFont="1" applyFill="1" applyBorder="1" applyAlignment="1">
      <alignment horizontal="center" vertical="center"/>
    </xf>
    <xf numFmtId="0" fontId="131" fillId="12" borderId="26" xfId="0" applyFont="1" applyFill="1" applyBorder="1" applyAlignment="1">
      <alignment horizontal="center" vertical="center"/>
    </xf>
    <xf numFmtId="0" fontId="151" fillId="6" borderId="14" xfId="0" applyFont="1" applyFill="1" applyBorder="1" applyAlignment="1">
      <alignment horizontal="center" vertical="center"/>
    </xf>
    <xf numFmtId="0" fontId="151" fillId="6" borderId="2" xfId="0" applyFont="1" applyFill="1" applyBorder="1" applyAlignment="1">
      <alignment horizontal="center" vertical="center"/>
    </xf>
    <xf numFmtId="0" fontId="135" fillId="8" borderId="21" xfId="0" applyFont="1" applyFill="1" applyBorder="1" applyAlignment="1">
      <alignment horizontal="center" vertical="center"/>
    </xf>
    <xf numFmtId="0" fontId="135" fillId="8" borderId="1" xfId="0" applyFont="1" applyFill="1" applyBorder="1" applyAlignment="1">
      <alignment horizontal="center" vertical="center"/>
    </xf>
    <xf numFmtId="0" fontId="135" fillId="8" borderId="26" xfId="0" applyFont="1" applyFill="1" applyBorder="1" applyAlignment="1">
      <alignment horizontal="center" vertical="center"/>
    </xf>
    <xf numFmtId="0" fontId="135" fillId="8" borderId="22" xfId="0" applyFont="1" applyFill="1" applyBorder="1" applyAlignment="1">
      <alignment horizontal="center" vertical="center"/>
    </xf>
    <xf numFmtId="0" fontId="135" fillId="8" borderId="0" xfId="0" applyFont="1" applyFill="1" applyAlignment="1">
      <alignment horizontal="center" vertical="center"/>
    </xf>
    <xf numFmtId="0" fontId="135" fillId="8" borderId="31" xfId="0" applyFont="1" applyFill="1" applyBorder="1" applyAlignment="1">
      <alignment horizontal="center" vertical="center"/>
    </xf>
    <xf numFmtId="0" fontId="138" fillId="9" borderId="21" xfId="0" applyFont="1" applyFill="1" applyBorder="1" applyAlignment="1">
      <alignment horizontal="center" vertical="center"/>
    </xf>
    <xf numFmtId="0" fontId="138" fillId="9" borderId="1" xfId="0" applyFont="1" applyFill="1" applyBorder="1" applyAlignment="1">
      <alignment horizontal="center" vertical="center"/>
    </xf>
    <xf numFmtId="0" fontId="138" fillId="9" borderId="26" xfId="0" applyFont="1" applyFill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00FF00"/>
      <color rgb="FFFF66FF"/>
      <color rgb="FFFFFF9B"/>
      <color rgb="FF33CC33"/>
      <color rgb="FF00CC00"/>
      <color rgb="FF00B050"/>
      <color rgb="FFD2EC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erTarjeta%20(112619925,186405,17,1163,1126,494,126199261,%20%22TarJug186405%22)" TargetMode="External"/><Relationship Id="rId13" Type="http://schemas.openxmlformats.org/officeDocument/2006/relationships/hyperlink" Target="javascript:VerTarjeta%20(112619925,189902,15,1163,1126,494,126199261,%20%22TarJug189902%22)" TargetMode="External"/><Relationship Id="rId18" Type="http://schemas.openxmlformats.org/officeDocument/2006/relationships/hyperlink" Target="javascript:VerTarjeta%20(28101658,198286,25,1186,28,190,281016591,%20%22TarJug198286%22)" TargetMode="External"/><Relationship Id="rId3" Type="http://schemas.openxmlformats.org/officeDocument/2006/relationships/hyperlink" Target="javascript:VerTarjeta%20(112619925,189916,22,1163,1126,494,126199261,%20%22TarJug189916%22)" TargetMode="External"/><Relationship Id="rId21" Type="http://schemas.openxmlformats.org/officeDocument/2006/relationships/hyperlink" Target="javascript:VerTarjeta%20(28101658,198030,28,1186,28,190,281016591,%20%22TarJug198030%22)" TargetMode="External"/><Relationship Id="rId7" Type="http://schemas.openxmlformats.org/officeDocument/2006/relationships/hyperlink" Target="javascript:VerTarjeta%20(112619925,190262,4,1163,1126,494,126199261,%20%22TarJug190262%22)" TargetMode="External"/><Relationship Id="rId12" Type="http://schemas.openxmlformats.org/officeDocument/2006/relationships/hyperlink" Target="javascript:VerTarjeta%20(112619925,185731,8,1163,1126,494,126199261,%20%22TarJug185731%22)" TargetMode="External"/><Relationship Id="rId17" Type="http://schemas.openxmlformats.org/officeDocument/2006/relationships/hyperlink" Target="javascript:VerTarjeta%20(31182856,201277,19,1186,31,31,311828571,%20%22TarJug201277%22)" TargetMode="External"/><Relationship Id="rId2" Type="http://schemas.openxmlformats.org/officeDocument/2006/relationships/hyperlink" Target="javascript:VerTarjeta%20(112619925,201758,29,1186,1126,494,126199261,%20%22TarJug201758%22)" TargetMode="External"/><Relationship Id="rId16" Type="http://schemas.openxmlformats.org/officeDocument/2006/relationships/hyperlink" Target="javascript:VerTarjeta%20(31182856,201277,19,1186,31,31,311828571,%20%22TarJug201277%22)" TargetMode="External"/><Relationship Id="rId20" Type="http://schemas.openxmlformats.org/officeDocument/2006/relationships/hyperlink" Target="javascript:VerTarjeta%20(28101658,198286,25,1186,28,190,281016591,%20%22TarJug198286%22)" TargetMode="External"/><Relationship Id="rId1" Type="http://schemas.openxmlformats.org/officeDocument/2006/relationships/printerSettings" Target="../printerSettings/printerSettings3.bin"/><Relationship Id="rId6" Type="http://schemas.openxmlformats.org/officeDocument/2006/relationships/hyperlink" Target="javascript:VerTarjeta%20(112619925,189902,15,1163,1126,494,126199261,%20%22TarJug189902%22)" TargetMode="External"/><Relationship Id="rId11" Type="http://schemas.openxmlformats.org/officeDocument/2006/relationships/hyperlink" Target="javascript:VerTarjeta%20(112619925,193268,1,1163,1126,494,126199261,%20%22TarJug193268%22)" TargetMode="External"/><Relationship Id="rId5" Type="http://schemas.openxmlformats.org/officeDocument/2006/relationships/hyperlink" Target="javascript:VerTarjeta%20(112619925,185731,8,1163,1126,494,126199261,%20%22TarJug185731%22)" TargetMode="External"/><Relationship Id="rId15" Type="http://schemas.openxmlformats.org/officeDocument/2006/relationships/hyperlink" Target="javascript:VerTarjeta%20(112619925,186405,17,1163,1126,494,126199261,%20%22TarJug186405%22)" TargetMode="External"/><Relationship Id="rId10" Type="http://schemas.openxmlformats.org/officeDocument/2006/relationships/hyperlink" Target="javascript:VerTarjeta%20(112619925,189916,22,1163,1126,494,126199261,%20%22TarJug189916%22)" TargetMode="External"/><Relationship Id="rId19" Type="http://schemas.openxmlformats.org/officeDocument/2006/relationships/hyperlink" Target="javascript:VerTarjeta%20(28101658,198030,28,1186,28,190,281016591,%20%22TarJug198030%22)" TargetMode="External"/><Relationship Id="rId4" Type="http://schemas.openxmlformats.org/officeDocument/2006/relationships/hyperlink" Target="javascript:VerTarjeta%20(112619925,193268,1,1163,1126,494,126199261,%20%22TarJug193268%22)" TargetMode="External"/><Relationship Id="rId9" Type="http://schemas.openxmlformats.org/officeDocument/2006/relationships/hyperlink" Target="javascript:VerTarjeta%20(112619925,201758,29,1186,1126,494,126199261,%20%22TarJug201758%22)" TargetMode="External"/><Relationship Id="rId14" Type="http://schemas.openxmlformats.org/officeDocument/2006/relationships/hyperlink" Target="javascript:VerTarjeta%20(112619925,190262,4,1163,1126,494,126199261,%20%22TarJug190262%22)" TargetMode="External"/><Relationship Id="rId22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erTarjeta%20(112619925,193421,8,1182,1126,494,126199261,%20%22TarJug193421%22)" TargetMode="External"/><Relationship Id="rId13" Type="http://schemas.openxmlformats.org/officeDocument/2006/relationships/hyperlink" Target="javascript:VerTarjeta%20(112619925,201856,18,1182,1126,494,126199261,%20%22TarJug201856%22)" TargetMode="External"/><Relationship Id="rId18" Type="http://schemas.openxmlformats.org/officeDocument/2006/relationships/hyperlink" Target="javascript:VerTarjeta%20(112619925,191716,17,1160,1126,494,126199261,%20%22TarJug191716%22)" TargetMode="External"/><Relationship Id="rId26" Type="http://schemas.openxmlformats.org/officeDocument/2006/relationships/hyperlink" Target="javascript:VerTarjeta%20(27194834,199940,21,1159,27,277,271948351,%20%22TarJug199940%22)" TargetMode="External"/><Relationship Id="rId3" Type="http://schemas.openxmlformats.org/officeDocument/2006/relationships/hyperlink" Target="javascript:VerTarjeta%20(112619925,201207,11,1182,1126,494,126199261,%20%22TarJug201207%22)" TargetMode="External"/><Relationship Id="rId21" Type="http://schemas.openxmlformats.org/officeDocument/2006/relationships/hyperlink" Target="javascript:VerTarjeta%20(112619925,197377,1,1160,1126,494,126199261,%20%22TarJug197377%22)" TargetMode="External"/><Relationship Id="rId7" Type="http://schemas.openxmlformats.org/officeDocument/2006/relationships/hyperlink" Target="javascript:VerTarjeta%20(112619925,197377,10,1182,1126,494,126199261,%20%22TarJug197377%22)" TargetMode="External"/><Relationship Id="rId12" Type="http://schemas.openxmlformats.org/officeDocument/2006/relationships/hyperlink" Target="javascript:VerTarjeta%20(112619925,199448,22,1182,1126,494,126199261,%20%22TarJug199448%22)" TargetMode="External"/><Relationship Id="rId17" Type="http://schemas.openxmlformats.org/officeDocument/2006/relationships/hyperlink" Target="javascript:VerTarjeta%20(112619925,201207,5,1160,1126,494,126199261,%20%22TarJug201207%22)" TargetMode="External"/><Relationship Id="rId25" Type="http://schemas.openxmlformats.org/officeDocument/2006/relationships/hyperlink" Target="javascript:VerTarjeta%20(31182856,199762,19,1182,31,31,311828571,%20%22TarJug199762%22)" TargetMode="External"/><Relationship Id="rId2" Type="http://schemas.openxmlformats.org/officeDocument/2006/relationships/hyperlink" Target="javascript:VerTarjeta%20(112619925,190593,5,1182,1126,494,126199261,%20%22TarJug190593%22)" TargetMode="External"/><Relationship Id="rId16" Type="http://schemas.openxmlformats.org/officeDocument/2006/relationships/hyperlink" Target="javascript:VerTarjeta%20(112619925,190593,8,1160,1126,494,126199261,%20%22TarJug190593%22)" TargetMode="External"/><Relationship Id="rId20" Type="http://schemas.openxmlformats.org/officeDocument/2006/relationships/hyperlink" Target="javascript:VerTarjeta%20(112619925,201057,3,1160,1126,494,126199261,%20%22TarJug201057%22)" TargetMode="External"/><Relationship Id="rId29" Type="http://schemas.openxmlformats.org/officeDocument/2006/relationships/hyperlink" Target="javascript:VerTarjeta%20(27194834,198569,25,1159,27,277,271948351,%20%22TarJug198569%22)" TargetMode="External"/><Relationship Id="rId1" Type="http://schemas.openxmlformats.org/officeDocument/2006/relationships/printerSettings" Target="../printerSettings/printerSettings5.bin"/><Relationship Id="rId6" Type="http://schemas.openxmlformats.org/officeDocument/2006/relationships/hyperlink" Target="javascript:VerTarjeta%20(112619925,201057,17,1182,1126,494,126199261,%20%22TarJug201057%22)" TargetMode="External"/><Relationship Id="rId11" Type="http://schemas.openxmlformats.org/officeDocument/2006/relationships/hyperlink" Target="javascript:VerTarjeta%20(112619925,198183,19,1182,1126,494,126199261,%20%22TarJug198183%22)" TargetMode="External"/><Relationship Id="rId24" Type="http://schemas.openxmlformats.org/officeDocument/2006/relationships/hyperlink" Target="javascript:VerTarjeta%20(31182856,199762,19,1182,31,31,311828571,%20%22TarJug199762%22)" TargetMode="External"/><Relationship Id="rId5" Type="http://schemas.openxmlformats.org/officeDocument/2006/relationships/hyperlink" Target="javascript:VerTarjeta%20(112619925,198078,9,1182,1126,494,126199261,%20%22TarJug198078%22)" TargetMode="External"/><Relationship Id="rId15" Type="http://schemas.openxmlformats.org/officeDocument/2006/relationships/hyperlink" Target="javascript:VerTarjeta%20(112619925,199448,22,1182,1126,494,126199261,%20%22TarJug199448%22)" TargetMode="External"/><Relationship Id="rId23" Type="http://schemas.openxmlformats.org/officeDocument/2006/relationships/hyperlink" Target="javascript:VerTarjeta%20(112619925,193421,12,1160,1126,494,126199261,%20%22TarJug193421%22)" TargetMode="External"/><Relationship Id="rId28" Type="http://schemas.openxmlformats.org/officeDocument/2006/relationships/hyperlink" Target="javascript:VerTarjeta%20(27194834,199940,21,1159,27,277,271948351,%20%22TarJug199940%22)" TargetMode="External"/><Relationship Id="rId10" Type="http://schemas.openxmlformats.org/officeDocument/2006/relationships/hyperlink" Target="javascript:VerTarjeta%20(112619925,201856,18,1182,1126,494,126199261,%20%22TarJug201856%22)" TargetMode="External"/><Relationship Id="rId19" Type="http://schemas.openxmlformats.org/officeDocument/2006/relationships/hyperlink" Target="javascript:VerTarjeta%20(112619925,198078,4,1160,1126,494,126199261,%20%22TarJug198078%22)" TargetMode="External"/><Relationship Id="rId4" Type="http://schemas.openxmlformats.org/officeDocument/2006/relationships/hyperlink" Target="javascript:VerTarjeta%20(112619925,191716,14,1182,1126,494,126199261,%20%22TarJug191716%22)" TargetMode="External"/><Relationship Id="rId9" Type="http://schemas.openxmlformats.org/officeDocument/2006/relationships/hyperlink" Target="javascript:VerTarjeta%20(112619925,197608,14,1182,1126,494,126199261,%20%22TarJug197608%22)" TargetMode="External"/><Relationship Id="rId14" Type="http://schemas.openxmlformats.org/officeDocument/2006/relationships/hyperlink" Target="javascript:VerTarjeta%20(112619925,198183,19,1182,1126,494,126199261,%20%22TarJug198183%22)" TargetMode="External"/><Relationship Id="rId22" Type="http://schemas.openxmlformats.org/officeDocument/2006/relationships/hyperlink" Target="javascript:VerTarjeta%20(112619925,197608,18,1160,1126,494,126199261,%20%22TarJug197608%22)" TargetMode="External"/><Relationship Id="rId27" Type="http://schemas.openxmlformats.org/officeDocument/2006/relationships/hyperlink" Target="javascript:VerTarjeta%20(27194834,198569,25,1159,27,277,271948351,%20%22TarJug198569%22)" TargetMode="External"/><Relationship Id="rId30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erTarjeta%20(112619925,192662,6,1184,1126,494,126199261,%20%22TarJug192662%22)" TargetMode="External"/><Relationship Id="rId3" Type="http://schemas.openxmlformats.org/officeDocument/2006/relationships/hyperlink" Target="javascript:VerTarjeta%20(112619925,192662,6,1184,1126,494,126199261,%20%22TarJug192662%22)" TargetMode="External"/><Relationship Id="rId7" Type="http://schemas.openxmlformats.org/officeDocument/2006/relationships/hyperlink" Target="javascript:VerTarjeta%20(112619925,190199,2,1184,1126,494,126199261,%20%22TarJug190199%22)" TargetMode="External"/><Relationship Id="rId12" Type="http://schemas.openxmlformats.org/officeDocument/2006/relationships/printerSettings" Target="../printerSettings/printerSettings10.bin"/><Relationship Id="rId2" Type="http://schemas.openxmlformats.org/officeDocument/2006/relationships/hyperlink" Target="javascript:VerTarjeta%20(112619925,190199,2,1184,1126,494,126199261,%20%22TarJug190199%22)" TargetMode="External"/><Relationship Id="rId1" Type="http://schemas.openxmlformats.org/officeDocument/2006/relationships/printerSettings" Target="../printerSettings/printerSettings9.bin"/><Relationship Id="rId6" Type="http://schemas.openxmlformats.org/officeDocument/2006/relationships/hyperlink" Target="javascript:VerTarjeta%20(112619925,185890,2,1184,1126,494,126199261,%20%22TarJug185890%22)" TargetMode="External"/><Relationship Id="rId11" Type="http://schemas.openxmlformats.org/officeDocument/2006/relationships/hyperlink" Target="javascript:VerTarjeta%20(112619925,185890,2,1184,1126,494,126199261,%20%22TarJug185890%22)" TargetMode="External"/><Relationship Id="rId5" Type="http://schemas.openxmlformats.org/officeDocument/2006/relationships/hyperlink" Target="javascript:VerTarjeta%20(112619925,197183,7,1184,1126,494,126199261,%20%22TarJug197183%22)" TargetMode="External"/><Relationship Id="rId10" Type="http://schemas.openxmlformats.org/officeDocument/2006/relationships/hyperlink" Target="javascript:VerTarjeta%20(112619925,197183,7,1184,1126,494,126199261,%20%22TarJug197183%22)" TargetMode="External"/><Relationship Id="rId4" Type="http://schemas.openxmlformats.org/officeDocument/2006/relationships/hyperlink" Target="javascript:VerTarjeta%20(112619925,188231,10,1184,1126,494,126199261,%20%22TarJug188231%22)" TargetMode="External"/><Relationship Id="rId9" Type="http://schemas.openxmlformats.org/officeDocument/2006/relationships/hyperlink" Target="javascript:VerTarjeta%20(112619925,188231,10,1184,1126,494,126199261,%20%22TarJug188231%22)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erTarjeta%20(27194834,199918,21,1159,27,277,271948351,%20%22TarJug199918%22)" TargetMode="External"/><Relationship Id="rId2" Type="http://schemas.openxmlformats.org/officeDocument/2006/relationships/hyperlink" Target="javascript:VerTarjeta%20(27194834,199952,31,1159,27,277,271948351,%20%22TarJug199952%22)" TargetMode="External"/><Relationship Id="rId1" Type="http://schemas.openxmlformats.org/officeDocument/2006/relationships/hyperlink" Target="javascript:VerTarjeta%20(27194834,199918,21,1159,27,277,271948351,%20%22TarJug199918%22)" TargetMode="Externa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javascript:VerTarjeta%20(27194834,199952,31,1159,27,277,271948351,%20%22TarJug199952%22)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erTarjeta%20(281208,202662,17,1167,28,243,2812091,%20%22TarJug202662%22)" TargetMode="External"/><Relationship Id="rId2" Type="http://schemas.openxmlformats.org/officeDocument/2006/relationships/hyperlink" Target="javascript:VerTarjeta%20(281208,181287,24,1167,28,243,2812091,%20%22TarJug181287%22)" TargetMode="External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3.bin"/><Relationship Id="rId5" Type="http://schemas.openxmlformats.org/officeDocument/2006/relationships/hyperlink" Target="javascript:VerTarjeta%20(281208,198321,21,1167,28,243,2812091,%20%22TarJug198321%22)" TargetMode="External"/><Relationship Id="rId4" Type="http://schemas.openxmlformats.org/officeDocument/2006/relationships/hyperlink" Target="javascript:VerTarjeta%20(281208,202322,15,1167,28,243,2812091,%20%22TarJug202322%22)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javascript:VerTarjeta%20(27195247,203219,22,1173,27,478,271952481,%20%22TarJug203219%22)" TargetMode="External"/><Relationship Id="rId1" Type="http://schemas.openxmlformats.org/officeDocument/2006/relationships/printerSettings" Target="../printerSettings/printerSettings1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0000"/>
    <pageSetUpPr fitToPage="1"/>
  </sheetPr>
  <dimension ref="A1:LL104"/>
  <sheetViews>
    <sheetView zoomScale="80" zoomScaleNormal="80" workbookViewId="0">
      <pane xSplit="2" topLeftCell="C1" activePane="topRight" state="frozen"/>
      <selection pane="topRight" activeCell="E11" sqref="E11"/>
    </sheetView>
  </sheetViews>
  <sheetFormatPr baseColWidth="10" defaultColWidth="11.453125" defaultRowHeight="18"/>
  <cols>
    <col min="1" max="1" width="9.1796875" style="14" bestFit="1" customWidth="1"/>
    <col min="2" max="2" width="35.1796875" style="217" customWidth="1"/>
    <col min="3" max="3" width="10.81640625" style="2" customWidth="1"/>
    <col min="4" max="4" width="12" style="4" customWidth="1"/>
    <col min="5" max="5" width="12.36328125" style="1" customWidth="1"/>
    <col min="6" max="6" width="12.6328125" style="1" customWidth="1"/>
    <col min="7" max="7" width="11.90625" style="1" bestFit="1" customWidth="1"/>
    <col min="8" max="8" width="12.1796875" style="1" customWidth="1"/>
    <col min="9" max="9" width="11.81640625" style="1" customWidth="1"/>
    <col min="10" max="10" width="12.36328125" style="1" customWidth="1"/>
    <col min="11" max="12" width="11.90625" style="1" bestFit="1" customWidth="1"/>
    <col min="13" max="13" width="12.1796875" style="1" bestFit="1" customWidth="1"/>
    <col min="14" max="14" width="11.90625" style="1" bestFit="1" customWidth="1"/>
    <col min="15" max="15" width="10.6328125" style="3" hidden="1" customWidth="1"/>
    <col min="16" max="16" width="11.453125" style="3" hidden="1" customWidth="1"/>
    <col min="17" max="17" width="10.453125" style="89" hidden="1" customWidth="1"/>
    <col min="18" max="18" width="11.453125" style="89" hidden="1" customWidth="1"/>
    <col min="19" max="19" width="12.6328125" style="3" hidden="1" customWidth="1"/>
    <col min="20" max="20" width="12" style="3" hidden="1" customWidth="1"/>
    <col min="21" max="21" width="11.6328125" style="3" hidden="1" customWidth="1"/>
    <col min="22" max="25" width="11.453125" style="3" hidden="1" customWidth="1"/>
    <col min="26" max="26" width="5" style="2" customWidth="1"/>
    <col min="27" max="16384" width="11.453125" style="2"/>
  </cols>
  <sheetData>
    <row r="1" spans="1:324">
      <c r="A1" s="15"/>
    </row>
    <row r="2" spans="1:324" customFormat="1" ht="58" customHeight="1">
      <c r="A2" s="836" t="s">
        <v>564</v>
      </c>
      <c r="B2" s="836"/>
      <c r="C2" s="836"/>
      <c r="D2" s="836"/>
      <c r="E2" s="836"/>
      <c r="F2" s="836"/>
      <c r="G2" s="836"/>
      <c r="H2" s="836"/>
      <c r="I2" s="836"/>
      <c r="J2" s="836"/>
      <c r="K2" s="836"/>
      <c r="L2" s="836"/>
      <c r="M2" s="836"/>
      <c r="N2" s="836"/>
      <c r="O2" s="836"/>
      <c r="P2" s="836"/>
      <c r="Q2" s="836"/>
      <c r="R2" s="836"/>
      <c r="S2" s="836"/>
      <c r="T2" s="836"/>
      <c r="U2" s="151"/>
      <c r="V2" s="151"/>
      <c r="W2" s="151"/>
      <c r="X2" s="151"/>
      <c r="Y2" s="151"/>
    </row>
    <row r="3" spans="1:324" ht="18.5" thickBot="1">
      <c r="A3" s="15"/>
      <c r="B3" s="289"/>
      <c r="C3" s="5"/>
      <c r="D3" s="1"/>
      <c r="E3" s="2"/>
      <c r="F3" s="2"/>
      <c r="G3" s="2"/>
      <c r="H3" s="2"/>
      <c r="I3" s="2"/>
      <c r="J3" s="2"/>
      <c r="K3" s="2"/>
      <c r="L3" s="2"/>
      <c r="M3" s="2"/>
      <c r="N3" s="2"/>
    </row>
    <row r="4" spans="1:324" s="217" customFormat="1" ht="26" customHeight="1" thickBot="1">
      <c r="A4" s="148"/>
      <c r="B4" s="215"/>
      <c r="C4" s="215"/>
      <c r="D4" s="530" t="s">
        <v>535</v>
      </c>
      <c r="E4" s="530">
        <v>46089</v>
      </c>
      <c r="F4" s="530">
        <v>46089</v>
      </c>
      <c r="G4" s="530">
        <v>46124</v>
      </c>
      <c r="H4" s="530">
        <v>46138</v>
      </c>
      <c r="I4" s="530">
        <v>46152</v>
      </c>
      <c r="J4" s="530">
        <v>46167</v>
      </c>
      <c r="K4" s="530">
        <v>46187</v>
      </c>
      <c r="L4" s="530">
        <v>46201</v>
      </c>
      <c r="M4" s="530">
        <v>46215</v>
      </c>
      <c r="N4" s="530">
        <v>46251</v>
      </c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</row>
    <row r="5" spans="1:324" ht="40" customHeight="1">
      <c r="A5" s="119" t="s">
        <v>301</v>
      </c>
      <c r="B5" s="144" t="s">
        <v>3</v>
      </c>
      <c r="C5" s="146" t="s">
        <v>4</v>
      </c>
      <c r="D5" s="13" t="s">
        <v>534</v>
      </c>
      <c r="E5" s="13" t="s">
        <v>579</v>
      </c>
      <c r="F5" s="13" t="s">
        <v>581</v>
      </c>
      <c r="G5" s="13" t="s">
        <v>591</v>
      </c>
      <c r="H5" s="13" t="s">
        <v>703</v>
      </c>
      <c r="I5" s="13" t="s">
        <v>708</v>
      </c>
      <c r="J5" s="6" t="s">
        <v>727</v>
      </c>
      <c r="K5" s="6" t="s">
        <v>768</v>
      </c>
      <c r="L5" s="6" t="s">
        <v>767</v>
      </c>
      <c r="M5" s="6" t="s">
        <v>766</v>
      </c>
      <c r="N5" s="6" t="s">
        <v>778</v>
      </c>
      <c r="O5" s="147"/>
      <c r="P5" s="6"/>
      <c r="Q5" s="147"/>
      <c r="R5" s="147"/>
      <c r="S5" s="147"/>
      <c r="T5" s="6"/>
      <c r="U5" s="6"/>
      <c r="V5" s="6"/>
      <c r="W5" s="6"/>
      <c r="X5" s="6"/>
      <c r="Y5" s="6"/>
    </row>
    <row r="6" spans="1:324" s="7" customFormat="1">
      <c r="A6" s="119">
        <v>1</v>
      </c>
      <c r="B6" s="290" t="s">
        <v>33</v>
      </c>
      <c r="C6" s="145">
        <f t="shared" ref="C6:C37" si="0">SUM(D6:Y6)</f>
        <v>4252.3</v>
      </c>
      <c r="D6" s="68">
        <v>537.79999999999995</v>
      </c>
      <c r="E6" s="8">
        <v>206.45</v>
      </c>
      <c r="F6" s="8">
        <v>659</v>
      </c>
      <c r="G6" s="68">
        <v>378.3</v>
      </c>
      <c r="H6" s="9">
        <v>426.3</v>
      </c>
      <c r="I6" s="9">
        <v>381.5</v>
      </c>
      <c r="J6" s="9">
        <v>474</v>
      </c>
      <c r="K6" s="9">
        <v>399.6</v>
      </c>
      <c r="L6" s="9">
        <v>258.5</v>
      </c>
      <c r="M6" s="9">
        <v>227</v>
      </c>
      <c r="N6" s="9">
        <v>303.85000000000002</v>
      </c>
      <c r="O6" s="85"/>
      <c r="P6" s="85"/>
      <c r="Q6" s="85"/>
      <c r="R6" s="86"/>
      <c r="S6" s="85"/>
      <c r="T6" s="85"/>
      <c r="U6" s="63"/>
      <c r="V6" s="63"/>
      <c r="W6" s="63"/>
      <c r="X6" s="63"/>
      <c r="Y6" s="63"/>
    </row>
    <row r="7" spans="1:324" s="7" customFormat="1">
      <c r="A7" s="119">
        <v>2</v>
      </c>
      <c r="B7" s="290" t="s">
        <v>43</v>
      </c>
      <c r="C7" s="145">
        <f t="shared" si="0"/>
        <v>3027.75</v>
      </c>
      <c r="D7" s="68">
        <v>266.25</v>
      </c>
      <c r="E7" s="8">
        <v>212.5</v>
      </c>
      <c r="F7" s="8">
        <v>316</v>
      </c>
      <c r="G7" s="48">
        <v>300</v>
      </c>
      <c r="H7" s="9">
        <v>255</v>
      </c>
      <c r="I7" s="9">
        <v>325</v>
      </c>
      <c r="J7" s="9">
        <v>253.25</v>
      </c>
      <c r="K7" s="9">
        <v>232.5</v>
      </c>
      <c r="L7" s="9">
        <v>60</v>
      </c>
      <c r="M7" s="9">
        <v>440</v>
      </c>
      <c r="N7" s="83">
        <v>367.25</v>
      </c>
      <c r="O7" s="85"/>
      <c r="P7" s="85"/>
      <c r="Q7" s="90"/>
      <c r="R7" s="90"/>
      <c r="S7" s="85"/>
      <c r="T7" s="85"/>
      <c r="U7" s="63"/>
      <c r="V7" s="63"/>
      <c r="W7" s="63"/>
      <c r="X7" s="63"/>
      <c r="Y7" s="63"/>
      <c r="Z7" s="2"/>
    </row>
    <row r="8" spans="1:324" s="7" customFormat="1">
      <c r="A8" s="119">
        <v>3</v>
      </c>
      <c r="B8" s="290" t="s">
        <v>17</v>
      </c>
      <c r="C8" s="145">
        <f t="shared" si="0"/>
        <v>2798.9</v>
      </c>
      <c r="D8" s="68">
        <v>306.60000000000002</v>
      </c>
      <c r="E8" s="8">
        <v>300.05</v>
      </c>
      <c r="F8" s="8">
        <v>317</v>
      </c>
      <c r="G8" s="68">
        <v>310</v>
      </c>
      <c r="H8" s="9">
        <v>430</v>
      </c>
      <c r="I8" s="9">
        <v>208</v>
      </c>
      <c r="J8" s="9">
        <v>265.75</v>
      </c>
      <c r="K8" s="9">
        <v>209.3</v>
      </c>
      <c r="L8" s="9">
        <v>53.2</v>
      </c>
      <c r="M8" s="9">
        <v>210</v>
      </c>
      <c r="N8" s="83">
        <v>189</v>
      </c>
      <c r="O8" s="85"/>
      <c r="P8" s="85"/>
      <c r="Q8" s="90"/>
      <c r="R8" s="90"/>
      <c r="S8" s="85"/>
      <c r="T8" s="86"/>
      <c r="U8" s="63"/>
      <c r="V8" s="63"/>
      <c r="W8" s="63"/>
      <c r="X8" s="63"/>
      <c r="Y8" s="63"/>
      <c r="Z8" s="2"/>
    </row>
    <row r="9" spans="1:324">
      <c r="A9" s="119">
        <v>4</v>
      </c>
      <c r="B9" s="290" t="s">
        <v>37</v>
      </c>
      <c r="C9" s="145">
        <f t="shared" si="0"/>
        <v>2438.5300000000002</v>
      </c>
      <c r="D9" s="68">
        <v>286.39999999999998</v>
      </c>
      <c r="E9" s="8">
        <v>99</v>
      </c>
      <c r="F9" s="8">
        <v>420</v>
      </c>
      <c r="G9" s="68">
        <v>202.05</v>
      </c>
      <c r="H9" s="9">
        <v>146.5</v>
      </c>
      <c r="I9" s="9">
        <v>224.75</v>
      </c>
      <c r="J9" s="9">
        <v>336.95</v>
      </c>
      <c r="K9" s="9">
        <v>125.05</v>
      </c>
      <c r="L9" s="9">
        <v>210.6</v>
      </c>
      <c r="M9" s="9">
        <v>260.33</v>
      </c>
      <c r="N9" s="83">
        <v>126.9</v>
      </c>
      <c r="O9" s="85"/>
      <c r="P9" s="85"/>
      <c r="Q9" s="90"/>
      <c r="R9" s="90"/>
      <c r="S9" s="85"/>
      <c r="T9" s="85"/>
      <c r="U9" s="63"/>
      <c r="V9" s="63"/>
      <c r="W9" s="63"/>
      <c r="X9" s="63"/>
      <c r="Y9" s="63"/>
      <c r="Z9" s="11"/>
    </row>
    <row r="10" spans="1:324">
      <c r="A10" s="119">
        <v>5</v>
      </c>
      <c r="B10" s="290" t="s">
        <v>28</v>
      </c>
      <c r="C10" s="145">
        <f t="shared" si="0"/>
        <v>2004.8999999999996</v>
      </c>
      <c r="D10" s="68">
        <v>104</v>
      </c>
      <c r="E10" s="8">
        <v>276.5</v>
      </c>
      <c r="F10" s="8">
        <v>283.33</v>
      </c>
      <c r="G10" s="495">
        <v>12.5</v>
      </c>
      <c r="H10" s="9">
        <v>80</v>
      </c>
      <c r="I10" s="9">
        <v>174.5</v>
      </c>
      <c r="J10" s="9">
        <v>142.6</v>
      </c>
      <c r="K10" s="9">
        <v>359.85</v>
      </c>
      <c r="L10" s="9">
        <v>42.5</v>
      </c>
      <c r="M10" s="9">
        <v>266.25</v>
      </c>
      <c r="N10" s="83">
        <v>262.87</v>
      </c>
      <c r="O10" s="85"/>
      <c r="P10" s="85"/>
      <c r="Q10" s="90"/>
      <c r="R10" s="90"/>
      <c r="S10" s="85"/>
      <c r="T10" s="85"/>
      <c r="U10" s="63"/>
      <c r="V10" s="63"/>
      <c r="W10" s="63"/>
      <c r="X10" s="63"/>
      <c r="Y10" s="63"/>
    </row>
    <row r="11" spans="1:324" s="11" customFormat="1">
      <c r="A11" s="119">
        <v>6</v>
      </c>
      <c r="B11" s="325" t="s">
        <v>106</v>
      </c>
      <c r="C11" s="145">
        <f t="shared" si="0"/>
        <v>1881.7</v>
      </c>
      <c r="D11" s="68">
        <v>150</v>
      </c>
      <c r="E11" s="8">
        <v>242.5</v>
      </c>
      <c r="F11" s="8">
        <v>75</v>
      </c>
      <c r="G11" s="48">
        <v>375</v>
      </c>
      <c r="H11" s="9">
        <v>195</v>
      </c>
      <c r="I11" s="9">
        <v>120</v>
      </c>
      <c r="J11" s="9">
        <v>195</v>
      </c>
      <c r="K11" s="9">
        <v>132</v>
      </c>
      <c r="L11" s="9">
        <v>60</v>
      </c>
      <c r="M11" s="9">
        <v>165</v>
      </c>
      <c r="N11" s="83">
        <v>172.2</v>
      </c>
      <c r="O11" s="85"/>
      <c r="P11" s="85"/>
      <c r="Q11" s="90"/>
      <c r="R11" s="90"/>
      <c r="S11" s="85"/>
      <c r="T11" s="85"/>
      <c r="U11" s="63"/>
      <c r="V11" s="63"/>
      <c r="W11" s="63"/>
      <c r="X11" s="63"/>
      <c r="Y11" s="63"/>
      <c r="Z11" s="7"/>
    </row>
    <row r="12" spans="1:324">
      <c r="A12" s="119">
        <v>7</v>
      </c>
      <c r="B12" s="290" t="s">
        <v>39</v>
      </c>
      <c r="C12" s="145">
        <f t="shared" si="0"/>
        <v>1817.41</v>
      </c>
      <c r="D12" s="68">
        <v>235</v>
      </c>
      <c r="E12" s="8">
        <v>210</v>
      </c>
      <c r="F12" s="8">
        <v>275.5</v>
      </c>
      <c r="G12" s="68">
        <v>162.30000000000001</v>
      </c>
      <c r="H12" s="9">
        <v>95</v>
      </c>
      <c r="I12" s="9">
        <v>222.5</v>
      </c>
      <c r="J12" s="9">
        <v>104.5</v>
      </c>
      <c r="K12" s="9">
        <v>177.45</v>
      </c>
      <c r="L12" s="9">
        <v>59.25</v>
      </c>
      <c r="M12" s="9">
        <v>99.25</v>
      </c>
      <c r="N12" s="83">
        <v>176.66</v>
      </c>
      <c r="O12" s="85"/>
      <c r="P12" s="85"/>
      <c r="Q12" s="90"/>
      <c r="R12" s="90"/>
      <c r="S12" s="85"/>
      <c r="T12" s="85"/>
      <c r="U12" s="63"/>
      <c r="V12" s="63"/>
      <c r="W12" s="63"/>
      <c r="X12" s="63"/>
      <c r="Y12" s="63"/>
    </row>
    <row r="13" spans="1:324">
      <c r="A13" s="119">
        <v>8</v>
      </c>
      <c r="B13" s="290" t="s">
        <v>18</v>
      </c>
      <c r="C13" s="145">
        <f t="shared" si="0"/>
        <v>1699.21</v>
      </c>
      <c r="D13" s="68">
        <v>121.55</v>
      </c>
      <c r="E13" s="8">
        <v>67.7</v>
      </c>
      <c r="F13" s="8">
        <v>122</v>
      </c>
      <c r="G13" s="68">
        <v>75.5</v>
      </c>
      <c r="H13" s="9">
        <v>345</v>
      </c>
      <c r="I13" s="9">
        <v>104.25</v>
      </c>
      <c r="J13" s="9">
        <v>228.5</v>
      </c>
      <c r="K13" s="9">
        <v>276.93</v>
      </c>
      <c r="L13" s="9">
        <v>19.25</v>
      </c>
      <c r="M13" s="9">
        <v>206.25</v>
      </c>
      <c r="N13" s="83">
        <v>132.28</v>
      </c>
      <c r="O13" s="85"/>
      <c r="P13" s="85"/>
      <c r="Q13" s="90"/>
      <c r="R13" s="90"/>
      <c r="S13" s="85"/>
      <c r="T13" s="85"/>
      <c r="U13" s="63"/>
      <c r="V13" s="63"/>
      <c r="W13" s="63"/>
      <c r="X13" s="63"/>
      <c r="Y13" s="63"/>
    </row>
    <row r="14" spans="1:324">
      <c r="A14" s="119">
        <v>9</v>
      </c>
      <c r="B14" s="290" t="s">
        <v>60</v>
      </c>
      <c r="C14" s="145">
        <f t="shared" si="0"/>
        <v>1384.31</v>
      </c>
      <c r="D14" s="68">
        <v>80</v>
      </c>
      <c r="E14" s="8">
        <v>375</v>
      </c>
      <c r="F14" s="8">
        <v>0.66</v>
      </c>
      <c r="G14" s="68">
        <v>3</v>
      </c>
      <c r="H14" s="9"/>
      <c r="I14" s="9">
        <v>138</v>
      </c>
      <c r="J14" s="9">
        <v>379.25</v>
      </c>
      <c r="K14" s="9">
        <v>147.6</v>
      </c>
      <c r="L14" s="9">
        <v>40</v>
      </c>
      <c r="M14" s="9">
        <v>165</v>
      </c>
      <c r="N14" s="83">
        <v>55.8</v>
      </c>
      <c r="O14" s="85"/>
      <c r="P14" s="85"/>
      <c r="Q14" s="90"/>
      <c r="R14" s="90"/>
      <c r="S14" s="85"/>
      <c r="T14" s="85"/>
      <c r="U14" s="63"/>
      <c r="V14" s="63"/>
      <c r="W14" s="63"/>
      <c r="X14" s="63"/>
      <c r="Y14" s="63"/>
    </row>
    <row r="15" spans="1:324">
      <c r="A15" s="119">
        <v>10</v>
      </c>
      <c r="B15" s="290" t="s">
        <v>34</v>
      </c>
      <c r="C15" s="145">
        <f t="shared" si="0"/>
        <v>1236.4000000000001</v>
      </c>
      <c r="D15" s="68">
        <v>104</v>
      </c>
      <c r="E15" s="8">
        <v>125</v>
      </c>
      <c r="F15" s="8">
        <v>170</v>
      </c>
      <c r="G15" s="495">
        <v>96</v>
      </c>
      <c r="H15" s="9">
        <v>79</v>
      </c>
      <c r="I15" s="9">
        <v>61</v>
      </c>
      <c r="J15" s="9">
        <v>91</v>
      </c>
      <c r="K15" s="9">
        <v>140.4</v>
      </c>
      <c r="L15" s="9">
        <v>179</v>
      </c>
      <c r="M15" s="9">
        <v>96.75</v>
      </c>
      <c r="N15" s="83">
        <v>94.25</v>
      </c>
      <c r="O15" s="85"/>
      <c r="P15" s="85"/>
      <c r="Q15" s="90"/>
      <c r="R15" s="90"/>
      <c r="S15" s="85"/>
      <c r="T15" s="85"/>
      <c r="U15" s="63"/>
      <c r="V15" s="63"/>
      <c r="W15" s="63"/>
      <c r="X15" s="63"/>
      <c r="Y15" s="63"/>
      <c r="LL15" s="2" t="s">
        <v>387</v>
      </c>
    </row>
    <row r="16" spans="1:324">
      <c r="A16" s="119">
        <v>11</v>
      </c>
      <c r="B16" s="290" t="s">
        <v>85</v>
      </c>
      <c r="C16" s="145">
        <f t="shared" si="0"/>
        <v>1233.55</v>
      </c>
      <c r="D16" s="68">
        <v>160</v>
      </c>
      <c r="E16" s="8">
        <v>49.25</v>
      </c>
      <c r="F16" s="8">
        <v>115</v>
      </c>
      <c r="G16" s="495">
        <v>65</v>
      </c>
      <c r="H16" s="9">
        <v>31.5</v>
      </c>
      <c r="I16" s="9">
        <v>180</v>
      </c>
      <c r="J16" s="9">
        <v>87.1</v>
      </c>
      <c r="K16" s="9">
        <v>183.4</v>
      </c>
      <c r="L16" s="9">
        <v>101.5</v>
      </c>
      <c r="M16" s="495">
        <v>132.75</v>
      </c>
      <c r="N16" s="83">
        <v>128.05000000000001</v>
      </c>
      <c r="O16" s="85"/>
      <c r="P16" s="85"/>
      <c r="Q16" s="90"/>
      <c r="R16" s="90"/>
      <c r="S16" s="85"/>
      <c r="T16" s="85"/>
      <c r="U16" s="63"/>
      <c r="V16" s="63"/>
      <c r="W16" s="63"/>
      <c r="X16" s="63"/>
      <c r="Y16" s="63"/>
    </row>
    <row r="17" spans="1:26">
      <c r="A17" s="119">
        <v>12</v>
      </c>
      <c r="B17" s="290" t="s">
        <v>61</v>
      </c>
      <c r="C17" s="145">
        <f t="shared" si="0"/>
        <v>1209.6300000000001</v>
      </c>
      <c r="D17" s="68">
        <v>164.8</v>
      </c>
      <c r="E17" s="8">
        <v>174.63</v>
      </c>
      <c r="F17" s="8">
        <v>132</v>
      </c>
      <c r="G17" s="68">
        <v>101</v>
      </c>
      <c r="H17" s="9">
        <v>80</v>
      </c>
      <c r="I17" s="9">
        <v>40</v>
      </c>
      <c r="J17" s="9">
        <v>169</v>
      </c>
      <c r="K17" s="9">
        <v>65</v>
      </c>
      <c r="L17" s="9">
        <v>103.2</v>
      </c>
      <c r="M17" s="9">
        <v>50</v>
      </c>
      <c r="N17" s="83">
        <v>130</v>
      </c>
      <c r="O17" s="85"/>
      <c r="P17" s="85"/>
      <c r="Q17" s="90"/>
      <c r="R17" s="90"/>
      <c r="S17" s="85"/>
      <c r="T17" s="85"/>
      <c r="U17" s="63"/>
      <c r="V17" s="63"/>
      <c r="W17" s="63"/>
      <c r="X17" s="63"/>
      <c r="Y17" s="63"/>
      <c r="Z17" s="635"/>
    </row>
    <row r="18" spans="1:26">
      <c r="A18" s="119">
        <v>13</v>
      </c>
      <c r="B18" s="290" t="s">
        <v>350</v>
      </c>
      <c r="C18" s="145">
        <f t="shared" si="0"/>
        <v>1161.5999999999999</v>
      </c>
      <c r="D18" s="68">
        <v>132</v>
      </c>
      <c r="E18" s="8">
        <v>110</v>
      </c>
      <c r="F18" s="8">
        <v>145</v>
      </c>
      <c r="G18" s="495">
        <v>72.5</v>
      </c>
      <c r="H18" s="9">
        <v>110</v>
      </c>
      <c r="I18" s="9"/>
      <c r="J18" s="9">
        <v>118.6</v>
      </c>
      <c r="K18" s="9">
        <v>124.5</v>
      </c>
      <c r="L18" s="9">
        <v>117.5</v>
      </c>
      <c r="M18" s="9">
        <v>135</v>
      </c>
      <c r="N18" s="83">
        <v>96.5</v>
      </c>
      <c r="O18" s="85"/>
      <c r="P18" s="85"/>
      <c r="Q18" s="90"/>
      <c r="R18" s="90"/>
      <c r="S18" s="85"/>
      <c r="T18" s="85"/>
      <c r="U18" s="63"/>
      <c r="V18" s="63"/>
      <c r="W18" s="63"/>
      <c r="X18" s="63"/>
      <c r="Y18" s="63"/>
    </row>
    <row r="19" spans="1:26">
      <c r="A19" s="119">
        <v>14</v>
      </c>
      <c r="B19" s="290" t="s">
        <v>21</v>
      </c>
      <c r="C19" s="145">
        <f t="shared" si="0"/>
        <v>1141.29</v>
      </c>
      <c r="D19" s="68">
        <v>75</v>
      </c>
      <c r="E19" s="8">
        <v>75</v>
      </c>
      <c r="F19" s="8">
        <v>33.159999999999997</v>
      </c>
      <c r="G19" s="68">
        <v>128.5</v>
      </c>
      <c r="H19" s="9">
        <v>67.5</v>
      </c>
      <c r="I19" s="9">
        <v>158</v>
      </c>
      <c r="J19" s="9">
        <v>79.2</v>
      </c>
      <c r="K19" s="9">
        <v>159.43</v>
      </c>
      <c r="L19" s="9"/>
      <c r="M19" s="9">
        <v>105</v>
      </c>
      <c r="N19" s="83">
        <v>260.5</v>
      </c>
      <c r="O19" s="85"/>
      <c r="P19" s="85"/>
      <c r="Q19" s="91"/>
      <c r="R19" s="90"/>
      <c r="S19" s="85"/>
      <c r="T19" s="85"/>
      <c r="U19" s="63"/>
      <c r="V19" s="63"/>
      <c r="W19" s="63"/>
      <c r="X19" s="63"/>
      <c r="Y19" s="63"/>
    </row>
    <row r="20" spans="1:26">
      <c r="A20" s="119">
        <v>15</v>
      </c>
      <c r="B20" s="290" t="s">
        <v>58</v>
      </c>
      <c r="C20" s="145">
        <f t="shared" si="0"/>
        <v>1077.8499999999999</v>
      </c>
      <c r="D20" s="8"/>
      <c r="E20" s="8">
        <v>65</v>
      </c>
      <c r="F20" s="8">
        <v>85</v>
      </c>
      <c r="G20" s="8"/>
      <c r="H20" s="9">
        <v>132.5</v>
      </c>
      <c r="I20" s="9">
        <v>107</v>
      </c>
      <c r="J20" s="9">
        <v>162.25</v>
      </c>
      <c r="K20" s="9">
        <v>228.5</v>
      </c>
      <c r="L20" s="9">
        <v>3</v>
      </c>
      <c r="M20" s="9">
        <v>74.5</v>
      </c>
      <c r="N20" s="83">
        <v>220.1</v>
      </c>
      <c r="O20" s="85"/>
      <c r="P20" s="85"/>
      <c r="Q20" s="90"/>
      <c r="R20" s="90"/>
      <c r="S20" s="85"/>
      <c r="T20" s="85"/>
      <c r="U20" s="63"/>
      <c r="V20" s="63"/>
      <c r="W20" s="63"/>
      <c r="X20" s="63"/>
      <c r="Y20" s="63"/>
    </row>
    <row r="21" spans="1:26">
      <c r="A21" s="119">
        <v>16</v>
      </c>
      <c r="B21" s="290" t="s">
        <v>12</v>
      </c>
      <c r="C21" s="145">
        <f t="shared" si="0"/>
        <v>1032.72</v>
      </c>
      <c r="D21" s="68">
        <v>129.6</v>
      </c>
      <c r="E21" s="8">
        <v>21.7</v>
      </c>
      <c r="F21" s="8">
        <v>55.33</v>
      </c>
      <c r="G21" s="68">
        <v>95</v>
      </c>
      <c r="H21" s="9">
        <v>14</v>
      </c>
      <c r="I21" s="9">
        <v>26.5</v>
      </c>
      <c r="J21" s="9">
        <v>92.3</v>
      </c>
      <c r="K21" s="9">
        <v>7.8</v>
      </c>
      <c r="L21" s="9">
        <v>45.33</v>
      </c>
      <c r="M21" s="9">
        <v>150</v>
      </c>
      <c r="N21" s="83">
        <v>395.16</v>
      </c>
      <c r="O21" s="85"/>
      <c r="P21" s="85"/>
      <c r="Q21" s="90"/>
      <c r="R21" s="90"/>
      <c r="S21" s="85"/>
      <c r="T21" s="85"/>
      <c r="U21" s="63"/>
      <c r="V21" s="63"/>
      <c r="W21" s="63"/>
      <c r="X21" s="63"/>
      <c r="Y21" s="63"/>
    </row>
    <row r="22" spans="1:26">
      <c r="A22" s="119">
        <v>17</v>
      </c>
      <c r="B22" s="290" t="s">
        <v>32</v>
      </c>
      <c r="C22" s="145">
        <f t="shared" si="0"/>
        <v>1031.8000000000002</v>
      </c>
      <c r="D22" s="68">
        <v>112</v>
      </c>
      <c r="E22" s="8">
        <v>135.75</v>
      </c>
      <c r="F22" s="8">
        <v>85</v>
      </c>
      <c r="G22" s="496">
        <v>108</v>
      </c>
      <c r="H22" s="9">
        <v>166.5</v>
      </c>
      <c r="I22" s="9">
        <v>117</v>
      </c>
      <c r="J22" s="9">
        <v>58.08</v>
      </c>
      <c r="K22" s="9">
        <v>58.6</v>
      </c>
      <c r="L22" s="9"/>
      <c r="M22" s="9">
        <v>100.5</v>
      </c>
      <c r="N22" s="83">
        <v>90.37</v>
      </c>
      <c r="O22" s="85"/>
      <c r="P22" s="85"/>
      <c r="Q22" s="90"/>
      <c r="R22" s="90"/>
      <c r="S22" s="85"/>
      <c r="T22" s="85"/>
      <c r="U22" s="63"/>
      <c r="V22" s="63"/>
      <c r="W22" s="63"/>
      <c r="X22" s="63"/>
      <c r="Y22" s="63"/>
    </row>
    <row r="23" spans="1:26">
      <c r="A23" s="119">
        <v>18</v>
      </c>
      <c r="B23" s="290" t="s">
        <v>27</v>
      </c>
      <c r="C23" s="145">
        <f t="shared" si="0"/>
        <v>1018.8000000000001</v>
      </c>
      <c r="D23" s="68">
        <v>14.4</v>
      </c>
      <c r="E23" s="8">
        <v>127</v>
      </c>
      <c r="F23" s="8">
        <v>200.66</v>
      </c>
      <c r="G23" s="68">
        <v>11</v>
      </c>
      <c r="H23" s="9">
        <v>17.399999999999999</v>
      </c>
      <c r="I23" s="9">
        <v>114</v>
      </c>
      <c r="J23" s="9">
        <v>205.78</v>
      </c>
      <c r="K23" s="9">
        <v>178.1</v>
      </c>
      <c r="L23" s="9">
        <v>7</v>
      </c>
      <c r="M23" s="9">
        <v>75</v>
      </c>
      <c r="N23" s="83">
        <v>68.459999999999994</v>
      </c>
      <c r="O23" s="85"/>
      <c r="P23" s="85"/>
      <c r="Q23" s="90"/>
      <c r="R23" s="90"/>
      <c r="S23" s="85"/>
      <c r="T23" s="85"/>
      <c r="U23" s="63"/>
      <c r="V23" s="63"/>
      <c r="W23" s="63"/>
      <c r="X23" s="63"/>
      <c r="Y23" s="63"/>
    </row>
    <row r="24" spans="1:26">
      <c r="A24" s="119">
        <v>19</v>
      </c>
      <c r="B24" s="290" t="s">
        <v>24</v>
      </c>
      <c r="C24" s="145">
        <f t="shared" si="0"/>
        <v>1009.71</v>
      </c>
      <c r="D24" s="68">
        <v>315.2</v>
      </c>
      <c r="E24" s="8">
        <v>44</v>
      </c>
      <c r="F24" s="8">
        <v>146.5</v>
      </c>
      <c r="G24" s="68">
        <v>174.66</v>
      </c>
      <c r="H24" s="9">
        <v>41</v>
      </c>
      <c r="I24" s="9">
        <v>8</v>
      </c>
      <c r="J24" s="9">
        <v>90</v>
      </c>
      <c r="K24" s="9">
        <v>66.849999999999994</v>
      </c>
      <c r="L24" s="9">
        <v>13.5</v>
      </c>
      <c r="M24" s="9">
        <v>110</v>
      </c>
      <c r="N24" s="83"/>
      <c r="O24" s="85"/>
      <c r="P24" s="85"/>
      <c r="Q24" s="90"/>
      <c r="R24" s="90"/>
      <c r="S24" s="85"/>
      <c r="T24" s="85"/>
      <c r="U24" s="63"/>
      <c r="V24" s="63"/>
      <c r="W24" s="63"/>
      <c r="X24" s="63"/>
      <c r="Y24" s="63"/>
    </row>
    <row r="25" spans="1:26">
      <c r="A25" s="119">
        <v>20</v>
      </c>
      <c r="B25" s="290" t="s">
        <v>7</v>
      </c>
      <c r="C25" s="145">
        <f t="shared" si="0"/>
        <v>873.51</v>
      </c>
      <c r="D25" s="68">
        <v>54.1</v>
      </c>
      <c r="E25" s="8">
        <v>105</v>
      </c>
      <c r="F25" s="8">
        <v>133.5</v>
      </c>
      <c r="G25" s="68">
        <v>90</v>
      </c>
      <c r="H25" s="9">
        <v>90</v>
      </c>
      <c r="I25" s="9">
        <v>18</v>
      </c>
      <c r="J25" s="9">
        <v>156</v>
      </c>
      <c r="K25" s="9">
        <v>48.9</v>
      </c>
      <c r="L25" s="9">
        <v>9</v>
      </c>
      <c r="M25" s="68">
        <v>113.91</v>
      </c>
      <c r="N25" s="83">
        <v>55.1</v>
      </c>
      <c r="O25" s="85"/>
      <c r="P25" s="85"/>
      <c r="Q25" s="90"/>
      <c r="R25" s="90"/>
      <c r="S25" s="85"/>
      <c r="T25" s="85"/>
      <c r="U25" s="63"/>
      <c r="V25" s="63"/>
      <c r="W25" s="63"/>
      <c r="X25" s="63"/>
      <c r="Y25" s="63"/>
    </row>
    <row r="26" spans="1:26">
      <c r="A26" s="119">
        <v>21</v>
      </c>
      <c r="B26" s="290" t="s">
        <v>10</v>
      </c>
      <c r="C26" s="145">
        <f t="shared" si="0"/>
        <v>753</v>
      </c>
      <c r="D26" s="8">
        <v>72</v>
      </c>
      <c r="E26" s="8">
        <v>30</v>
      </c>
      <c r="F26" s="8">
        <v>200</v>
      </c>
      <c r="G26" s="68">
        <v>100</v>
      </c>
      <c r="H26" s="9">
        <v>70</v>
      </c>
      <c r="I26" s="9">
        <v>60</v>
      </c>
      <c r="J26" s="9">
        <v>91</v>
      </c>
      <c r="K26" s="9">
        <v>65</v>
      </c>
      <c r="L26" s="9"/>
      <c r="M26" s="9"/>
      <c r="N26" s="83">
        <v>65</v>
      </c>
      <c r="O26" s="85"/>
      <c r="P26" s="85"/>
      <c r="Q26" s="90"/>
      <c r="R26" s="90"/>
      <c r="S26" s="85"/>
      <c r="T26" s="85"/>
      <c r="U26" s="63"/>
      <c r="V26" s="63"/>
      <c r="W26" s="63"/>
      <c r="X26" s="63"/>
      <c r="Y26" s="63"/>
    </row>
    <row r="27" spans="1:26">
      <c r="A27" s="119">
        <v>22</v>
      </c>
      <c r="B27" s="290" t="s">
        <v>59</v>
      </c>
      <c r="C27" s="145">
        <f t="shared" si="0"/>
        <v>748.16</v>
      </c>
      <c r="D27" s="68">
        <v>181</v>
      </c>
      <c r="E27" s="8">
        <v>97.5</v>
      </c>
      <c r="F27" s="8">
        <v>65</v>
      </c>
      <c r="G27" s="68">
        <v>74.66</v>
      </c>
      <c r="H27" s="9">
        <v>137.5</v>
      </c>
      <c r="I27" s="9">
        <v>40.5</v>
      </c>
      <c r="J27" s="9">
        <v>53.25</v>
      </c>
      <c r="K27" s="9">
        <v>25.9</v>
      </c>
      <c r="L27" s="9">
        <v>19.25</v>
      </c>
      <c r="M27" s="9">
        <v>0.5</v>
      </c>
      <c r="N27" s="83">
        <v>53.1</v>
      </c>
      <c r="O27" s="85"/>
      <c r="P27" s="85"/>
      <c r="Q27" s="90"/>
      <c r="R27" s="90"/>
      <c r="S27" s="85"/>
      <c r="T27" s="85"/>
      <c r="U27" s="63"/>
      <c r="V27" s="63"/>
      <c r="W27" s="63"/>
      <c r="X27" s="63"/>
      <c r="Y27" s="63"/>
    </row>
    <row r="28" spans="1:26">
      <c r="A28" s="119">
        <v>23</v>
      </c>
      <c r="B28" s="290" t="s">
        <v>8</v>
      </c>
      <c r="C28" s="145">
        <f t="shared" si="0"/>
        <v>704.91</v>
      </c>
      <c r="D28" s="68">
        <v>81.599999999999994</v>
      </c>
      <c r="E28" s="8">
        <v>60</v>
      </c>
      <c r="F28" s="8">
        <v>19</v>
      </c>
      <c r="G28" s="68">
        <v>18</v>
      </c>
      <c r="H28" s="9">
        <v>50</v>
      </c>
      <c r="I28" s="9"/>
      <c r="J28" s="9">
        <v>39</v>
      </c>
      <c r="K28" s="9">
        <v>80.16</v>
      </c>
      <c r="L28" s="9"/>
      <c r="M28" s="9">
        <v>155</v>
      </c>
      <c r="N28" s="83">
        <v>202.15</v>
      </c>
      <c r="O28" s="85"/>
      <c r="P28" s="85"/>
      <c r="Q28" s="90"/>
      <c r="R28" s="90"/>
      <c r="S28" s="85"/>
      <c r="T28" s="85"/>
      <c r="U28" s="63"/>
      <c r="V28" s="63"/>
      <c r="W28" s="63"/>
      <c r="X28" s="63"/>
      <c r="Y28" s="63"/>
    </row>
    <row r="29" spans="1:26">
      <c r="A29" s="119">
        <v>24</v>
      </c>
      <c r="B29" s="290" t="s">
        <v>110</v>
      </c>
      <c r="C29" s="145">
        <f t="shared" si="0"/>
        <v>679.3</v>
      </c>
      <c r="D29" s="68">
        <v>72</v>
      </c>
      <c r="E29" s="8">
        <v>100</v>
      </c>
      <c r="F29" s="8">
        <v>40</v>
      </c>
      <c r="G29" s="68">
        <v>100</v>
      </c>
      <c r="H29" s="9">
        <v>4</v>
      </c>
      <c r="I29" s="9">
        <v>85</v>
      </c>
      <c r="J29" s="9">
        <v>7.8</v>
      </c>
      <c r="K29" s="9">
        <v>130</v>
      </c>
      <c r="L29" s="9">
        <v>70</v>
      </c>
      <c r="M29" s="9">
        <v>12</v>
      </c>
      <c r="N29" s="83">
        <v>58.5</v>
      </c>
      <c r="O29" s="85"/>
      <c r="P29" s="85"/>
      <c r="Q29" s="90"/>
      <c r="R29" s="90"/>
      <c r="S29" s="85"/>
      <c r="T29" s="85"/>
      <c r="U29" s="63"/>
      <c r="V29" s="63"/>
      <c r="W29" s="63"/>
      <c r="X29" s="63"/>
      <c r="Y29" s="63"/>
    </row>
    <row r="30" spans="1:26">
      <c r="A30" s="119">
        <v>25</v>
      </c>
      <c r="B30" s="290" t="s">
        <v>26</v>
      </c>
      <c r="C30" s="145">
        <f t="shared" si="0"/>
        <v>673.58</v>
      </c>
      <c r="D30" s="68">
        <v>75.73</v>
      </c>
      <c r="E30" s="8">
        <v>42</v>
      </c>
      <c r="F30" s="8"/>
      <c r="G30" s="495">
        <v>3</v>
      </c>
      <c r="H30" s="9">
        <v>21</v>
      </c>
      <c r="I30" s="9">
        <v>142.5</v>
      </c>
      <c r="J30" s="9">
        <v>96.95</v>
      </c>
      <c r="K30" s="9">
        <v>159.25</v>
      </c>
      <c r="L30" s="9">
        <v>33</v>
      </c>
      <c r="M30" s="9">
        <v>80</v>
      </c>
      <c r="N30" s="83">
        <v>20.149999999999999</v>
      </c>
      <c r="O30" s="85"/>
      <c r="P30" s="85"/>
      <c r="Q30" s="90"/>
      <c r="R30" s="90"/>
      <c r="S30" s="85"/>
      <c r="T30" s="85"/>
      <c r="U30" s="63"/>
      <c r="V30" s="63"/>
      <c r="W30" s="63"/>
      <c r="X30" s="63"/>
      <c r="Y30" s="63"/>
    </row>
    <row r="31" spans="1:26">
      <c r="A31" s="119">
        <v>26</v>
      </c>
      <c r="B31" s="290" t="s">
        <v>245</v>
      </c>
      <c r="C31" s="145">
        <f t="shared" si="0"/>
        <v>672.1</v>
      </c>
      <c r="D31" s="68">
        <v>17.600000000000001</v>
      </c>
      <c r="E31" s="8">
        <v>25</v>
      </c>
      <c r="F31" s="8">
        <v>120</v>
      </c>
      <c r="G31" s="8"/>
      <c r="H31" s="9">
        <v>40</v>
      </c>
      <c r="I31" s="9">
        <v>85</v>
      </c>
      <c r="J31" s="9">
        <v>78</v>
      </c>
      <c r="K31" s="9">
        <v>45.5</v>
      </c>
      <c r="L31" s="9">
        <v>100</v>
      </c>
      <c r="M31" s="9">
        <v>70</v>
      </c>
      <c r="N31" s="83">
        <v>91</v>
      </c>
      <c r="O31" s="85"/>
      <c r="P31" s="85"/>
      <c r="Q31" s="90"/>
      <c r="R31" s="90"/>
      <c r="S31" s="85"/>
      <c r="T31" s="85"/>
      <c r="U31" s="63"/>
      <c r="V31" s="63"/>
      <c r="W31" s="63"/>
      <c r="X31" s="63"/>
      <c r="Y31" s="63"/>
    </row>
    <row r="32" spans="1:26">
      <c r="A32" s="119">
        <v>27</v>
      </c>
      <c r="B32" s="290" t="s">
        <v>19</v>
      </c>
      <c r="C32" s="145">
        <f t="shared" si="0"/>
        <v>668.35</v>
      </c>
      <c r="D32" s="68">
        <v>150</v>
      </c>
      <c r="E32" s="8">
        <v>43.5</v>
      </c>
      <c r="F32" s="8">
        <v>77</v>
      </c>
      <c r="G32" s="8"/>
      <c r="H32" s="9"/>
      <c r="I32" s="9">
        <v>166.5</v>
      </c>
      <c r="J32" s="9">
        <v>112.25</v>
      </c>
      <c r="K32" s="9">
        <v>80.099999999999994</v>
      </c>
      <c r="L32" s="9"/>
      <c r="M32" s="9">
        <v>9</v>
      </c>
      <c r="N32" s="83">
        <v>30</v>
      </c>
      <c r="O32" s="85"/>
      <c r="P32" s="85"/>
      <c r="Q32" s="90"/>
      <c r="R32" s="90"/>
      <c r="S32" s="85"/>
      <c r="T32" s="85"/>
      <c r="U32" s="63"/>
      <c r="V32" s="63"/>
      <c r="W32" s="63"/>
      <c r="X32" s="63"/>
      <c r="Y32" s="63"/>
    </row>
    <row r="33" spans="1:25">
      <c r="A33" s="119">
        <v>28</v>
      </c>
      <c r="B33" s="290" t="s">
        <v>35</v>
      </c>
      <c r="C33" s="145">
        <f t="shared" si="0"/>
        <v>652.70000000000005</v>
      </c>
      <c r="D33" s="68">
        <v>80</v>
      </c>
      <c r="E33" s="8">
        <v>119.3</v>
      </c>
      <c r="F33" s="8"/>
      <c r="G33" s="495">
        <v>82.5</v>
      </c>
      <c r="H33" s="9">
        <v>89</v>
      </c>
      <c r="I33" s="9">
        <v>30</v>
      </c>
      <c r="J33" s="9">
        <v>76.7</v>
      </c>
      <c r="K33" s="9">
        <v>58.5</v>
      </c>
      <c r="L33" s="9">
        <v>20</v>
      </c>
      <c r="M33" s="9">
        <v>20</v>
      </c>
      <c r="N33" s="83">
        <v>76.7</v>
      </c>
      <c r="O33" s="85"/>
      <c r="P33" s="85"/>
      <c r="Q33" s="90"/>
      <c r="R33" s="90"/>
      <c r="S33" s="85"/>
      <c r="T33" s="85"/>
      <c r="U33" s="63"/>
      <c r="V33" s="63"/>
      <c r="W33" s="63"/>
      <c r="X33" s="63"/>
      <c r="Y33" s="63"/>
    </row>
    <row r="34" spans="1:25">
      <c r="A34" s="119">
        <v>29</v>
      </c>
      <c r="B34" s="290" t="s">
        <v>51</v>
      </c>
      <c r="C34" s="145">
        <f t="shared" si="0"/>
        <v>555.5</v>
      </c>
      <c r="D34" s="8"/>
      <c r="E34" s="8">
        <v>90</v>
      </c>
      <c r="F34" s="8"/>
      <c r="G34" s="8"/>
      <c r="H34" s="9"/>
      <c r="I34" s="9">
        <v>18</v>
      </c>
      <c r="J34" s="9">
        <v>118.5</v>
      </c>
      <c r="K34" s="9">
        <v>162.5</v>
      </c>
      <c r="L34" s="9"/>
      <c r="M34" s="9">
        <v>57.75</v>
      </c>
      <c r="N34" s="83">
        <v>108.75</v>
      </c>
      <c r="O34" s="85"/>
      <c r="P34" s="85"/>
      <c r="Q34" s="90"/>
      <c r="R34" s="90"/>
      <c r="S34" s="85"/>
      <c r="T34" s="85"/>
      <c r="U34" s="63"/>
      <c r="V34" s="63"/>
      <c r="W34" s="63"/>
      <c r="X34" s="63"/>
      <c r="Y34" s="63"/>
    </row>
    <row r="35" spans="1:25">
      <c r="A35" s="119">
        <v>30</v>
      </c>
      <c r="B35" s="168" t="s">
        <v>313</v>
      </c>
      <c r="C35" s="145">
        <f t="shared" si="0"/>
        <v>551.93000000000006</v>
      </c>
      <c r="D35" s="68">
        <v>177.6</v>
      </c>
      <c r="E35" s="8">
        <v>50</v>
      </c>
      <c r="F35" s="8">
        <v>60</v>
      </c>
      <c r="G35" s="68">
        <v>12</v>
      </c>
      <c r="H35" s="9">
        <v>20</v>
      </c>
      <c r="I35" s="9">
        <v>5</v>
      </c>
      <c r="J35" s="9">
        <v>26</v>
      </c>
      <c r="K35" s="9">
        <v>149.5</v>
      </c>
      <c r="L35" s="9">
        <v>17.5</v>
      </c>
      <c r="M35" s="9">
        <v>8.33</v>
      </c>
      <c r="N35" s="83">
        <v>26</v>
      </c>
      <c r="O35" s="85"/>
      <c r="P35" s="85"/>
      <c r="Q35" s="90"/>
      <c r="R35" s="90"/>
      <c r="S35" s="85"/>
      <c r="T35" s="85"/>
      <c r="U35" s="63"/>
      <c r="V35" s="63"/>
      <c r="W35" s="63"/>
      <c r="X35" s="63"/>
      <c r="Y35" s="63"/>
    </row>
    <row r="36" spans="1:25">
      <c r="A36" s="119">
        <v>31</v>
      </c>
      <c r="B36" s="290" t="s">
        <v>11</v>
      </c>
      <c r="C36" s="145">
        <f t="shared" si="0"/>
        <v>489.15999999999997</v>
      </c>
      <c r="D36" s="68">
        <v>73.599999999999994</v>
      </c>
      <c r="E36" s="8">
        <v>30</v>
      </c>
      <c r="F36" s="8"/>
      <c r="G36" s="495">
        <v>5</v>
      </c>
      <c r="H36" s="9">
        <v>90</v>
      </c>
      <c r="I36" s="9">
        <v>8</v>
      </c>
      <c r="J36" s="9">
        <v>110.9</v>
      </c>
      <c r="K36" s="9"/>
      <c r="L36" s="9">
        <v>45</v>
      </c>
      <c r="M36" s="9">
        <v>35</v>
      </c>
      <c r="N36" s="83">
        <v>91.66</v>
      </c>
      <c r="O36" s="85"/>
      <c r="P36" s="85"/>
      <c r="Q36" s="90"/>
      <c r="R36" s="90"/>
      <c r="S36" s="85"/>
      <c r="T36" s="85"/>
      <c r="U36" s="63"/>
      <c r="V36" s="63"/>
      <c r="W36" s="63"/>
      <c r="X36" s="63"/>
      <c r="Y36" s="63"/>
    </row>
    <row r="37" spans="1:25">
      <c r="A37" s="119">
        <v>32</v>
      </c>
      <c r="B37" s="116" t="s">
        <v>157</v>
      </c>
      <c r="C37" s="145">
        <f t="shared" si="0"/>
        <v>485.20000000000005</v>
      </c>
      <c r="D37" s="68">
        <v>343.05</v>
      </c>
      <c r="E37" s="8">
        <v>1.5</v>
      </c>
      <c r="F37" s="8">
        <v>6</v>
      </c>
      <c r="G37" s="68">
        <v>11</v>
      </c>
      <c r="H37" s="9"/>
      <c r="I37" s="9">
        <v>45</v>
      </c>
      <c r="J37" s="9">
        <v>9.1</v>
      </c>
      <c r="K37" s="9">
        <v>39</v>
      </c>
      <c r="L37" s="9">
        <v>4.5999999999999996</v>
      </c>
      <c r="M37" s="9">
        <v>14.25</v>
      </c>
      <c r="N37" s="83">
        <v>11.7</v>
      </c>
      <c r="O37" s="85"/>
      <c r="P37" s="85"/>
      <c r="Q37" s="90"/>
      <c r="R37" s="90"/>
      <c r="S37" s="85"/>
      <c r="T37" s="85"/>
      <c r="U37" s="63"/>
      <c r="V37" s="63"/>
      <c r="W37" s="63"/>
      <c r="X37" s="63"/>
      <c r="Y37" s="63"/>
    </row>
    <row r="38" spans="1:25">
      <c r="A38" s="119">
        <v>33</v>
      </c>
      <c r="B38" s="290" t="s">
        <v>15</v>
      </c>
      <c r="C38" s="145">
        <f t="shared" ref="C38:C69" si="1">SUM(D38:Y38)</f>
        <v>346.35</v>
      </c>
      <c r="D38" s="68">
        <v>81.25</v>
      </c>
      <c r="E38" s="8"/>
      <c r="F38" s="8"/>
      <c r="G38" s="68">
        <v>115</v>
      </c>
      <c r="H38" s="9">
        <v>112.5</v>
      </c>
      <c r="I38" s="9">
        <v>12</v>
      </c>
      <c r="J38" s="9"/>
      <c r="K38" s="9">
        <v>2.6</v>
      </c>
      <c r="L38" s="9">
        <v>15</v>
      </c>
      <c r="M38" s="9">
        <v>8</v>
      </c>
      <c r="N38" s="83"/>
      <c r="O38" s="85"/>
      <c r="P38" s="85"/>
      <c r="Q38" s="90"/>
      <c r="R38" s="90"/>
      <c r="S38" s="85"/>
      <c r="T38" s="85"/>
      <c r="U38" s="63"/>
      <c r="V38" s="63"/>
      <c r="W38" s="63"/>
      <c r="X38" s="63"/>
      <c r="Y38" s="63"/>
    </row>
    <row r="39" spans="1:25">
      <c r="A39" s="119">
        <v>34</v>
      </c>
      <c r="B39" s="290" t="s">
        <v>29</v>
      </c>
      <c r="C39" s="145">
        <f t="shared" si="1"/>
        <v>320.16000000000003</v>
      </c>
      <c r="D39" s="68">
        <v>72</v>
      </c>
      <c r="E39" s="8">
        <v>13.5</v>
      </c>
      <c r="F39" s="8">
        <v>150.5</v>
      </c>
      <c r="G39" s="8"/>
      <c r="H39" s="9"/>
      <c r="I39" s="9">
        <v>1.5</v>
      </c>
      <c r="J39" s="9"/>
      <c r="K39" s="9">
        <v>28.16</v>
      </c>
      <c r="L39" s="9"/>
      <c r="M39" s="9">
        <v>2.5</v>
      </c>
      <c r="N39" s="83">
        <v>52</v>
      </c>
      <c r="O39" s="85"/>
      <c r="P39" s="85"/>
      <c r="Q39" s="90"/>
      <c r="R39" s="90"/>
      <c r="S39" s="85"/>
      <c r="T39" s="85"/>
      <c r="U39" s="63"/>
      <c r="V39" s="63"/>
      <c r="W39" s="63"/>
      <c r="X39" s="63"/>
      <c r="Y39" s="63"/>
    </row>
    <row r="40" spans="1:25">
      <c r="A40" s="119">
        <v>35</v>
      </c>
      <c r="B40" s="290" t="s">
        <v>389</v>
      </c>
      <c r="C40" s="145">
        <f t="shared" si="1"/>
        <v>315</v>
      </c>
      <c r="D40" s="8"/>
      <c r="E40" s="8"/>
      <c r="F40" s="8"/>
      <c r="G40" s="8"/>
      <c r="H40" s="9">
        <v>75</v>
      </c>
      <c r="I40" s="9">
        <v>52.5</v>
      </c>
      <c r="J40" s="9">
        <v>37.5</v>
      </c>
      <c r="K40" s="9">
        <v>52.5</v>
      </c>
      <c r="L40" s="9"/>
      <c r="M40" s="9">
        <v>52.5</v>
      </c>
      <c r="N40" s="83">
        <v>45</v>
      </c>
      <c r="O40" s="85"/>
      <c r="P40" s="85"/>
      <c r="Q40" s="90"/>
      <c r="R40" s="90"/>
      <c r="S40" s="85"/>
      <c r="T40" s="85"/>
      <c r="U40" s="63"/>
      <c r="V40" s="63"/>
      <c r="W40" s="63"/>
      <c r="X40" s="63"/>
      <c r="Y40" s="63"/>
    </row>
    <row r="41" spans="1:25">
      <c r="A41" s="119">
        <v>36</v>
      </c>
      <c r="B41" s="110" t="s">
        <v>90</v>
      </c>
      <c r="C41" s="145">
        <f t="shared" si="1"/>
        <v>308.3</v>
      </c>
      <c r="D41" s="68">
        <v>80</v>
      </c>
      <c r="E41" s="8">
        <v>17.5</v>
      </c>
      <c r="F41" s="8">
        <v>100</v>
      </c>
      <c r="G41" s="495">
        <v>22.5</v>
      </c>
      <c r="H41" s="9">
        <v>15</v>
      </c>
      <c r="I41" s="9">
        <v>8</v>
      </c>
      <c r="J41" s="9"/>
      <c r="K41" s="9">
        <v>7.8</v>
      </c>
      <c r="L41" s="9">
        <v>42.5</v>
      </c>
      <c r="M41" s="9">
        <v>15</v>
      </c>
      <c r="N41" s="83"/>
      <c r="O41" s="85"/>
      <c r="P41" s="85"/>
      <c r="Q41" s="90"/>
      <c r="R41" s="90"/>
      <c r="S41" s="85"/>
      <c r="T41" s="85"/>
      <c r="U41" s="63"/>
      <c r="V41" s="63"/>
      <c r="W41" s="63"/>
      <c r="X41" s="63"/>
      <c r="Y41" s="63"/>
    </row>
    <row r="42" spans="1:25">
      <c r="A42" s="119">
        <v>37</v>
      </c>
      <c r="B42" s="290" t="s">
        <v>120</v>
      </c>
      <c r="C42" s="145">
        <f t="shared" si="1"/>
        <v>275.5</v>
      </c>
      <c r="D42" s="68">
        <v>32</v>
      </c>
      <c r="E42" s="8">
        <v>13.5</v>
      </c>
      <c r="F42" s="8">
        <v>60</v>
      </c>
      <c r="G42" s="8"/>
      <c r="H42" s="9"/>
      <c r="I42" s="9">
        <v>170</v>
      </c>
      <c r="J42" s="9"/>
      <c r="K42" s="9"/>
      <c r="L42" s="9"/>
      <c r="M42" s="9"/>
      <c r="N42" s="83"/>
      <c r="O42" s="85"/>
      <c r="P42" s="85"/>
      <c r="Q42" s="90"/>
      <c r="R42" s="90"/>
      <c r="S42" s="85"/>
      <c r="T42" s="85"/>
      <c r="U42" s="63"/>
      <c r="V42" s="63"/>
      <c r="W42" s="63"/>
      <c r="X42" s="63"/>
      <c r="Y42" s="63"/>
    </row>
    <row r="43" spans="1:25">
      <c r="A43" s="119">
        <v>38</v>
      </c>
      <c r="B43" s="493" t="s">
        <v>701</v>
      </c>
      <c r="C43" s="145">
        <f t="shared" si="1"/>
        <v>273.75</v>
      </c>
      <c r="D43" s="8"/>
      <c r="E43" s="8"/>
      <c r="F43" s="8"/>
      <c r="G43" s="48">
        <v>37.5</v>
      </c>
      <c r="H43" s="9">
        <v>22.5</v>
      </c>
      <c r="I43" s="9">
        <v>40.5</v>
      </c>
      <c r="J43" s="68">
        <v>21</v>
      </c>
      <c r="K43" s="9">
        <v>48.75</v>
      </c>
      <c r="L43" s="9"/>
      <c r="M43" s="9">
        <v>69</v>
      </c>
      <c r="N43" s="83">
        <v>34.5</v>
      </c>
      <c r="O43" s="85"/>
      <c r="P43" s="85"/>
      <c r="Q43" s="90"/>
      <c r="R43" s="90"/>
      <c r="S43" s="86"/>
      <c r="T43" s="85"/>
      <c r="U43" s="63"/>
      <c r="V43" s="63"/>
      <c r="W43" s="63"/>
      <c r="X43" s="63"/>
      <c r="Y43" s="63"/>
    </row>
    <row r="44" spans="1:25">
      <c r="A44" s="119">
        <v>39</v>
      </c>
      <c r="B44" s="290" t="s">
        <v>20</v>
      </c>
      <c r="C44" s="145">
        <f t="shared" si="1"/>
        <v>257.38</v>
      </c>
      <c r="D44" s="8"/>
      <c r="E44" s="8">
        <v>12.33</v>
      </c>
      <c r="F44" s="8">
        <v>140</v>
      </c>
      <c r="G44" s="8"/>
      <c r="H44" s="9"/>
      <c r="I44" s="9">
        <v>1</v>
      </c>
      <c r="J44" s="9">
        <v>15.6</v>
      </c>
      <c r="K44" s="9">
        <v>1.95</v>
      </c>
      <c r="L44" s="9">
        <v>13.5</v>
      </c>
      <c r="M44" s="9">
        <v>8</v>
      </c>
      <c r="N44" s="83">
        <v>65</v>
      </c>
      <c r="O44" s="85"/>
      <c r="P44" s="85"/>
      <c r="Q44" s="90"/>
      <c r="R44" s="90"/>
      <c r="S44" s="85"/>
      <c r="T44" s="85"/>
      <c r="U44" s="63"/>
      <c r="V44" s="63"/>
      <c r="W44" s="63"/>
      <c r="X44" s="63"/>
      <c r="Y44" s="63"/>
    </row>
    <row r="45" spans="1:25">
      <c r="A45" s="119">
        <v>40</v>
      </c>
      <c r="B45" s="291" t="s">
        <v>445</v>
      </c>
      <c r="C45" s="145">
        <f t="shared" si="1"/>
        <v>194.06</v>
      </c>
      <c r="D45" s="68">
        <v>19.73</v>
      </c>
      <c r="E45" s="8"/>
      <c r="F45" s="8"/>
      <c r="G45" s="8"/>
      <c r="H45" s="9"/>
      <c r="I45" s="9"/>
      <c r="J45" s="9"/>
      <c r="K45" s="9">
        <v>69.33</v>
      </c>
      <c r="L45" s="9">
        <v>20</v>
      </c>
      <c r="M45" s="9">
        <v>85</v>
      </c>
      <c r="N45" s="83"/>
      <c r="O45" s="85"/>
      <c r="P45" s="85"/>
      <c r="Q45" s="90"/>
      <c r="R45" s="90"/>
      <c r="S45" s="85"/>
      <c r="T45" s="85"/>
      <c r="U45" s="63"/>
      <c r="V45" s="63"/>
      <c r="W45" s="63"/>
      <c r="X45" s="63"/>
      <c r="Y45" s="63"/>
    </row>
    <row r="46" spans="1:25">
      <c r="A46" s="119">
        <v>41</v>
      </c>
      <c r="B46" s="290" t="s">
        <v>212</v>
      </c>
      <c r="C46" s="145">
        <f t="shared" si="1"/>
        <v>178.5</v>
      </c>
      <c r="D46" s="8"/>
      <c r="E46" s="8"/>
      <c r="F46" s="8">
        <v>90</v>
      </c>
      <c r="G46" s="68">
        <v>60</v>
      </c>
      <c r="H46" s="9"/>
      <c r="I46" s="9"/>
      <c r="J46" s="9"/>
      <c r="K46" s="9"/>
      <c r="L46" s="9"/>
      <c r="M46" s="68">
        <v>18</v>
      </c>
      <c r="N46" s="83">
        <v>10.5</v>
      </c>
      <c r="O46" s="85"/>
      <c r="P46" s="85"/>
      <c r="Q46" s="90"/>
      <c r="R46" s="90"/>
      <c r="S46" s="85"/>
      <c r="T46" s="85"/>
      <c r="U46" s="63"/>
      <c r="V46" s="63"/>
      <c r="W46" s="63"/>
      <c r="X46" s="63"/>
      <c r="Y46" s="63"/>
    </row>
    <row r="47" spans="1:25">
      <c r="A47" s="119">
        <v>42</v>
      </c>
      <c r="B47" s="290" t="s">
        <v>77</v>
      </c>
      <c r="C47" s="145">
        <f t="shared" si="1"/>
        <v>173.85</v>
      </c>
      <c r="D47" s="8"/>
      <c r="E47" s="8"/>
      <c r="F47" s="8">
        <v>45.5</v>
      </c>
      <c r="G47" s="68">
        <v>7</v>
      </c>
      <c r="H47" s="9">
        <v>14.3</v>
      </c>
      <c r="I47" s="9">
        <v>26.25</v>
      </c>
      <c r="J47" s="68">
        <v>10.4</v>
      </c>
      <c r="K47" s="9"/>
      <c r="L47" s="9"/>
      <c r="M47" s="9">
        <v>63</v>
      </c>
      <c r="N47" s="83">
        <v>7.4</v>
      </c>
      <c r="O47" s="85"/>
      <c r="P47" s="85"/>
      <c r="Q47" s="90"/>
      <c r="R47" s="90"/>
      <c r="S47" s="85"/>
      <c r="T47" s="85"/>
      <c r="U47" s="63"/>
      <c r="V47" s="63"/>
      <c r="W47" s="63"/>
      <c r="X47" s="63"/>
      <c r="Y47" s="63"/>
    </row>
    <row r="48" spans="1:25">
      <c r="A48" s="119">
        <v>43</v>
      </c>
      <c r="B48" s="290" t="s">
        <v>30</v>
      </c>
      <c r="C48" s="145">
        <f t="shared" si="1"/>
        <v>121.37</v>
      </c>
      <c r="D48" s="68">
        <v>9</v>
      </c>
      <c r="E48" s="8">
        <v>3.75</v>
      </c>
      <c r="F48" s="8">
        <v>32.5</v>
      </c>
      <c r="G48" s="8"/>
      <c r="H48" s="9"/>
      <c r="I48" s="9">
        <v>15</v>
      </c>
      <c r="J48" s="9">
        <v>18</v>
      </c>
      <c r="K48" s="9">
        <v>9</v>
      </c>
      <c r="L48" s="9"/>
      <c r="M48" s="9">
        <v>5.25</v>
      </c>
      <c r="N48" s="83">
        <v>28.87</v>
      </c>
      <c r="O48" s="86"/>
      <c r="P48" s="85"/>
      <c r="Q48" s="90"/>
      <c r="R48" s="90"/>
      <c r="S48" s="85"/>
      <c r="T48" s="85"/>
      <c r="U48" s="63"/>
      <c r="V48" s="63"/>
      <c r="W48" s="63"/>
      <c r="X48" s="63"/>
      <c r="Y48" s="63"/>
    </row>
    <row r="49" spans="1:26">
      <c r="A49" s="119">
        <v>44</v>
      </c>
      <c r="B49" s="230" t="s">
        <v>259</v>
      </c>
      <c r="C49" s="145">
        <f t="shared" si="1"/>
        <v>96.8</v>
      </c>
      <c r="D49" s="8">
        <v>12.8</v>
      </c>
      <c r="E49" s="8">
        <v>25</v>
      </c>
      <c r="F49" s="8">
        <v>40</v>
      </c>
      <c r="G49" s="495">
        <v>8</v>
      </c>
      <c r="H49" s="9">
        <v>11</v>
      </c>
      <c r="I49" s="9"/>
      <c r="J49" s="9"/>
      <c r="K49" s="9"/>
      <c r="L49" s="9"/>
      <c r="M49" s="9"/>
      <c r="N49" s="83"/>
      <c r="O49" s="85"/>
      <c r="P49" s="85"/>
      <c r="Q49" s="90"/>
      <c r="R49" s="90"/>
      <c r="S49" s="85"/>
      <c r="T49" s="85"/>
      <c r="U49" s="63"/>
      <c r="V49" s="63"/>
      <c r="W49" s="63"/>
      <c r="X49" s="63"/>
      <c r="Y49" s="63"/>
    </row>
    <row r="50" spans="1:26">
      <c r="A50" s="119">
        <v>45</v>
      </c>
      <c r="B50" s="290" t="s">
        <v>83</v>
      </c>
      <c r="C50" s="145">
        <f t="shared" si="1"/>
        <v>69.099999999999994</v>
      </c>
      <c r="D50" s="68">
        <v>4.8</v>
      </c>
      <c r="E50" s="8"/>
      <c r="F50" s="8"/>
      <c r="G50" s="8"/>
      <c r="H50" s="9"/>
      <c r="I50" s="9"/>
      <c r="J50" s="9"/>
      <c r="K50" s="9">
        <v>14.3</v>
      </c>
      <c r="L50" s="9">
        <v>50</v>
      </c>
      <c r="M50" s="9"/>
      <c r="N50" s="83"/>
      <c r="O50" s="85"/>
      <c r="P50" s="85"/>
      <c r="Q50" s="90"/>
      <c r="R50" s="90"/>
      <c r="S50" s="85"/>
      <c r="T50" s="85"/>
      <c r="U50" s="63"/>
      <c r="V50" s="63"/>
      <c r="W50" s="63"/>
      <c r="X50" s="63"/>
      <c r="Y50" s="63"/>
    </row>
    <row r="51" spans="1:26">
      <c r="A51" s="119">
        <v>46</v>
      </c>
      <c r="B51" s="290" t="s">
        <v>730</v>
      </c>
      <c r="C51" s="145">
        <f t="shared" si="1"/>
        <v>65</v>
      </c>
      <c r="D51" s="8"/>
      <c r="E51" s="8"/>
      <c r="F51" s="8"/>
      <c r="G51" s="9"/>
      <c r="H51" s="9"/>
      <c r="I51" s="9"/>
      <c r="J51" s="9">
        <v>65</v>
      </c>
      <c r="K51" s="9"/>
      <c r="L51" s="9"/>
      <c r="M51" s="9"/>
      <c r="N51" s="83"/>
      <c r="O51" s="85"/>
      <c r="P51" s="85"/>
      <c r="Q51" s="90"/>
      <c r="R51" s="90"/>
      <c r="S51" s="85"/>
      <c r="T51" s="85"/>
      <c r="U51" s="63"/>
      <c r="V51" s="63"/>
      <c r="W51" s="63"/>
      <c r="X51" s="63"/>
      <c r="Y51" s="63"/>
    </row>
    <row r="52" spans="1:26">
      <c r="A52" s="119">
        <v>47</v>
      </c>
      <c r="B52" s="290" t="s">
        <v>25</v>
      </c>
      <c r="C52" s="145">
        <f t="shared" si="1"/>
        <v>62.25</v>
      </c>
      <c r="D52" s="68">
        <v>26.25</v>
      </c>
      <c r="E52" s="8">
        <v>1.5</v>
      </c>
      <c r="F52" s="8"/>
      <c r="G52" s="68">
        <v>22.5</v>
      </c>
      <c r="H52" s="9"/>
      <c r="I52" s="9"/>
      <c r="J52" s="9"/>
      <c r="K52" s="9"/>
      <c r="L52" s="9"/>
      <c r="M52" s="9">
        <v>12</v>
      </c>
      <c r="N52" s="83"/>
      <c r="O52" s="85"/>
      <c r="P52" s="85"/>
      <c r="Q52" s="90"/>
      <c r="R52" s="90"/>
      <c r="S52" s="85"/>
      <c r="T52" s="85"/>
      <c r="U52" s="63"/>
      <c r="V52" s="63"/>
      <c r="W52" s="63"/>
      <c r="X52" s="63"/>
      <c r="Y52" s="63"/>
    </row>
    <row r="53" spans="1:26">
      <c r="A53" s="119">
        <v>48</v>
      </c>
      <c r="B53" s="110" t="s">
        <v>312</v>
      </c>
      <c r="C53" s="145">
        <f t="shared" si="1"/>
        <v>49</v>
      </c>
      <c r="D53" s="68">
        <v>3</v>
      </c>
      <c r="E53" s="8"/>
      <c r="F53" s="8"/>
      <c r="G53" s="495">
        <v>35</v>
      </c>
      <c r="H53" s="9">
        <v>11</v>
      </c>
      <c r="I53" s="9"/>
      <c r="J53" s="9"/>
      <c r="K53" s="9"/>
      <c r="L53" s="9"/>
      <c r="M53" s="9"/>
      <c r="N53" s="83"/>
      <c r="O53" s="85"/>
      <c r="P53" s="85"/>
      <c r="Q53" s="90"/>
      <c r="R53" s="90"/>
      <c r="S53" s="85"/>
      <c r="T53" s="85"/>
      <c r="U53" s="63"/>
      <c r="V53" s="63"/>
      <c r="W53" s="63"/>
      <c r="X53" s="63"/>
      <c r="Y53" s="63"/>
    </row>
    <row r="54" spans="1:26">
      <c r="A54" s="119">
        <v>49</v>
      </c>
      <c r="B54" s="692" t="s">
        <v>755</v>
      </c>
      <c r="C54" s="145">
        <f t="shared" si="1"/>
        <v>46.5</v>
      </c>
      <c r="D54" s="8"/>
      <c r="E54" s="8"/>
      <c r="F54" s="8"/>
      <c r="G54" s="68">
        <v>45</v>
      </c>
      <c r="H54" s="9"/>
      <c r="I54" s="9"/>
      <c r="J54" s="9"/>
      <c r="K54" s="9">
        <v>1.5</v>
      </c>
      <c r="L54" s="9"/>
      <c r="M54" s="9"/>
      <c r="N54" s="83"/>
      <c r="O54" s="85"/>
      <c r="P54" s="85"/>
      <c r="Q54" s="90"/>
      <c r="R54" s="90"/>
      <c r="S54" s="85"/>
      <c r="T54" s="85"/>
      <c r="U54" s="63"/>
      <c r="V54" s="63"/>
      <c r="W54" s="63"/>
      <c r="X54" s="63"/>
      <c r="Y54" s="63"/>
    </row>
    <row r="55" spans="1:26">
      <c r="A55" s="119">
        <v>50</v>
      </c>
      <c r="B55" s="290" t="s">
        <v>296</v>
      </c>
      <c r="C55" s="145">
        <f t="shared" si="1"/>
        <v>45.5</v>
      </c>
      <c r="D55" s="8"/>
      <c r="E55" s="8"/>
      <c r="F55" s="8"/>
      <c r="G55" s="8"/>
      <c r="H55" s="9"/>
      <c r="I55" s="9"/>
      <c r="J55" s="9">
        <v>45.5</v>
      </c>
      <c r="K55" s="9"/>
      <c r="L55" s="9"/>
      <c r="M55" s="9"/>
      <c r="N55" s="83"/>
      <c r="O55" s="85"/>
      <c r="P55" s="85"/>
      <c r="Q55" s="90"/>
      <c r="R55" s="90"/>
      <c r="S55" s="85"/>
      <c r="T55" s="85"/>
      <c r="U55" s="63"/>
      <c r="V55" s="63"/>
      <c r="W55" s="63"/>
      <c r="X55" s="63"/>
      <c r="Y55" s="63"/>
    </row>
    <row r="56" spans="1:26">
      <c r="A56" s="119">
        <v>51</v>
      </c>
      <c r="B56" s="290" t="s">
        <v>713</v>
      </c>
      <c r="C56" s="145">
        <f t="shared" si="1"/>
        <v>23.5</v>
      </c>
      <c r="D56" s="8" t="s">
        <v>563</v>
      </c>
      <c r="E56" s="8"/>
      <c r="F56" s="8"/>
      <c r="G56" s="48">
        <v>23.5</v>
      </c>
      <c r="H56" s="9"/>
      <c r="I56" s="9"/>
      <c r="J56" s="9"/>
      <c r="K56" s="9"/>
      <c r="L56" s="9"/>
      <c r="M56" s="9"/>
      <c r="N56" s="83"/>
      <c r="O56" s="85"/>
      <c r="P56" s="85"/>
      <c r="Q56" s="90"/>
      <c r="R56" s="90"/>
      <c r="S56" s="85"/>
      <c r="T56" s="85"/>
      <c r="U56" s="63"/>
      <c r="V56" s="63"/>
      <c r="W56" s="63"/>
      <c r="X56" s="63"/>
      <c r="Y56" s="63"/>
    </row>
    <row r="57" spans="1:26">
      <c r="A57" s="119">
        <v>52</v>
      </c>
      <c r="B57" s="290" t="s">
        <v>22</v>
      </c>
      <c r="C57" s="145">
        <f t="shared" si="1"/>
        <v>16</v>
      </c>
      <c r="D57" s="68">
        <v>16</v>
      </c>
      <c r="E57" s="8"/>
      <c r="F57" s="8"/>
      <c r="G57" s="8"/>
      <c r="H57" s="9"/>
      <c r="I57" s="9"/>
      <c r="J57" s="9"/>
      <c r="K57" s="9"/>
      <c r="L57" s="9"/>
      <c r="M57" s="9"/>
      <c r="N57" s="83"/>
      <c r="O57" s="85"/>
      <c r="P57" s="85"/>
      <c r="Q57" s="90"/>
      <c r="R57" s="90"/>
      <c r="S57" s="85"/>
      <c r="T57" s="85"/>
      <c r="U57" s="63"/>
      <c r="V57" s="63"/>
      <c r="W57" s="63"/>
      <c r="X57" s="63"/>
      <c r="Y57" s="63"/>
    </row>
    <row r="58" spans="1:26">
      <c r="A58" s="119">
        <v>53</v>
      </c>
      <c r="B58" s="291" t="s">
        <v>56</v>
      </c>
      <c r="C58" s="145">
        <f t="shared" si="1"/>
        <v>14</v>
      </c>
      <c r="D58" s="8"/>
      <c r="E58" s="8"/>
      <c r="F58" s="8"/>
      <c r="G58" s="8"/>
      <c r="H58" s="9"/>
      <c r="I58" s="9"/>
      <c r="J58" s="9">
        <v>7.5</v>
      </c>
      <c r="K58" s="9">
        <v>6.5</v>
      </c>
      <c r="L58" s="9"/>
      <c r="M58" s="9"/>
      <c r="N58" s="83"/>
      <c r="O58" s="85"/>
      <c r="P58" s="85"/>
      <c r="Q58" s="90"/>
      <c r="R58" s="90"/>
      <c r="S58" s="85"/>
      <c r="T58" s="85"/>
      <c r="U58" s="63"/>
      <c r="V58" s="63"/>
      <c r="W58" s="63"/>
      <c r="X58" s="63"/>
      <c r="Y58" s="63"/>
    </row>
    <row r="59" spans="1:26" ht="18.5" thickBot="1">
      <c r="A59" s="119">
        <v>54</v>
      </c>
      <c r="B59" s="395"/>
      <c r="C59" s="145">
        <f t="shared" si="1"/>
        <v>0</v>
      </c>
      <c r="D59" s="68"/>
      <c r="E59" s="8"/>
      <c r="F59" s="8"/>
      <c r="G59" s="8"/>
      <c r="H59" s="9"/>
      <c r="I59" s="9"/>
      <c r="J59" s="9"/>
      <c r="K59" s="9"/>
      <c r="L59" s="9"/>
      <c r="M59" s="9"/>
      <c r="N59" s="83"/>
      <c r="O59" s="85"/>
      <c r="P59" s="85"/>
      <c r="Q59" s="90"/>
      <c r="R59" s="90"/>
      <c r="S59" s="85"/>
      <c r="T59" s="85"/>
      <c r="U59" s="63"/>
      <c r="V59" s="63"/>
      <c r="W59" s="63"/>
      <c r="X59" s="63"/>
      <c r="Y59" s="63"/>
    </row>
    <row r="60" spans="1:26" ht="18.5" hidden="1" thickBot="1">
      <c r="A60" s="119">
        <v>48</v>
      </c>
      <c r="B60" s="290" t="s">
        <v>70</v>
      </c>
      <c r="C60" s="145">
        <f t="shared" ref="C60:C69" si="2">SUM(D60:Y60)</f>
        <v>0</v>
      </c>
      <c r="D60" s="8"/>
      <c r="E60" s="8"/>
      <c r="F60" s="8"/>
      <c r="G60" s="8"/>
      <c r="H60" s="9"/>
      <c r="I60" s="9"/>
      <c r="J60" s="9"/>
      <c r="K60" s="9"/>
      <c r="L60" s="9"/>
      <c r="M60" s="9"/>
      <c r="N60" s="83"/>
      <c r="O60" s="85"/>
      <c r="P60" s="85"/>
      <c r="Q60" s="90"/>
      <c r="R60" s="90"/>
      <c r="S60" s="85"/>
      <c r="T60" s="85"/>
      <c r="U60" s="63"/>
      <c r="V60" s="63"/>
      <c r="W60" s="63"/>
      <c r="X60" s="63"/>
      <c r="Y60" s="63"/>
    </row>
    <row r="61" spans="1:26" ht="18.5" hidden="1" thickBot="1">
      <c r="A61" s="119">
        <v>48</v>
      </c>
      <c r="B61" s="290" t="s">
        <v>74</v>
      </c>
      <c r="C61" s="145">
        <f t="shared" si="2"/>
        <v>0</v>
      </c>
      <c r="D61" s="8"/>
      <c r="E61" s="8"/>
      <c r="F61" s="8"/>
      <c r="G61" s="9"/>
      <c r="H61" s="9"/>
      <c r="I61" s="9"/>
      <c r="J61" s="9"/>
      <c r="K61" s="9"/>
      <c r="L61" s="9"/>
      <c r="M61" s="9"/>
      <c r="N61" s="83"/>
      <c r="O61" s="85"/>
      <c r="P61" s="85"/>
      <c r="Q61" s="90"/>
      <c r="R61" s="90"/>
      <c r="S61" s="85"/>
      <c r="T61" s="85"/>
      <c r="U61" s="63"/>
      <c r="V61" s="63"/>
      <c r="W61" s="63"/>
      <c r="X61" s="63"/>
      <c r="Y61" s="63"/>
    </row>
    <row r="62" spans="1:26" s="78" customFormat="1" ht="18.5" hidden="1" thickBot="1">
      <c r="A62" s="119">
        <v>48</v>
      </c>
      <c r="B62" s="290" t="s">
        <v>66</v>
      </c>
      <c r="C62" s="145">
        <f t="shared" si="2"/>
        <v>0</v>
      </c>
      <c r="D62" s="8"/>
      <c r="E62" s="8"/>
      <c r="F62" s="8"/>
      <c r="G62" s="8"/>
      <c r="H62" s="9"/>
      <c r="I62" s="9"/>
      <c r="J62" s="9"/>
      <c r="K62" s="9"/>
      <c r="L62" s="9"/>
      <c r="M62" s="9"/>
      <c r="N62" s="83"/>
      <c r="O62" s="85"/>
      <c r="P62" s="85"/>
      <c r="Q62" s="90"/>
      <c r="R62" s="90"/>
      <c r="S62" s="85"/>
      <c r="T62" s="85"/>
      <c r="U62" s="63"/>
      <c r="V62" s="63"/>
      <c r="W62" s="63"/>
      <c r="X62" s="63"/>
      <c r="Y62" s="63"/>
      <c r="Z62" s="2"/>
    </row>
    <row r="63" spans="1:26" ht="18.5" hidden="1" thickBot="1">
      <c r="A63" s="119">
        <v>48</v>
      </c>
      <c r="B63" s="290" t="s">
        <v>75</v>
      </c>
      <c r="C63" s="145">
        <f t="shared" si="2"/>
        <v>0</v>
      </c>
      <c r="D63" s="8" t="s">
        <v>563</v>
      </c>
      <c r="E63" s="8"/>
      <c r="F63" s="8"/>
      <c r="G63" s="8"/>
      <c r="H63" s="9"/>
      <c r="I63" s="9"/>
      <c r="J63" s="9"/>
      <c r="K63" s="9"/>
      <c r="L63" s="9"/>
      <c r="M63" s="9"/>
      <c r="N63" s="83"/>
      <c r="O63" s="85"/>
      <c r="P63" s="85"/>
      <c r="Q63" s="90"/>
      <c r="R63" s="90"/>
      <c r="S63" s="85"/>
      <c r="T63" s="85"/>
      <c r="U63" s="63"/>
      <c r="V63" s="63"/>
      <c r="W63" s="63"/>
      <c r="X63" s="63"/>
      <c r="Y63" s="63"/>
    </row>
    <row r="64" spans="1:26" ht="18.5" hidden="1" thickBot="1">
      <c r="A64" s="119">
        <v>48</v>
      </c>
      <c r="B64" s="290" t="s">
        <v>68</v>
      </c>
      <c r="C64" s="145">
        <f t="shared" si="2"/>
        <v>0</v>
      </c>
      <c r="D64" s="8"/>
      <c r="E64" s="8"/>
      <c r="F64" s="8"/>
      <c r="G64" s="8"/>
      <c r="H64" s="9"/>
      <c r="I64" s="9"/>
      <c r="J64" s="9"/>
      <c r="K64" s="9"/>
      <c r="L64" s="9"/>
      <c r="M64" s="9"/>
      <c r="N64" s="83"/>
      <c r="O64" s="85"/>
      <c r="P64" s="85"/>
      <c r="Q64" s="90"/>
      <c r="R64" s="90"/>
      <c r="S64" s="85"/>
      <c r="T64" s="85"/>
      <c r="U64" s="63"/>
      <c r="V64" s="63"/>
      <c r="W64" s="63"/>
      <c r="X64" s="63"/>
      <c r="Y64" s="63"/>
    </row>
    <row r="65" spans="1:25" ht="18.5" hidden="1" thickBot="1">
      <c r="A65" s="119">
        <v>48</v>
      </c>
      <c r="B65" s="290" t="s">
        <v>68</v>
      </c>
      <c r="C65" s="145">
        <f t="shared" si="2"/>
        <v>0</v>
      </c>
      <c r="D65" s="8"/>
      <c r="E65" s="8"/>
      <c r="F65" s="8"/>
      <c r="G65" s="8"/>
      <c r="H65" s="9"/>
      <c r="I65" s="9"/>
      <c r="J65" s="9"/>
      <c r="K65" s="9"/>
      <c r="L65" s="9"/>
      <c r="M65" s="9"/>
      <c r="N65" s="83"/>
      <c r="O65" s="85"/>
      <c r="P65" s="85"/>
      <c r="Q65" s="90"/>
      <c r="R65" s="90"/>
      <c r="S65" s="85"/>
      <c r="T65" s="63"/>
      <c r="U65" s="63"/>
      <c r="V65" s="63"/>
      <c r="W65" s="63"/>
      <c r="X65" s="82"/>
      <c r="Y65" s="82"/>
    </row>
    <row r="66" spans="1:25" ht="18.5" hidden="1" thickBot="1">
      <c r="A66" s="119">
        <v>48</v>
      </c>
      <c r="B66" s="291" t="s">
        <v>160</v>
      </c>
      <c r="C66" s="145">
        <f t="shared" si="2"/>
        <v>0</v>
      </c>
      <c r="D66" s="8"/>
      <c r="E66" s="8"/>
      <c r="F66" s="8"/>
      <c r="G66" s="8"/>
      <c r="H66" s="9"/>
      <c r="I66" s="9"/>
      <c r="J66" s="9"/>
      <c r="K66" s="9"/>
      <c r="L66" s="9"/>
      <c r="M66" s="9"/>
      <c r="N66" s="83"/>
      <c r="O66" s="85"/>
      <c r="P66" s="85"/>
      <c r="Q66" s="90"/>
      <c r="R66" s="90"/>
      <c r="S66" s="85"/>
      <c r="T66" s="85"/>
      <c r="U66" s="63"/>
      <c r="V66" s="63"/>
      <c r="W66" s="63"/>
      <c r="X66" s="63"/>
      <c r="Y66" s="63"/>
    </row>
    <row r="67" spans="1:25" ht="18.5" hidden="1" thickBot="1">
      <c r="A67" s="119">
        <v>48</v>
      </c>
      <c r="B67" s="290" t="s">
        <v>42</v>
      </c>
      <c r="C67" s="145">
        <f t="shared" si="2"/>
        <v>0</v>
      </c>
      <c r="D67" s="8"/>
      <c r="E67" s="8"/>
      <c r="F67" s="8"/>
      <c r="G67" s="8"/>
      <c r="H67" s="9"/>
      <c r="I67" s="9"/>
      <c r="J67" s="9"/>
      <c r="K67" s="9"/>
      <c r="L67" s="9"/>
      <c r="M67" s="9"/>
      <c r="N67" s="83"/>
      <c r="O67" s="85"/>
      <c r="P67" s="85"/>
      <c r="Q67" s="90"/>
      <c r="R67" s="90"/>
      <c r="S67" s="85"/>
      <c r="T67" s="63"/>
      <c r="U67" s="63"/>
      <c r="V67" s="63"/>
      <c r="W67" s="82"/>
      <c r="X67" s="63"/>
      <c r="Y67" s="63"/>
    </row>
    <row r="68" spans="1:25" ht="18.5" hidden="1" thickBot="1">
      <c r="A68" s="119">
        <v>48</v>
      </c>
      <c r="B68" s="290" t="s">
        <v>340</v>
      </c>
      <c r="C68" s="145">
        <f t="shared" si="2"/>
        <v>0</v>
      </c>
      <c r="D68" s="8"/>
      <c r="E68" s="8"/>
      <c r="F68" s="8"/>
      <c r="G68" s="8"/>
      <c r="H68" s="9"/>
      <c r="I68" s="9"/>
      <c r="J68" s="9"/>
      <c r="K68" s="9"/>
      <c r="L68" s="9"/>
      <c r="M68" s="9"/>
      <c r="N68" s="83"/>
      <c r="O68" s="86"/>
      <c r="P68" s="85"/>
      <c r="Q68" s="90"/>
      <c r="R68" s="90"/>
      <c r="S68" s="85"/>
      <c r="T68" s="85"/>
      <c r="U68" s="63"/>
      <c r="V68" s="82"/>
      <c r="W68" s="63"/>
      <c r="X68" s="63"/>
      <c r="Y68" s="63"/>
    </row>
    <row r="69" spans="1:25" ht="18.5" hidden="1" thickBot="1">
      <c r="A69" s="119">
        <v>48</v>
      </c>
      <c r="B69" s="290" t="s">
        <v>121</v>
      </c>
      <c r="C69" s="145">
        <f t="shared" si="2"/>
        <v>0</v>
      </c>
      <c r="D69" s="8"/>
      <c r="E69" s="8"/>
      <c r="F69" s="8"/>
      <c r="G69" s="8"/>
      <c r="H69" s="9"/>
      <c r="I69" s="9"/>
      <c r="J69" s="9"/>
      <c r="K69" s="9"/>
      <c r="L69" s="9"/>
      <c r="M69" s="9"/>
      <c r="N69" s="83"/>
      <c r="O69" s="85"/>
      <c r="P69" s="85"/>
      <c r="Q69" s="90"/>
      <c r="R69" s="90"/>
      <c r="S69" s="85"/>
      <c r="T69" s="85"/>
      <c r="U69" s="63"/>
      <c r="V69" s="63"/>
      <c r="W69" s="63"/>
      <c r="X69" s="63"/>
      <c r="Y69" s="63"/>
    </row>
    <row r="70" spans="1:25" ht="18.5" hidden="1" thickBot="1">
      <c r="A70" s="119">
        <v>48</v>
      </c>
      <c r="B70" s="290" t="s">
        <v>62</v>
      </c>
      <c r="C70" s="145">
        <f t="shared" ref="C70:C101" si="3">SUM(D70:Y70)</f>
        <v>0</v>
      </c>
      <c r="D70" s="8"/>
      <c r="E70" s="8"/>
      <c r="F70" s="8"/>
      <c r="G70" s="8"/>
      <c r="H70" s="9"/>
      <c r="I70" s="9"/>
      <c r="J70" s="9"/>
      <c r="K70" s="9"/>
      <c r="L70" s="9"/>
      <c r="M70" s="9"/>
      <c r="N70" s="83"/>
      <c r="O70" s="85"/>
      <c r="P70" s="85"/>
      <c r="Q70" s="90"/>
      <c r="R70" s="90"/>
      <c r="S70" s="85"/>
      <c r="T70" s="85"/>
      <c r="U70" s="63"/>
      <c r="V70" s="63"/>
      <c r="W70" s="63"/>
      <c r="X70" s="63"/>
      <c r="Y70" s="63"/>
    </row>
    <row r="71" spans="1:25" ht="18.5" hidden="1" thickBot="1">
      <c r="A71" s="119">
        <v>48</v>
      </c>
      <c r="B71" s="290" t="s">
        <v>76</v>
      </c>
      <c r="C71" s="145">
        <f t="shared" si="3"/>
        <v>0</v>
      </c>
      <c r="D71" s="8"/>
      <c r="E71" s="8"/>
      <c r="F71" s="8"/>
      <c r="G71" s="8"/>
      <c r="H71" s="9"/>
      <c r="I71" s="10"/>
      <c r="J71" s="9"/>
      <c r="K71" s="9"/>
      <c r="L71" s="9"/>
      <c r="M71" s="9"/>
      <c r="N71" s="83"/>
      <c r="O71" s="85"/>
      <c r="P71" s="85"/>
      <c r="Q71" s="90"/>
      <c r="R71" s="90"/>
      <c r="S71" s="85"/>
      <c r="T71" s="85"/>
      <c r="U71" s="63"/>
      <c r="V71" s="63"/>
      <c r="W71" s="63"/>
      <c r="X71" s="63"/>
      <c r="Y71" s="63"/>
    </row>
    <row r="72" spans="1:25" ht="18.5" hidden="1" thickBot="1">
      <c r="A72" s="119">
        <v>48</v>
      </c>
      <c r="B72" s="290" t="s">
        <v>122</v>
      </c>
      <c r="C72" s="145">
        <f t="shared" si="3"/>
        <v>0</v>
      </c>
      <c r="D72" s="8"/>
      <c r="E72" s="8"/>
      <c r="F72" s="8"/>
      <c r="G72" s="8"/>
      <c r="H72" s="9"/>
      <c r="I72" s="9"/>
      <c r="J72" s="9"/>
      <c r="K72" s="9"/>
      <c r="L72" s="9"/>
      <c r="M72" s="9"/>
      <c r="N72" s="9"/>
      <c r="O72" s="85"/>
      <c r="P72" s="85"/>
      <c r="Q72" s="90"/>
      <c r="R72" s="90"/>
      <c r="S72" s="85"/>
      <c r="T72" s="85"/>
      <c r="U72" s="63"/>
      <c r="V72" s="63"/>
      <c r="W72" s="63"/>
      <c r="X72" s="63"/>
      <c r="Y72" s="63"/>
    </row>
    <row r="73" spans="1:25" ht="18.5" hidden="1" thickBot="1">
      <c r="A73" s="119">
        <v>48</v>
      </c>
      <c r="B73" s="290" t="s">
        <v>67</v>
      </c>
      <c r="C73" s="145">
        <f t="shared" si="3"/>
        <v>0</v>
      </c>
      <c r="D73" s="8"/>
      <c r="E73" s="8"/>
      <c r="F73" s="8"/>
      <c r="G73" s="9"/>
      <c r="H73" s="9"/>
      <c r="I73" s="9"/>
      <c r="J73" s="9"/>
      <c r="K73" s="9"/>
      <c r="L73" s="9"/>
      <c r="M73" s="9"/>
      <c r="N73" s="83"/>
      <c r="O73" s="85"/>
      <c r="P73" s="85"/>
      <c r="Q73" s="90"/>
      <c r="R73" s="90"/>
      <c r="S73" s="85"/>
      <c r="T73" s="85"/>
      <c r="U73" s="63"/>
      <c r="V73" s="63"/>
      <c r="W73" s="63"/>
      <c r="X73" s="63"/>
      <c r="Y73" s="63"/>
    </row>
    <row r="74" spans="1:25" ht="18.5" hidden="1" thickBot="1">
      <c r="A74" s="119">
        <v>48</v>
      </c>
      <c r="B74" s="290" t="s">
        <v>78</v>
      </c>
      <c r="C74" s="145">
        <f t="shared" si="3"/>
        <v>0</v>
      </c>
      <c r="D74" s="8"/>
      <c r="E74" s="8"/>
      <c r="F74" s="8"/>
      <c r="G74" s="8"/>
      <c r="H74" s="9"/>
      <c r="I74" s="9"/>
      <c r="J74" s="9"/>
      <c r="K74" s="9"/>
      <c r="L74" s="9"/>
      <c r="M74" s="9"/>
      <c r="N74" s="83"/>
      <c r="O74" s="85"/>
      <c r="P74" s="85"/>
      <c r="Q74" s="90"/>
      <c r="R74" s="90"/>
      <c r="S74" s="85"/>
      <c r="T74" s="85"/>
      <c r="U74" s="63"/>
      <c r="V74" s="63"/>
      <c r="W74" s="63"/>
      <c r="X74" s="63"/>
      <c r="Y74" s="63"/>
    </row>
    <row r="75" spans="1:25" ht="18.5" hidden="1" thickBot="1">
      <c r="A75" s="119">
        <v>48</v>
      </c>
      <c r="B75" s="290" t="s">
        <v>79</v>
      </c>
      <c r="C75" s="145">
        <f t="shared" si="3"/>
        <v>0</v>
      </c>
      <c r="D75" s="8"/>
      <c r="E75" s="8"/>
      <c r="F75" s="8"/>
      <c r="G75" s="8"/>
      <c r="H75" s="81"/>
      <c r="I75" s="9"/>
      <c r="J75" s="9"/>
      <c r="K75" s="9"/>
      <c r="L75" s="9"/>
      <c r="M75" s="9"/>
      <c r="N75" s="83"/>
      <c r="O75" s="85"/>
      <c r="P75" s="85"/>
      <c r="Q75" s="90"/>
      <c r="R75" s="90"/>
      <c r="S75" s="85"/>
      <c r="T75" s="85"/>
      <c r="U75" s="63"/>
      <c r="V75" s="63"/>
      <c r="W75" s="63"/>
      <c r="X75" s="63"/>
      <c r="Y75" s="63"/>
    </row>
    <row r="76" spans="1:25" ht="18.5" hidden="1" thickBot="1">
      <c r="A76" s="119">
        <v>48</v>
      </c>
      <c r="B76" s="291" t="s">
        <v>73</v>
      </c>
      <c r="C76" s="145">
        <f t="shared" si="3"/>
        <v>0</v>
      </c>
      <c r="D76" s="8"/>
      <c r="E76" s="8"/>
      <c r="F76" s="8"/>
      <c r="G76" s="8"/>
      <c r="H76" s="9"/>
      <c r="I76" s="9"/>
      <c r="J76" s="9"/>
      <c r="K76" s="9"/>
      <c r="L76" s="9"/>
      <c r="M76" s="9"/>
      <c r="N76" s="83"/>
      <c r="O76" s="85"/>
      <c r="P76" s="85"/>
      <c r="Q76" s="90"/>
      <c r="R76" s="90"/>
      <c r="S76" s="85"/>
      <c r="T76" s="85"/>
      <c r="U76" s="63"/>
      <c r="V76" s="63"/>
      <c r="W76" s="63"/>
      <c r="X76" s="63"/>
      <c r="Y76" s="63"/>
    </row>
    <row r="77" spans="1:25" ht="18.5" hidden="1" thickBot="1">
      <c r="A77" s="119">
        <v>48</v>
      </c>
      <c r="B77" s="290" t="s">
        <v>69</v>
      </c>
      <c r="C77" s="145">
        <f t="shared" si="3"/>
        <v>0</v>
      </c>
      <c r="D77" s="12"/>
      <c r="E77" s="8"/>
      <c r="F77" s="8"/>
      <c r="G77" s="8"/>
      <c r="H77" s="9"/>
      <c r="I77" s="9"/>
      <c r="J77" s="9"/>
      <c r="K77" s="9"/>
      <c r="L77" s="9"/>
      <c r="M77" s="9"/>
      <c r="N77" s="83"/>
      <c r="O77" s="85"/>
      <c r="P77" s="85"/>
      <c r="Q77" s="90"/>
      <c r="R77" s="90"/>
      <c r="S77" s="85"/>
      <c r="T77" s="85"/>
      <c r="U77" s="63"/>
      <c r="V77" s="63"/>
      <c r="W77" s="63"/>
      <c r="X77" s="63"/>
      <c r="Y77" s="63"/>
    </row>
    <row r="78" spans="1:25" ht="18.5" hidden="1" thickBot="1">
      <c r="A78" s="119">
        <v>48</v>
      </c>
      <c r="B78" s="290" t="s">
        <v>45</v>
      </c>
      <c r="C78" s="145">
        <f t="shared" si="3"/>
        <v>0</v>
      </c>
      <c r="D78" s="12"/>
      <c r="E78" s="8"/>
      <c r="F78" s="8"/>
      <c r="G78" s="81"/>
      <c r="H78" s="9"/>
      <c r="I78" s="9"/>
      <c r="J78" s="9"/>
      <c r="K78" s="9"/>
      <c r="L78" s="9"/>
      <c r="M78" s="9"/>
      <c r="N78" s="83"/>
      <c r="O78" s="85"/>
      <c r="P78" s="85"/>
      <c r="Q78" s="90"/>
      <c r="R78" s="90"/>
      <c r="S78" s="85"/>
      <c r="T78" s="85"/>
      <c r="U78" s="63"/>
      <c r="V78" s="63"/>
      <c r="W78" s="63"/>
      <c r="X78" s="63"/>
      <c r="Y78" s="63"/>
    </row>
    <row r="79" spans="1:25" ht="18.5" hidden="1" thickBot="1">
      <c r="A79" s="119">
        <v>48</v>
      </c>
      <c r="B79" s="290" t="s">
        <v>80</v>
      </c>
      <c r="C79" s="145">
        <f t="shared" si="3"/>
        <v>0</v>
      </c>
      <c r="D79" s="8"/>
      <c r="E79" s="8"/>
      <c r="F79" s="8"/>
      <c r="G79" s="81"/>
      <c r="H79" s="9"/>
      <c r="I79" s="9"/>
      <c r="J79" s="9"/>
      <c r="K79" s="9"/>
      <c r="L79" s="9"/>
      <c r="M79" s="9"/>
      <c r="N79" s="83"/>
      <c r="O79" s="85"/>
      <c r="P79" s="85"/>
      <c r="Q79" s="90"/>
      <c r="R79" s="90"/>
      <c r="S79" s="85"/>
      <c r="T79" s="85"/>
      <c r="U79" s="63"/>
      <c r="V79" s="63"/>
      <c r="W79" s="63"/>
      <c r="X79" s="63"/>
      <c r="Y79" s="63"/>
    </row>
    <row r="80" spans="1:25" ht="18.5" hidden="1" thickBot="1">
      <c r="A80" s="119">
        <v>48</v>
      </c>
      <c r="B80" s="290" t="s">
        <v>81</v>
      </c>
      <c r="C80" s="145">
        <f t="shared" si="3"/>
        <v>0</v>
      </c>
      <c r="D80" s="8"/>
      <c r="E80" s="8"/>
      <c r="F80" s="8"/>
      <c r="G80" s="8"/>
      <c r="H80" s="9"/>
      <c r="I80" s="9"/>
      <c r="J80" s="9"/>
      <c r="K80" s="9"/>
      <c r="L80" s="9"/>
      <c r="M80" s="9"/>
      <c r="N80" s="83"/>
      <c r="O80" s="85"/>
      <c r="P80" s="85"/>
      <c r="Q80" s="90"/>
      <c r="R80" s="90"/>
      <c r="S80" s="85"/>
      <c r="T80" s="85"/>
      <c r="U80" s="63"/>
      <c r="V80" s="63"/>
      <c r="W80" s="63"/>
      <c r="X80" s="63"/>
      <c r="Y80" s="63"/>
    </row>
    <row r="81" spans="1:25" ht="18.5" hidden="1" thickBot="1">
      <c r="A81" s="119">
        <v>48</v>
      </c>
      <c r="B81" s="291" t="s">
        <v>72</v>
      </c>
      <c r="C81" s="145">
        <f t="shared" si="3"/>
        <v>0</v>
      </c>
      <c r="D81" s="8"/>
      <c r="E81" s="8"/>
      <c r="F81" s="8"/>
      <c r="G81" s="8"/>
      <c r="H81" s="9"/>
      <c r="I81" s="9"/>
      <c r="J81" s="9"/>
      <c r="K81" s="9"/>
      <c r="L81" s="9"/>
      <c r="M81" s="9"/>
      <c r="N81" s="83"/>
      <c r="O81" s="85"/>
      <c r="P81" s="85"/>
      <c r="Q81" s="90"/>
      <c r="R81" s="90"/>
      <c r="S81" s="85"/>
      <c r="T81" s="85"/>
      <c r="U81" s="63"/>
      <c r="V81" s="63"/>
      <c r="W81" s="63"/>
      <c r="X81" s="63"/>
      <c r="Y81" s="63"/>
    </row>
    <row r="82" spans="1:25" ht="18.5" hidden="1" thickBot="1">
      <c r="A82" s="119">
        <v>48</v>
      </c>
      <c r="B82" s="291" t="s">
        <v>386</v>
      </c>
      <c r="C82" s="145">
        <f t="shared" si="3"/>
        <v>0</v>
      </c>
      <c r="D82" s="8"/>
      <c r="E82" s="8"/>
      <c r="F82" s="8"/>
      <c r="G82" s="8"/>
      <c r="H82" s="9"/>
      <c r="I82" s="9"/>
      <c r="J82" s="9"/>
      <c r="K82" s="9"/>
      <c r="L82" s="9"/>
      <c r="M82" s="9"/>
      <c r="N82" s="83"/>
      <c r="O82" s="85"/>
      <c r="P82" s="85"/>
      <c r="Q82" s="90"/>
      <c r="R82" s="90"/>
      <c r="S82" s="85"/>
      <c r="T82" s="63"/>
      <c r="U82" s="63"/>
      <c r="V82" s="63"/>
      <c r="W82" s="63"/>
      <c r="X82" s="63"/>
      <c r="Y82" s="63"/>
    </row>
    <row r="83" spans="1:25" ht="18.5" hidden="1" thickBot="1">
      <c r="A83" s="119">
        <v>48</v>
      </c>
      <c r="B83" s="290" t="s">
        <v>234</v>
      </c>
      <c r="C83" s="145">
        <f t="shared" si="3"/>
        <v>0</v>
      </c>
      <c r="D83" s="8"/>
      <c r="E83" s="8"/>
      <c r="F83" s="8"/>
      <c r="G83" s="8"/>
      <c r="H83" s="9"/>
      <c r="I83" s="9"/>
      <c r="J83" s="9"/>
      <c r="K83" s="9"/>
      <c r="L83" s="9"/>
      <c r="M83" s="9"/>
      <c r="N83" s="83"/>
      <c r="O83" s="85"/>
      <c r="P83" s="85"/>
      <c r="Q83" s="90"/>
      <c r="R83" s="90"/>
      <c r="S83" s="85"/>
      <c r="T83" s="63"/>
      <c r="U83" s="63"/>
      <c r="V83" s="63"/>
      <c r="W83" s="63"/>
      <c r="X83" s="63"/>
      <c r="Y83" s="63"/>
    </row>
    <row r="84" spans="1:25" ht="18.5" hidden="1" thickBot="1">
      <c r="A84" s="119">
        <v>48</v>
      </c>
      <c r="B84" s="290" t="s">
        <v>63</v>
      </c>
      <c r="C84" s="145">
        <f t="shared" si="3"/>
        <v>0</v>
      </c>
      <c r="D84" s="8"/>
      <c r="E84" s="8"/>
      <c r="F84" s="8"/>
      <c r="G84" s="8"/>
      <c r="H84" s="9"/>
      <c r="I84" s="9"/>
      <c r="J84" s="9"/>
      <c r="K84" s="9"/>
      <c r="L84" s="9"/>
      <c r="M84" s="9"/>
      <c r="N84" s="83"/>
      <c r="O84" s="85"/>
      <c r="P84" s="85"/>
      <c r="Q84" s="90"/>
      <c r="R84" s="90"/>
      <c r="S84" s="85"/>
      <c r="T84" s="63"/>
      <c r="U84" s="63"/>
      <c r="V84" s="63"/>
      <c r="W84" s="63"/>
      <c r="X84" s="63"/>
      <c r="Y84" s="63"/>
    </row>
    <row r="85" spans="1:25" ht="18.5" hidden="1" thickBot="1">
      <c r="A85" s="119">
        <v>48</v>
      </c>
      <c r="B85" s="290" t="s">
        <v>71</v>
      </c>
      <c r="C85" s="145">
        <f t="shared" si="3"/>
        <v>0</v>
      </c>
      <c r="D85" s="8"/>
      <c r="E85" s="8"/>
      <c r="F85" s="8"/>
      <c r="G85" s="8"/>
      <c r="H85" s="9"/>
      <c r="I85" s="9"/>
      <c r="J85" s="9"/>
      <c r="K85" s="9"/>
      <c r="L85" s="9"/>
      <c r="M85" s="9"/>
      <c r="N85" s="83"/>
      <c r="O85" s="85"/>
      <c r="P85" s="85"/>
      <c r="Q85" s="90"/>
      <c r="R85" s="90"/>
      <c r="S85" s="85"/>
      <c r="T85" s="63"/>
      <c r="U85" s="63"/>
      <c r="V85" s="63"/>
      <c r="W85" s="63"/>
      <c r="X85" s="63"/>
      <c r="Y85" s="63"/>
    </row>
    <row r="86" spans="1:25" ht="18.5" hidden="1" thickBot="1">
      <c r="A86" s="119">
        <v>48</v>
      </c>
      <c r="B86" s="290" t="s">
        <v>36</v>
      </c>
      <c r="C86" s="145">
        <f t="shared" si="3"/>
        <v>0</v>
      </c>
      <c r="D86" s="8"/>
      <c r="E86" s="8"/>
      <c r="F86" s="8"/>
      <c r="G86" s="8"/>
      <c r="H86" s="9"/>
      <c r="I86" s="9"/>
      <c r="J86" s="9"/>
      <c r="K86" s="9"/>
      <c r="L86" s="9"/>
      <c r="M86" s="9"/>
      <c r="N86" s="83"/>
      <c r="O86" s="85"/>
      <c r="P86" s="85"/>
      <c r="Q86" s="90"/>
      <c r="R86" s="90"/>
      <c r="S86" s="85"/>
      <c r="T86" s="63"/>
      <c r="U86" s="63"/>
      <c r="V86" s="63"/>
      <c r="W86" s="63"/>
      <c r="X86" s="63"/>
      <c r="Y86" s="63"/>
    </row>
    <row r="87" spans="1:25" ht="18.5" hidden="1" thickBot="1">
      <c r="A87" s="119">
        <v>48</v>
      </c>
      <c r="B87" s="290" t="s">
        <v>82</v>
      </c>
      <c r="C87" s="145">
        <f t="shared" si="3"/>
        <v>0</v>
      </c>
      <c r="D87" s="8"/>
      <c r="E87" s="8"/>
      <c r="F87" s="8"/>
      <c r="G87" s="8"/>
      <c r="H87" s="9"/>
      <c r="I87" s="9"/>
      <c r="J87" s="9"/>
      <c r="K87" s="9"/>
      <c r="L87" s="9"/>
      <c r="M87" s="9"/>
      <c r="N87" s="83"/>
      <c r="O87" s="85"/>
      <c r="P87" s="85"/>
      <c r="Q87" s="90"/>
      <c r="R87" s="90"/>
      <c r="S87" s="85"/>
      <c r="T87" s="63"/>
      <c r="U87" s="63"/>
      <c r="V87" s="63"/>
      <c r="W87" s="63"/>
      <c r="X87" s="63"/>
      <c r="Y87" s="63"/>
    </row>
    <row r="88" spans="1:25" ht="18.5" hidden="1" thickBot="1">
      <c r="A88" s="119">
        <v>48</v>
      </c>
      <c r="B88" s="290" t="s">
        <v>64</v>
      </c>
      <c r="C88" s="145">
        <f t="shared" si="3"/>
        <v>0</v>
      </c>
      <c r="D88" s="8"/>
      <c r="E88" s="8"/>
      <c r="F88" s="8"/>
      <c r="G88" s="8"/>
      <c r="H88" s="9"/>
      <c r="I88" s="9"/>
      <c r="J88" s="9"/>
      <c r="K88" s="9"/>
      <c r="L88" s="9"/>
      <c r="M88" s="9"/>
      <c r="N88" s="83"/>
      <c r="O88" s="85"/>
      <c r="P88" s="86"/>
      <c r="Q88" s="90"/>
      <c r="R88" s="90"/>
      <c r="S88" s="85"/>
      <c r="T88" s="63"/>
      <c r="U88" s="63"/>
      <c r="V88" s="63"/>
      <c r="W88" s="63"/>
      <c r="X88" s="63"/>
      <c r="Y88" s="63"/>
    </row>
    <row r="89" spans="1:25" ht="18.5" hidden="1" thickBot="1">
      <c r="A89" s="119">
        <v>48</v>
      </c>
      <c r="B89" s="290" t="s">
        <v>84</v>
      </c>
      <c r="C89" s="145">
        <f t="shared" si="3"/>
        <v>0</v>
      </c>
      <c r="D89" s="8"/>
      <c r="E89" s="81"/>
      <c r="F89" s="8"/>
      <c r="G89" s="8"/>
      <c r="H89" s="9"/>
      <c r="I89" s="10"/>
      <c r="J89" s="9"/>
      <c r="K89" s="9"/>
      <c r="L89" s="9"/>
      <c r="M89" s="9"/>
      <c r="N89" s="83"/>
      <c r="O89" s="85"/>
      <c r="P89" s="85"/>
      <c r="Q89" s="90"/>
      <c r="R89" s="90"/>
      <c r="S89" s="85"/>
      <c r="T89" s="63"/>
      <c r="U89" s="63"/>
      <c r="V89" s="63"/>
      <c r="W89" s="63"/>
      <c r="X89" s="63"/>
      <c r="Y89" s="63"/>
    </row>
    <row r="90" spans="1:25" ht="18.5" hidden="1" thickBot="1">
      <c r="A90" s="119">
        <v>48</v>
      </c>
      <c r="B90" s="290" t="s">
        <v>16</v>
      </c>
      <c r="C90" s="145">
        <f t="shared" si="3"/>
        <v>0</v>
      </c>
      <c r="D90" s="8"/>
      <c r="E90" s="8"/>
      <c r="F90" s="8"/>
      <c r="G90" s="8"/>
      <c r="H90" s="9"/>
      <c r="I90" s="9"/>
      <c r="J90" s="9"/>
      <c r="K90" s="9"/>
      <c r="L90" s="9"/>
      <c r="M90" s="9"/>
      <c r="N90" s="83"/>
      <c r="O90" s="85"/>
      <c r="P90" s="85"/>
      <c r="Q90" s="90"/>
      <c r="R90" s="90"/>
      <c r="S90" s="85"/>
      <c r="T90" s="63"/>
      <c r="U90" s="63"/>
      <c r="V90" s="63"/>
      <c r="W90" s="63"/>
      <c r="X90" s="63"/>
      <c r="Y90" s="63"/>
    </row>
    <row r="91" spans="1:25" ht="18.5" hidden="1" thickBot="1">
      <c r="A91" s="119">
        <v>48</v>
      </c>
      <c r="B91" s="290" t="s">
        <v>23</v>
      </c>
      <c r="C91" s="145">
        <f t="shared" si="3"/>
        <v>0</v>
      </c>
      <c r="D91" s="8"/>
      <c r="E91" s="8"/>
      <c r="F91" s="81"/>
      <c r="G91" s="8"/>
      <c r="H91" s="9"/>
      <c r="I91" s="9"/>
      <c r="J91" s="9"/>
      <c r="K91" s="9"/>
      <c r="L91" s="9"/>
      <c r="M91" s="9"/>
      <c r="N91" s="83"/>
      <c r="O91" s="85"/>
      <c r="P91" s="85"/>
      <c r="Q91" s="90"/>
      <c r="R91" s="90"/>
      <c r="S91" s="85"/>
      <c r="T91" s="63"/>
      <c r="U91" s="63"/>
      <c r="V91" s="63"/>
      <c r="W91" s="63"/>
      <c r="X91" s="63"/>
      <c r="Y91" s="63"/>
    </row>
    <row r="92" spans="1:25" ht="18.5" hidden="1" thickBot="1">
      <c r="A92" s="119">
        <v>48</v>
      </c>
      <c r="B92" s="290" t="s">
        <v>40</v>
      </c>
      <c r="C92" s="145">
        <f t="shared" si="3"/>
        <v>0</v>
      </c>
      <c r="D92" s="8"/>
      <c r="E92" s="8"/>
      <c r="F92" s="8"/>
      <c r="G92" s="8"/>
      <c r="H92" s="9"/>
      <c r="I92" s="9"/>
      <c r="J92" s="9"/>
      <c r="K92" s="9"/>
      <c r="L92" s="9"/>
      <c r="M92" s="9"/>
      <c r="N92" s="83"/>
      <c r="O92" s="85"/>
      <c r="P92" s="85"/>
      <c r="Q92" s="90"/>
      <c r="R92" s="90"/>
      <c r="S92" s="85"/>
      <c r="T92" s="63"/>
      <c r="U92" s="63"/>
      <c r="V92" s="63"/>
      <c r="W92" s="63"/>
      <c r="X92" s="63"/>
      <c r="Y92" s="63"/>
    </row>
    <row r="93" spans="1:25" ht="18.5" hidden="1" thickBot="1">
      <c r="A93" s="119">
        <v>48</v>
      </c>
      <c r="B93" s="290" t="s">
        <v>9</v>
      </c>
      <c r="C93" s="145">
        <f t="shared" si="3"/>
        <v>0</v>
      </c>
      <c r="D93" s="8"/>
      <c r="E93" s="8"/>
      <c r="F93" s="8"/>
      <c r="G93" s="9"/>
      <c r="H93" s="9"/>
      <c r="I93" s="9"/>
      <c r="J93" s="9"/>
      <c r="K93" s="9"/>
      <c r="L93" s="9"/>
      <c r="M93" s="9"/>
      <c r="N93" s="83"/>
      <c r="O93" s="85"/>
      <c r="P93" s="85"/>
      <c r="Q93" s="90"/>
      <c r="R93" s="90"/>
      <c r="S93" s="85"/>
      <c r="T93" s="63"/>
      <c r="U93" s="63"/>
      <c r="V93" s="63"/>
      <c r="W93" s="63"/>
      <c r="X93" s="63"/>
      <c r="Y93" s="63"/>
    </row>
    <row r="94" spans="1:25" ht="18.5" hidden="1" thickBot="1">
      <c r="A94" s="119">
        <v>48</v>
      </c>
      <c r="B94" s="290" t="s">
        <v>14</v>
      </c>
      <c r="C94" s="145">
        <f t="shared" si="3"/>
        <v>0</v>
      </c>
      <c r="D94" s="8"/>
      <c r="E94" s="8"/>
      <c r="F94" s="8"/>
      <c r="G94" s="8"/>
      <c r="H94" s="9"/>
      <c r="I94" s="9"/>
      <c r="J94" s="9"/>
      <c r="K94" s="9"/>
      <c r="L94" s="9"/>
      <c r="M94" s="9"/>
      <c r="N94" s="83"/>
      <c r="O94" s="85"/>
      <c r="P94" s="85"/>
      <c r="Q94" s="90"/>
      <c r="R94" s="90"/>
      <c r="S94" s="85"/>
      <c r="T94" s="63"/>
      <c r="U94" s="63"/>
      <c r="V94" s="63"/>
      <c r="W94" s="63"/>
      <c r="X94" s="63"/>
      <c r="Y94" s="63"/>
    </row>
    <row r="95" spans="1:25" ht="18.5" hidden="1" thickBot="1">
      <c r="A95" s="119">
        <v>48</v>
      </c>
      <c r="B95" s="290" t="s">
        <v>310</v>
      </c>
      <c r="C95" s="145">
        <f t="shared" si="3"/>
        <v>0</v>
      </c>
      <c r="D95" s="8"/>
      <c r="E95" s="8"/>
      <c r="F95" s="8"/>
      <c r="G95" s="8"/>
      <c r="H95" s="9"/>
      <c r="I95" s="9"/>
      <c r="J95" s="9"/>
      <c r="K95" s="9"/>
      <c r="L95" s="9"/>
      <c r="M95" s="9"/>
      <c r="N95" s="83"/>
      <c r="O95" s="85"/>
      <c r="P95" s="85"/>
      <c r="Q95" s="90"/>
      <c r="R95" s="90"/>
      <c r="S95" s="85"/>
      <c r="T95" s="63"/>
      <c r="U95" s="63"/>
      <c r="V95" s="63"/>
      <c r="W95" s="63"/>
      <c r="X95" s="63"/>
      <c r="Y95" s="63"/>
    </row>
    <row r="96" spans="1:25" ht="18.5" hidden="1" thickBot="1">
      <c r="A96" s="119">
        <v>48</v>
      </c>
      <c r="B96" s="290" t="s">
        <v>65</v>
      </c>
      <c r="C96" s="145">
        <f t="shared" si="3"/>
        <v>0</v>
      </c>
      <c r="D96" s="8"/>
      <c r="E96" s="8"/>
      <c r="F96" s="8"/>
      <c r="G96" s="8"/>
      <c r="H96" s="9"/>
      <c r="I96" s="9"/>
      <c r="J96" s="9"/>
      <c r="K96" s="9"/>
      <c r="L96" s="9"/>
      <c r="M96" s="9"/>
      <c r="N96" s="83"/>
      <c r="O96" s="85"/>
      <c r="P96" s="85"/>
      <c r="Q96" s="90"/>
      <c r="R96" s="90"/>
      <c r="S96" s="85"/>
      <c r="T96" s="63"/>
      <c r="U96" s="63"/>
      <c r="V96" s="63"/>
      <c r="W96" s="63"/>
      <c r="X96" s="63"/>
      <c r="Y96" s="63"/>
    </row>
    <row r="97" spans="1:25" ht="18.5" hidden="1" thickBot="1">
      <c r="A97" s="119">
        <v>48</v>
      </c>
      <c r="B97" s="290" t="s">
        <v>38</v>
      </c>
      <c r="C97" s="145">
        <f t="shared" si="3"/>
        <v>0</v>
      </c>
      <c r="D97" s="8"/>
      <c r="E97" s="8"/>
      <c r="F97" s="8"/>
      <c r="G97" s="8"/>
      <c r="H97" s="9"/>
      <c r="I97" s="9"/>
      <c r="J97" s="9"/>
      <c r="K97" s="9"/>
      <c r="L97" s="9"/>
      <c r="M97" s="9"/>
      <c r="N97" s="83"/>
      <c r="O97" s="85"/>
      <c r="P97" s="85"/>
      <c r="Q97" s="90"/>
      <c r="R97" s="90"/>
      <c r="S97" s="85"/>
      <c r="T97" s="63"/>
      <c r="U97" s="63"/>
      <c r="V97" s="63"/>
      <c r="W97" s="63"/>
      <c r="X97" s="63"/>
      <c r="Y97" s="63"/>
    </row>
    <row r="98" spans="1:25" ht="18.5" hidden="1" thickBot="1">
      <c r="A98" s="119">
        <v>48</v>
      </c>
      <c r="B98" s="290" t="s">
        <v>86</v>
      </c>
      <c r="C98" s="145">
        <f t="shared" si="3"/>
        <v>0</v>
      </c>
      <c r="D98" s="8"/>
      <c r="E98" s="8"/>
      <c r="F98" s="8"/>
      <c r="G98" s="8"/>
      <c r="H98" s="9"/>
      <c r="I98" s="9"/>
      <c r="J98" s="9"/>
      <c r="K98" s="9"/>
      <c r="L98" s="9"/>
      <c r="M98" s="9"/>
      <c r="N98" s="83"/>
      <c r="O98" s="85"/>
      <c r="P98" s="85"/>
      <c r="Q98" s="90"/>
      <c r="R98" s="90"/>
      <c r="S98" s="85"/>
      <c r="T98" s="63"/>
      <c r="U98" s="63"/>
      <c r="V98" s="63"/>
      <c r="W98" s="63"/>
      <c r="X98" s="63"/>
      <c r="Y98" s="63"/>
    </row>
    <row r="99" spans="1:25" ht="18.5" hidden="1" thickBot="1">
      <c r="A99" s="119">
        <v>48</v>
      </c>
      <c r="B99" s="290" t="s">
        <v>31</v>
      </c>
      <c r="C99" s="145">
        <f t="shared" si="3"/>
        <v>0</v>
      </c>
      <c r="D99" s="8"/>
      <c r="E99" s="8"/>
      <c r="F99" s="8"/>
      <c r="G99" s="8"/>
      <c r="H99" s="9"/>
      <c r="I99" s="9"/>
      <c r="J99" s="9"/>
      <c r="K99" s="9"/>
      <c r="L99" s="9"/>
      <c r="M99" s="9"/>
      <c r="N99" s="83"/>
      <c r="O99" s="85"/>
      <c r="P99" s="85"/>
      <c r="Q99" s="90"/>
      <c r="R99" s="90"/>
      <c r="S99" s="85"/>
      <c r="T99" s="63"/>
      <c r="U99" s="63"/>
      <c r="V99" s="63"/>
      <c r="W99" s="63"/>
      <c r="X99" s="63"/>
      <c r="Y99" s="63"/>
    </row>
    <row r="100" spans="1:25" ht="18.5" hidden="1" thickBot="1">
      <c r="A100" s="119"/>
      <c r="B100" s="290" t="s">
        <v>87</v>
      </c>
      <c r="C100" s="145">
        <f t="shared" si="3"/>
        <v>0</v>
      </c>
      <c r="D100" s="8"/>
      <c r="E100" s="8"/>
      <c r="F100" s="8"/>
      <c r="G100" s="9"/>
      <c r="H100" s="9"/>
      <c r="I100" s="9"/>
      <c r="J100" s="9"/>
      <c r="K100" s="9"/>
      <c r="L100" s="9"/>
      <c r="M100" s="9"/>
      <c r="N100" s="83"/>
      <c r="O100" s="85"/>
      <c r="P100" s="85"/>
      <c r="Q100" s="90"/>
      <c r="R100" s="90"/>
      <c r="S100" s="85"/>
      <c r="T100" s="63"/>
      <c r="U100" s="63"/>
      <c r="V100" s="63"/>
      <c r="W100" s="63"/>
      <c r="X100" s="63"/>
      <c r="Y100" s="63"/>
    </row>
    <row r="101" spans="1:25" ht="18.5" hidden="1" thickBot="1">
      <c r="A101" s="119">
        <v>48</v>
      </c>
      <c r="B101" s="291" t="s">
        <v>57</v>
      </c>
      <c r="C101" s="145">
        <f t="shared" si="3"/>
        <v>0</v>
      </c>
      <c r="D101" s="8"/>
      <c r="E101" s="8"/>
      <c r="F101" s="8"/>
      <c r="G101" s="9"/>
      <c r="H101" s="9"/>
      <c r="I101" s="9"/>
      <c r="J101" s="9"/>
      <c r="K101" s="9"/>
      <c r="L101" s="9"/>
      <c r="M101" s="9"/>
      <c r="N101" s="83"/>
      <c r="O101" s="85"/>
      <c r="P101" s="85"/>
      <c r="Q101" s="90"/>
      <c r="R101" s="90"/>
      <c r="S101" s="85"/>
      <c r="T101" s="63"/>
      <c r="U101" s="63"/>
      <c r="V101" s="63"/>
      <c r="W101" s="63"/>
      <c r="X101" s="63"/>
      <c r="Y101" s="63"/>
    </row>
    <row r="102" spans="1:25" ht="18.5" hidden="1" thickBot="1">
      <c r="A102" s="119">
        <v>48</v>
      </c>
      <c r="B102" s="291" t="s">
        <v>188</v>
      </c>
      <c r="C102" s="145">
        <f t="shared" ref="C102" si="4">SUM(D102:Y102)</f>
        <v>0</v>
      </c>
      <c r="D102" s="8"/>
      <c r="E102" s="8"/>
      <c r="F102" s="8"/>
      <c r="G102" s="9"/>
      <c r="H102" s="9"/>
      <c r="I102" s="9"/>
      <c r="J102" s="9"/>
      <c r="K102" s="9"/>
      <c r="L102" s="304"/>
      <c r="M102" s="304"/>
      <c r="N102" s="83"/>
    </row>
    <row r="103" spans="1:25" ht="18.5" thickBot="1">
      <c r="D103" s="305">
        <f>SUM(D5:D102)</f>
        <v>5029.7100000000009</v>
      </c>
      <c r="E103" s="305">
        <f>SUM(E5:E102)</f>
        <v>3797.91</v>
      </c>
      <c r="F103" s="305">
        <f>SUM(F5:F102)</f>
        <v>5015.1399999999994</v>
      </c>
      <c r="G103" s="305">
        <f t="shared" ref="G103:T103" si="5">SUM(G5:G102)</f>
        <v>3542.4699999999993</v>
      </c>
      <c r="H103" s="305">
        <f t="shared" si="5"/>
        <v>3585.0000000000005</v>
      </c>
      <c r="I103" s="305">
        <f>SUM(I5:I102)</f>
        <v>3740.25</v>
      </c>
      <c r="J103" s="305">
        <f t="shared" si="5"/>
        <v>4729.0600000000004</v>
      </c>
      <c r="K103" s="305">
        <f t="shared" si="5"/>
        <v>4559.5600000000004</v>
      </c>
      <c r="L103" s="305">
        <f>SUM(L5:L102)</f>
        <v>1832.6799999999998</v>
      </c>
      <c r="M103" s="305">
        <f t="shared" si="5"/>
        <v>3982.5699999999997</v>
      </c>
      <c r="N103" s="305">
        <f t="shared" si="5"/>
        <v>4403.2799999999988</v>
      </c>
      <c r="O103" s="305">
        <f t="shared" si="5"/>
        <v>0</v>
      </c>
      <c r="P103" s="305">
        <f t="shared" si="5"/>
        <v>0</v>
      </c>
      <c r="Q103" s="305">
        <f t="shared" si="5"/>
        <v>0</v>
      </c>
      <c r="R103" s="305">
        <f t="shared" si="5"/>
        <v>0</v>
      </c>
      <c r="S103" s="305">
        <f t="shared" si="5"/>
        <v>0</v>
      </c>
      <c r="T103" s="305">
        <f t="shared" si="5"/>
        <v>0</v>
      </c>
    </row>
    <row r="104" spans="1:25">
      <c r="K104" s="299"/>
    </row>
  </sheetData>
  <sheetProtection algorithmName="SHA-512" hashValue="O1wIUDvNsJtZgMSFKC/Ocjs9cqIzqKbjUQELQPb7aFWsXdUAdX5LHzJeMSvCVM3+paA2yB9YaexDVmjeeTFjng==" saltValue="r9IC7xyaR0rnvjG5mjw2BQ==" spinCount="100000" sheet="1" objects="1" scenarios="1"/>
  <sortState ref="B6:N59">
    <sortCondition descending="1" ref="C6:C59"/>
  </sortState>
  <customSheetViews>
    <customSheetView guid="{58E021BF-97D1-4B64-8CE7-89613EB62F48}" scale="75" fitToPage="1" hiddenColumns="1">
      <selection activeCell="U15" sqref="U15"/>
      <pageMargins left="0" right="0" top="0.35433070866141736" bottom="0.31496062992125984" header="0.31496062992125984" footer="0.31496062992125984"/>
      <pageSetup paperSize="5" scale="72" fitToHeight="3" orientation="landscape" r:id="rId1"/>
    </customSheetView>
  </customSheetViews>
  <mergeCells count="1">
    <mergeCell ref="A2:T2"/>
  </mergeCells>
  <pageMargins left="0" right="0" top="0.35433070866141736" bottom="0.31496062992125984" header="0.31496062992125984" footer="0.31496062992125984"/>
  <pageSetup paperSize="5" scale="72" fitToHeight="3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31" zoomScaleNormal="110" workbookViewId="0">
      <selection activeCell="A3" sqref="A3:B43"/>
    </sheetView>
  </sheetViews>
  <sheetFormatPr baseColWidth="10" defaultColWidth="10.81640625" defaultRowHeight="15.5"/>
  <cols>
    <col min="1" max="1" width="35.453125" style="416" bestFit="1" customWidth="1"/>
    <col min="2" max="16384" width="10.81640625" style="416"/>
  </cols>
  <sheetData/>
  <sortState ref="A4:B43">
    <sortCondition ref="A4:A43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9"/>
  <sheetViews>
    <sheetView zoomScale="188" zoomScaleNormal="110" workbookViewId="0">
      <selection activeCell="E10" sqref="E10"/>
    </sheetView>
  </sheetViews>
  <sheetFormatPr baseColWidth="10" defaultRowHeight="14.5"/>
  <cols>
    <col min="2" max="2" width="29.81640625" bestFit="1" customWidth="1"/>
    <col min="3" max="3" width="5.1796875" bestFit="1" customWidth="1"/>
  </cols>
  <sheetData>
    <row r="1" spans="2:3" ht="15.5">
      <c r="B1" s="77" t="s">
        <v>161</v>
      </c>
      <c r="C1" s="68">
        <v>199</v>
      </c>
    </row>
    <row r="2" spans="2:3" ht="15.5">
      <c r="B2" s="213" t="s">
        <v>91</v>
      </c>
      <c r="C2" s="68">
        <v>1</v>
      </c>
    </row>
    <row r="3" spans="2:3" ht="15.5">
      <c r="B3" s="219" t="s">
        <v>100</v>
      </c>
      <c r="C3" s="68">
        <v>55</v>
      </c>
    </row>
    <row r="4" spans="2:3" ht="15.5">
      <c r="B4" s="77" t="s">
        <v>117</v>
      </c>
      <c r="C4" s="48">
        <v>35</v>
      </c>
    </row>
    <row r="5" spans="2:3" ht="15.5">
      <c r="B5" s="220" t="s">
        <v>137</v>
      </c>
      <c r="C5" s="48">
        <v>20</v>
      </c>
    </row>
    <row r="6" spans="2:3" ht="15.5">
      <c r="B6" s="77" t="s">
        <v>125</v>
      </c>
      <c r="C6" s="68">
        <v>11</v>
      </c>
    </row>
    <row r="7" spans="2:3" ht="15.5">
      <c r="B7" s="179" t="s">
        <v>361</v>
      </c>
      <c r="C7" s="68">
        <v>30</v>
      </c>
    </row>
    <row r="8" spans="2:3" ht="15.5">
      <c r="B8" s="69" t="s">
        <v>133</v>
      </c>
      <c r="C8" s="68">
        <v>85</v>
      </c>
    </row>
    <row r="9" spans="2:3" ht="15.5">
      <c r="B9" s="213" t="s">
        <v>385</v>
      </c>
      <c r="C9" s="68">
        <v>15</v>
      </c>
    </row>
    <row r="10" spans="2:3" ht="15.5">
      <c r="B10" s="218" t="s">
        <v>191</v>
      </c>
      <c r="C10" s="48">
        <v>15</v>
      </c>
    </row>
    <row r="11" spans="2:3" ht="15.5">
      <c r="B11" s="221" t="s">
        <v>388</v>
      </c>
      <c r="C11" s="222">
        <v>50</v>
      </c>
    </row>
    <row r="12" spans="2:3" ht="15.5">
      <c r="B12" s="77" t="s">
        <v>96</v>
      </c>
      <c r="C12" s="48">
        <v>160</v>
      </c>
    </row>
    <row r="13" spans="2:3" ht="15.5">
      <c r="B13" s="188" t="s">
        <v>112</v>
      </c>
      <c r="C13" s="68">
        <v>102.5</v>
      </c>
    </row>
    <row r="14" spans="2:3" ht="15.5">
      <c r="B14" s="77" t="s">
        <v>123</v>
      </c>
      <c r="C14" s="68">
        <v>19</v>
      </c>
    </row>
    <row r="15" spans="2:3" ht="15.5">
      <c r="B15" s="174" t="s">
        <v>327</v>
      </c>
      <c r="C15" s="68">
        <v>130</v>
      </c>
    </row>
    <row r="16" spans="2:3" ht="15.5">
      <c r="B16" s="77" t="s">
        <v>150</v>
      </c>
      <c r="C16" s="68">
        <v>145</v>
      </c>
    </row>
    <row r="17" spans="2:3" ht="15.5">
      <c r="B17" s="77" t="s">
        <v>98</v>
      </c>
      <c r="C17" s="48">
        <v>92.5</v>
      </c>
    </row>
    <row r="18" spans="2:3" ht="15.5">
      <c r="B18" s="77" t="s">
        <v>92</v>
      </c>
      <c r="C18" s="68">
        <v>93.5</v>
      </c>
    </row>
    <row r="19" spans="2:3" ht="15.5">
      <c r="B19" s="219" t="s">
        <v>172</v>
      </c>
      <c r="C19" s="68">
        <v>11</v>
      </c>
    </row>
  </sheetData>
  <sortState ref="B2:C19">
    <sortCondition ref="B2:B1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1" tint="0.249977111117893"/>
  </sheetPr>
  <dimension ref="A1:WYR244"/>
  <sheetViews>
    <sheetView topLeftCell="A7" zoomScale="50" zoomScaleNormal="50" workbookViewId="0">
      <selection activeCell="D244" sqref="D244"/>
    </sheetView>
  </sheetViews>
  <sheetFormatPr baseColWidth="10" defaultColWidth="11.453125" defaultRowHeight="16.5"/>
  <cols>
    <col min="1" max="1" width="6" style="528" bestFit="1" customWidth="1"/>
    <col min="2" max="2" width="30.36328125" style="17" bestFit="1" customWidth="1"/>
    <col min="3" max="3" width="6.81640625" style="18" customWidth="1"/>
    <col min="4" max="4" width="33.36328125" style="17" customWidth="1"/>
    <col min="5" max="5" width="8.453125" style="528" customWidth="1"/>
    <col min="6" max="6" width="11.453125" style="17" customWidth="1"/>
    <col min="7" max="7" width="13.6328125" style="17" customWidth="1"/>
    <col min="8" max="8" width="9.36328125" style="18" customWidth="1"/>
    <col min="9" max="9" width="9.6328125" style="18" customWidth="1"/>
    <col min="10" max="10" width="8.6328125" style="18" customWidth="1"/>
    <col min="11" max="11" width="8.6328125" style="56" customWidth="1"/>
    <col min="12" max="15" width="8.6328125" style="18" customWidth="1"/>
    <col min="16" max="19" width="8.6328125" style="17" customWidth="1"/>
    <col min="20" max="20" width="8.81640625" style="17" customWidth="1"/>
    <col min="21" max="21" width="9.1796875" style="17" customWidth="1"/>
    <col min="22" max="23" width="8.6328125" style="18" customWidth="1"/>
    <col min="24" max="29" width="8.6328125" style="17" customWidth="1"/>
    <col min="30" max="39" width="8.6328125" style="17" hidden="1" customWidth="1"/>
    <col min="40" max="40" width="6" style="528" customWidth="1"/>
    <col min="41" max="41" width="7.453125" style="17" hidden="1" customWidth="1"/>
    <col min="42" max="42" width="6.81640625" style="17" hidden="1" customWidth="1"/>
    <col min="43" max="43" width="5.81640625" style="17" hidden="1" customWidth="1"/>
    <col min="44" max="44" width="6.81640625" style="17" hidden="1" customWidth="1"/>
    <col min="45" max="45" width="7" style="17" hidden="1" customWidth="1"/>
    <col min="46" max="46" width="7.1796875" style="17" hidden="1" customWidth="1"/>
    <col min="47" max="47" width="6.453125" style="17" hidden="1" customWidth="1"/>
    <col min="48" max="50" width="6.81640625" style="17" hidden="1" customWidth="1"/>
    <col min="51" max="16384" width="11.453125" style="17"/>
  </cols>
  <sheetData>
    <row r="1" spans="1:50" s="53" customFormat="1" ht="45">
      <c r="A1" s="842" t="s">
        <v>0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  <c r="AH1" s="843"/>
      <c r="AI1" s="843"/>
      <c r="AJ1" s="843"/>
      <c r="AK1" s="843"/>
      <c r="AL1" s="843"/>
      <c r="AM1" s="843"/>
      <c r="AN1" s="843"/>
    </row>
    <row r="2" spans="1:50">
      <c r="K2" s="54"/>
    </row>
    <row r="3" spans="1:50" s="55" customFormat="1" ht="36" customHeight="1">
      <c r="A3" s="840" t="s">
        <v>544</v>
      </c>
      <c r="B3" s="841"/>
      <c r="C3" s="841"/>
      <c r="D3" s="841"/>
      <c r="E3" s="841"/>
      <c r="F3" s="841"/>
      <c r="G3" s="841"/>
      <c r="H3" s="841"/>
      <c r="I3" s="841"/>
      <c r="J3" s="841"/>
      <c r="K3" s="841"/>
      <c r="L3" s="841"/>
      <c r="M3" s="841"/>
      <c r="N3" s="841"/>
      <c r="O3" s="841"/>
      <c r="P3" s="841"/>
      <c r="Q3" s="841"/>
      <c r="R3" s="841"/>
      <c r="S3" s="841"/>
      <c r="T3" s="841"/>
      <c r="U3" s="841"/>
      <c r="V3" s="841"/>
      <c r="W3" s="841"/>
      <c r="X3" s="841"/>
      <c r="Y3" s="841"/>
      <c r="Z3" s="841"/>
      <c r="AA3" s="841"/>
      <c r="AB3" s="841"/>
      <c r="AC3" s="841"/>
      <c r="AD3" s="841"/>
      <c r="AE3" s="841"/>
      <c r="AF3" s="841"/>
      <c r="AG3" s="841"/>
      <c r="AH3" s="841"/>
      <c r="AI3" s="841"/>
      <c r="AJ3" s="841"/>
      <c r="AK3" s="841"/>
      <c r="AL3" s="841"/>
      <c r="AM3" s="841"/>
      <c r="AN3" s="841"/>
    </row>
    <row r="4" spans="1:50">
      <c r="K4" s="54"/>
    </row>
    <row r="5" spans="1:50" s="29" customFormat="1" ht="56" customHeight="1" thickBot="1">
      <c r="A5" s="844" t="s">
        <v>1</v>
      </c>
      <c r="B5" s="844"/>
      <c r="C5" s="844"/>
      <c r="D5" s="844"/>
      <c r="E5" s="844"/>
      <c r="F5" s="844"/>
      <c r="G5" s="844"/>
      <c r="H5" s="844"/>
      <c r="I5" s="844"/>
      <c r="J5" s="844"/>
      <c r="K5" s="844"/>
      <c r="L5" s="844"/>
      <c r="M5" s="844"/>
      <c r="N5" s="844"/>
      <c r="O5" s="844"/>
      <c r="P5" s="844"/>
      <c r="Q5" s="844"/>
      <c r="R5" s="844"/>
      <c r="S5" s="844"/>
      <c r="T5" s="844"/>
      <c r="U5" s="844"/>
      <c r="V5" s="844"/>
      <c r="W5" s="844"/>
      <c r="X5" s="844"/>
      <c r="Y5" s="844"/>
      <c r="Z5" s="844"/>
      <c r="AA5" s="844"/>
      <c r="AB5" s="844"/>
      <c r="AC5" s="844"/>
      <c r="AD5" s="844"/>
      <c r="AE5" s="844"/>
      <c r="AF5" s="844"/>
      <c r="AG5" s="844"/>
      <c r="AH5" s="844"/>
      <c r="AI5" s="844"/>
      <c r="AJ5" s="844"/>
      <c r="AK5" s="844"/>
      <c r="AL5" s="844"/>
      <c r="AM5" s="844"/>
      <c r="AN5" s="844"/>
    </row>
    <row r="6" spans="1:50" ht="35" customHeight="1" thickBot="1">
      <c r="H6" s="852" t="s">
        <v>528</v>
      </c>
      <c r="I6" s="853"/>
      <c r="J6" s="852">
        <v>46089</v>
      </c>
      <c r="K6" s="853"/>
      <c r="L6" s="852" t="s">
        <v>583</v>
      </c>
      <c r="M6" s="853"/>
      <c r="N6" s="852">
        <v>46124</v>
      </c>
      <c r="O6" s="853"/>
      <c r="P6" s="852">
        <v>46138</v>
      </c>
      <c r="Q6" s="853"/>
      <c r="R6" s="852">
        <v>46152</v>
      </c>
      <c r="S6" s="853"/>
      <c r="T6" s="845">
        <v>46167</v>
      </c>
      <c r="U6" s="846"/>
      <c r="V6" s="845">
        <v>46187</v>
      </c>
      <c r="W6" s="846"/>
      <c r="X6" s="845">
        <v>46201</v>
      </c>
      <c r="Y6" s="846"/>
      <c r="Z6" s="845">
        <v>46215</v>
      </c>
      <c r="AA6" s="846"/>
      <c r="AB6" s="845">
        <v>46251</v>
      </c>
      <c r="AC6" s="846"/>
      <c r="AD6" s="845"/>
      <c r="AE6" s="846"/>
      <c r="AF6" s="847"/>
      <c r="AG6" s="848"/>
      <c r="AH6" s="845"/>
      <c r="AI6" s="846"/>
      <c r="AJ6" s="845"/>
      <c r="AK6" s="846"/>
      <c r="AL6" s="847"/>
      <c r="AM6" s="848"/>
    </row>
    <row r="7" spans="1:50" s="30" customFormat="1" ht="59" customHeight="1" thickBot="1">
      <c r="A7" s="552"/>
      <c r="B7" s="863" t="s">
        <v>543</v>
      </c>
      <c r="C7" s="864"/>
      <c r="D7" s="864"/>
      <c r="E7" s="864"/>
      <c r="F7" s="864"/>
      <c r="G7" s="865"/>
      <c r="H7" s="854" t="s">
        <v>526</v>
      </c>
      <c r="I7" s="855"/>
      <c r="J7" s="854" t="s">
        <v>565</v>
      </c>
      <c r="K7" s="855"/>
      <c r="L7" s="854" t="s">
        <v>584</v>
      </c>
      <c r="M7" s="855"/>
      <c r="N7" s="854" t="s">
        <v>591</v>
      </c>
      <c r="O7" s="855"/>
      <c r="P7" s="854" t="s">
        <v>707</v>
      </c>
      <c r="Q7" s="855"/>
      <c r="R7" s="854" t="s">
        <v>709</v>
      </c>
      <c r="S7" s="855"/>
      <c r="T7" s="849" t="s">
        <v>727</v>
      </c>
      <c r="U7" s="850"/>
      <c r="V7" s="849" t="s">
        <v>753</v>
      </c>
      <c r="W7" s="850"/>
      <c r="X7" s="849" t="s">
        <v>764</v>
      </c>
      <c r="Y7" s="850"/>
      <c r="Z7" s="849" t="s">
        <v>769</v>
      </c>
      <c r="AA7" s="850"/>
      <c r="AB7" s="849" t="s">
        <v>777</v>
      </c>
      <c r="AC7" s="850"/>
      <c r="AD7" s="858"/>
      <c r="AE7" s="859"/>
      <c r="AF7" s="858"/>
      <c r="AG7" s="859"/>
      <c r="AH7" s="849"/>
      <c r="AI7" s="860"/>
      <c r="AJ7" s="849"/>
      <c r="AK7" s="850"/>
      <c r="AL7" s="849"/>
      <c r="AM7" s="850"/>
      <c r="AN7" s="528"/>
      <c r="AO7" s="837" t="s">
        <v>536</v>
      </c>
      <c r="AP7" s="838"/>
      <c r="AQ7" s="839" t="s">
        <v>537</v>
      </c>
      <c r="AR7" s="838"/>
      <c r="AS7" s="839" t="s">
        <v>539</v>
      </c>
      <c r="AT7" s="838"/>
      <c r="AU7" s="839" t="s">
        <v>538</v>
      </c>
      <c r="AV7" s="838"/>
      <c r="AW7" s="839" t="s">
        <v>582</v>
      </c>
      <c r="AX7" s="838"/>
    </row>
    <row r="8" spans="1:50" ht="37" customHeight="1" thickBot="1">
      <c r="A8" s="583" t="s">
        <v>217</v>
      </c>
      <c r="B8" s="535" t="s">
        <v>114</v>
      </c>
      <c r="C8" s="536" t="s">
        <v>115</v>
      </c>
      <c r="D8" s="537" t="s">
        <v>3</v>
      </c>
      <c r="E8" s="557" t="s">
        <v>4</v>
      </c>
      <c r="F8" s="476" t="s">
        <v>554</v>
      </c>
      <c r="G8" s="477" t="s">
        <v>586</v>
      </c>
      <c r="H8" s="79" t="s">
        <v>5</v>
      </c>
      <c r="I8" s="478" t="s">
        <v>6</v>
      </c>
      <c r="J8" s="75" t="s">
        <v>5</v>
      </c>
      <c r="K8" s="478" t="s">
        <v>6</v>
      </c>
      <c r="L8" s="75" t="s">
        <v>5</v>
      </c>
      <c r="M8" s="80" t="s">
        <v>6</v>
      </c>
      <c r="N8" s="79" t="s">
        <v>5</v>
      </c>
      <c r="O8" s="478" t="s">
        <v>6</v>
      </c>
      <c r="P8" s="75" t="s">
        <v>5</v>
      </c>
      <c r="Q8" s="153" t="s">
        <v>6</v>
      </c>
      <c r="R8" s="79" t="s">
        <v>5</v>
      </c>
      <c r="S8" s="153" t="s">
        <v>6</v>
      </c>
      <c r="T8" s="75" t="s">
        <v>5</v>
      </c>
      <c r="U8" s="153" t="s">
        <v>6</v>
      </c>
      <c r="V8" s="79" t="s">
        <v>5</v>
      </c>
      <c r="W8" s="153" t="s">
        <v>6</v>
      </c>
      <c r="X8" s="79" t="s">
        <v>5</v>
      </c>
      <c r="Y8" s="182" t="s">
        <v>6</v>
      </c>
      <c r="Z8" s="451" t="s">
        <v>5</v>
      </c>
      <c r="AA8" s="153" t="s">
        <v>6</v>
      </c>
      <c r="AB8" s="79" t="s">
        <v>5</v>
      </c>
      <c r="AC8" s="153" t="s">
        <v>6</v>
      </c>
      <c r="AD8" s="79" t="s">
        <v>5</v>
      </c>
      <c r="AE8" s="153" t="s">
        <v>6</v>
      </c>
      <c r="AF8" s="79" t="s">
        <v>5</v>
      </c>
      <c r="AG8" s="153" t="s">
        <v>6</v>
      </c>
      <c r="AH8" s="79" t="s">
        <v>5</v>
      </c>
      <c r="AI8" s="153" t="s">
        <v>6</v>
      </c>
      <c r="AJ8" s="79" t="s">
        <v>5</v>
      </c>
      <c r="AK8" s="153" t="s">
        <v>6</v>
      </c>
      <c r="AL8" s="79" t="s">
        <v>5</v>
      </c>
      <c r="AM8" s="182" t="s">
        <v>6</v>
      </c>
      <c r="AN8" s="583" t="s">
        <v>217</v>
      </c>
      <c r="AO8" s="389" t="s">
        <v>217</v>
      </c>
      <c r="AP8" s="390" t="s">
        <v>217</v>
      </c>
      <c r="AQ8" s="391">
        <v>-0.4</v>
      </c>
      <c r="AR8" s="392" t="s">
        <v>189</v>
      </c>
      <c r="AS8" s="393">
        <v>0.3</v>
      </c>
      <c r="AT8" s="272" t="s">
        <v>189</v>
      </c>
      <c r="AU8" s="393">
        <v>0.6</v>
      </c>
      <c r="AV8" s="272" t="s">
        <v>189</v>
      </c>
      <c r="AW8" s="393">
        <v>0.6</v>
      </c>
      <c r="AX8" s="272" t="s">
        <v>189</v>
      </c>
    </row>
    <row r="9" spans="1:50" s="46" customFormat="1" ht="20.25" customHeight="1">
      <c r="A9" s="584">
        <v>1</v>
      </c>
      <c r="B9" s="481" t="s">
        <v>54</v>
      </c>
      <c r="C9" s="48">
        <v>2010</v>
      </c>
      <c r="D9" s="66" t="s">
        <v>10</v>
      </c>
      <c r="E9" s="562">
        <f>I9+K9+M9+O9+Q9+S9+U9+W9+Y9+AA9+AC9+AE9+AG9+AI9+AK9+AM9-K9</f>
        <v>723</v>
      </c>
      <c r="F9" s="475">
        <f t="shared" ref="F9:F19" si="0">(H9+J9+L9+N9+P9+R9+T9+V9+X9+Z9+AB9+AD9+AF9+AH9+AJ9+AL9)/G9</f>
        <v>70.5</v>
      </c>
      <c r="G9" s="479">
        <f t="shared" ref="G9:G20" si="1">COUNT(H9,J9,L9,N9,P9,R9,T9,V9,X9,Z9,AB9,AD9,AF9,AH9,AJ9,AL9)+3</f>
        <v>12</v>
      </c>
      <c r="H9" s="351">
        <v>142</v>
      </c>
      <c r="I9" s="458">
        <v>72</v>
      </c>
      <c r="J9" s="352">
        <v>73</v>
      </c>
      <c r="K9" s="603">
        <v>30</v>
      </c>
      <c r="L9" s="352">
        <v>205</v>
      </c>
      <c r="M9" s="163">
        <v>200</v>
      </c>
      <c r="N9" s="611">
        <v>67</v>
      </c>
      <c r="O9" s="458">
        <v>100</v>
      </c>
      <c r="P9" s="826">
        <v>74</v>
      </c>
      <c r="Q9" s="458">
        <v>70</v>
      </c>
      <c r="R9" s="351">
        <v>75</v>
      </c>
      <c r="S9" s="458">
        <v>60</v>
      </c>
      <c r="T9" s="108">
        <v>69</v>
      </c>
      <c r="U9" s="163">
        <v>91</v>
      </c>
      <c r="V9" s="108">
        <v>71</v>
      </c>
      <c r="W9" s="163">
        <v>65</v>
      </c>
      <c r="X9" s="108"/>
      <c r="Y9" s="329"/>
      <c r="Z9" s="108"/>
      <c r="AA9" s="326"/>
      <c r="AB9" s="108">
        <v>70</v>
      </c>
      <c r="AC9" s="163">
        <v>65</v>
      </c>
      <c r="AD9" s="108"/>
      <c r="AE9" s="326"/>
      <c r="AF9" s="108"/>
      <c r="AG9" s="326"/>
      <c r="AH9" s="108"/>
      <c r="AI9" s="326"/>
      <c r="AJ9" s="108"/>
      <c r="AK9" s="326"/>
      <c r="AL9" s="108"/>
      <c r="AM9" s="329"/>
      <c r="AN9" s="559">
        <v>1</v>
      </c>
      <c r="AO9" s="334">
        <v>1</v>
      </c>
      <c r="AP9" s="265">
        <v>100</v>
      </c>
      <c r="AQ9" s="267">
        <f>AP9*AQ8</f>
        <v>-40</v>
      </c>
      <c r="AR9" s="163">
        <f t="shared" ref="AR9:AR23" si="2">AP9+AQ9</f>
        <v>60</v>
      </c>
      <c r="AS9" s="266">
        <f>AP9*AS8</f>
        <v>30</v>
      </c>
      <c r="AT9" s="163">
        <v>130</v>
      </c>
      <c r="AU9" s="267">
        <f>AP9*AU8</f>
        <v>60</v>
      </c>
      <c r="AV9" s="163">
        <v>160</v>
      </c>
      <c r="AW9" s="267">
        <f>AT9*AW8</f>
        <v>78</v>
      </c>
      <c r="AX9" s="163">
        <v>200</v>
      </c>
    </row>
    <row r="10" spans="1:50" s="46" customFormat="1" ht="20.25" customHeight="1">
      <c r="A10" s="584">
        <f t="shared" ref="A10:A44" si="3">A9+1</f>
        <v>2</v>
      </c>
      <c r="B10" s="498" t="s">
        <v>52</v>
      </c>
      <c r="C10" s="68">
        <v>2009</v>
      </c>
      <c r="D10" s="117" t="s">
        <v>28</v>
      </c>
      <c r="E10" s="580">
        <f>I10+K10+M10+O10+Q10+S10+U10+W10+Y10+AA10+AC10+AE10+AG10+AI10+AK10+AM10</f>
        <v>579.93000000000006</v>
      </c>
      <c r="F10" s="441">
        <f t="shared" si="0"/>
        <v>71.833333333333329</v>
      </c>
      <c r="G10" s="442">
        <f t="shared" si="1"/>
        <v>12</v>
      </c>
      <c r="H10" s="108">
        <v>143</v>
      </c>
      <c r="I10" s="176">
        <v>48</v>
      </c>
      <c r="J10" s="108">
        <v>67</v>
      </c>
      <c r="K10" s="176">
        <v>100</v>
      </c>
      <c r="L10" s="108">
        <v>211</v>
      </c>
      <c r="M10" s="94">
        <v>43.33</v>
      </c>
      <c r="N10" s="480"/>
      <c r="O10" s="605"/>
      <c r="P10" s="108">
        <v>76</v>
      </c>
      <c r="Q10" s="176">
        <v>35</v>
      </c>
      <c r="R10" s="108">
        <v>75</v>
      </c>
      <c r="S10" s="176">
        <v>60</v>
      </c>
      <c r="T10" s="93">
        <v>79</v>
      </c>
      <c r="U10" s="94">
        <v>2.6</v>
      </c>
      <c r="V10" s="108">
        <v>69</v>
      </c>
      <c r="W10" s="94">
        <v>130</v>
      </c>
      <c r="X10" s="93"/>
      <c r="Y10" s="330"/>
      <c r="Z10" s="93">
        <v>73</v>
      </c>
      <c r="AA10" s="176">
        <v>70</v>
      </c>
      <c r="AB10" s="93">
        <v>69</v>
      </c>
      <c r="AC10" s="94">
        <v>91</v>
      </c>
      <c r="AD10" s="108"/>
      <c r="AE10" s="176"/>
      <c r="AF10" s="108"/>
      <c r="AG10" s="176"/>
      <c r="AH10" s="108"/>
      <c r="AI10" s="176"/>
      <c r="AJ10" s="108"/>
      <c r="AK10" s="176"/>
      <c r="AL10" s="108"/>
      <c r="AM10" s="330"/>
      <c r="AN10" s="559">
        <f t="shared" ref="AN10:AN44" si="4">AN9+1</f>
        <v>2</v>
      </c>
      <c r="AO10" s="295">
        <v>2</v>
      </c>
      <c r="AP10" s="176">
        <v>70</v>
      </c>
      <c r="AQ10" s="267">
        <f>AP10*AQ8</f>
        <v>-28</v>
      </c>
      <c r="AR10" s="94">
        <f t="shared" si="2"/>
        <v>42</v>
      </c>
      <c r="AS10" s="171">
        <f>AP10*AS8</f>
        <v>21</v>
      </c>
      <c r="AT10" s="94">
        <v>91</v>
      </c>
      <c r="AU10" s="128">
        <f>AP10*AU8</f>
        <v>42</v>
      </c>
      <c r="AV10" s="94">
        <v>112</v>
      </c>
      <c r="AW10" s="128">
        <f>AT10*AW8</f>
        <v>54.6</v>
      </c>
      <c r="AX10" s="94">
        <v>140</v>
      </c>
    </row>
    <row r="11" spans="1:50" s="46" customFormat="1" ht="20.25" customHeight="1">
      <c r="A11" s="584">
        <f t="shared" si="3"/>
        <v>3</v>
      </c>
      <c r="B11" s="481" t="s">
        <v>593</v>
      </c>
      <c r="C11" s="57">
        <v>2009</v>
      </c>
      <c r="D11" s="113" t="s">
        <v>12</v>
      </c>
      <c r="E11" s="580">
        <f>I11+K11+M11+O11+Q11+S11+U11+W11+Y11+AA11+AC11+AE11+AG11+AI11+AK11+AM11-K11</f>
        <v>534.63</v>
      </c>
      <c r="F11" s="441">
        <f t="shared" si="0"/>
        <v>72.307692307692307</v>
      </c>
      <c r="G11" s="442">
        <f t="shared" si="1"/>
        <v>13</v>
      </c>
      <c r="H11" s="108">
        <v>138</v>
      </c>
      <c r="I11" s="176">
        <v>112</v>
      </c>
      <c r="J11" s="108">
        <v>75</v>
      </c>
      <c r="K11" s="604">
        <v>7</v>
      </c>
      <c r="L11" s="108">
        <v>211</v>
      </c>
      <c r="M11" s="94">
        <v>43.33</v>
      </c>
      <c r="N11" s="480">
        <v>68</v>
      </c>
      <c r="O11" s="176">
        <v>70</v>
      </c>
      <c r="P11" s="93">
        <v>78</v>
      </c>
      <c r="Q11" s="176">
        <v>11</v>
      </c>
      <c r="R11" s="93">
        <v>79</v>
      </c>
      <c r="S11" s="176">
        <v>9</v>
      </c>
      <c r="T11" s="108">
        <v>76</v>
      </c>
      <c r="U11" s="94">
        <v>14.3</v>
      </c>
      <c r="V11" s="108"/>
      <c r="W11" s="106"/>
      <c r="X11" s="108">
        <v>78</v>
      </c>
      <c r="Y11" s="330">
        <v>45</v>
      </c>
      <c r="Z11" s="108">
        <v>70</v>
      </c>
      <c r="AA11" s="176">
        <v>100</v>
      </c>
      <c r="AB11" s="108">
        <v>67</v>
      </c>
      <c r="AC11" s="94">
        <v>130</v>
      </c>
      <c r="AD11" s="93"/>
      <c r="AE11" s="176"/>
      <c r="AF11" s="93"/>
      <c r="AG11" s="176"/>
      <c r="AH11" s="93"/>
      <c r="AI11" s="176"/>
      <c r="AJ11" s="93"/>
      <c r="AK11" s="176"/>
      <c r="AL11" s="93"/>
      <c r="AM11" s="330"/>
      <c r="AN11" s="559">
        <f t="shared" si="4"/>
        <v>3</v>
      </c>
      <c r="AO11" s="294">
        <v>3</v>
      </c>
      <c r="AP11" s="176">
        <v>50</v>
      </c>
      <c r="AQ11" s="267">
        <f>AP11*AQ8</f>
        <v>-20</v>
      </c>
      <c r="AR11" s="94">
        <f t="shared" si="2"/>
        <v>30</v>
      </c>
      <c r="AS11" s="171">
        <f>AP11*AS8</f>
        <v>15</v>
      </c>
      <c r="AT11" s="94">
        <v>65</v>
      </c>
      <c r="AU11" s="128">
        <f>AP11*AU8</f>
        <v>30</v>
      </c>
      <c r="AV11" s="94">
        <v>80</v>
      </c>
      <c r="AW11" s="128">
        <f>AT11*AW8</f>
        <v>39</v>
      </c>
      <c r="AX11" s="94">
        <v>100</v>
      </c>
    </row>
    <row r="12" spans="1:50" s="46" customFormat="1" ht="20.25" customHeight="1">
      <c r="A12" s="584">
        <f t="shared" si="3"/>
        <v>4</v>
      </c>
      <c r="B12" s="481" t="s">
        <v>594</v>
      </c>
      <c r="C12" s="68">
        <v>2008</v>
      </c>
      <c r="D12" s="117" t="s">
        <v>37</v>
      </c>
      <c r="E12" s="580">
        <f>I12+K12+M12+O12+Q12+S12+U12+W12+Y12+AA12+AC12+AE12+AG12+AI12+AK12+AM12-K12</f>
        <v>526.85</v>
      </c>
      <c r="F12" s="441">
        <f t="shared" si="0"/>
        <v>71.916666666666671</v>
      </c>
      <c r="G12" s="442">
        <f t="shared" si="1"/>
        <v>12</v>
      </c>
      <c r="H12" s="108">
        <v>148</v>
      </c>
      <c r="I12" s="176">
        <v>17.600000000000001</v>
      </c>
      <c r="J12" s="108">
        <v>77</v>
      </c>
      <c r="K12" s="604">
        <v>0.5</v>
      </c>
      <c r="L12" s="108">
        <v>210</v>
      </c>
      <c r="M12" s="94">
        <v>80</v>
      </c>
      <c r="N12" s="480">
        <v>69</v>
      </c>
      <c r="O12" s="176">
        <v>45</v>
      </c>
      <c r="P12" s="108">
        <v>69</v>
      </c>
      <c r="Q12" s="176">
        <v>100</v>
      </c>
      <c r="R12" s="108">
        <v>70</v>
      </c>
      <c r="S12" s="176">
        <v>100</v>
      </c>
      <c r="T12" s="108">
        <v>67</v>
      </c>
      <c r="U12" s="94">
        <v>130</v>
      </c>
      <c r="V12" s="108"/>
      <c r="W12" s="106"/>
      <c r="X12" s="108">
        <v>79</v>
      </c>
      <c r="Y12" s="330">
        <v>19.25</v>
      </c>
      <c r="Z12" s="108">
        <v>74</v>
      </c>
      <c r="AA12" s="176">
        <v>35</v>
      </c>
      <c r="AB12" s="108"/>
      <c r="AC12" s="106"/>
      <c r="AD12" s="108"/>
      <c r="AE12" s="176"/>
      <c r="AF12" s="108"/>
      <c r="AG12" s="176"/>
      <c r="AH12" s="108"/>
      <c r="AI12" s="176"/>
      <c r="AJ12" s="108"/>
      <c r="AK12" s="176"/>
      <c r="AL12" s="108"/>
      <c r="AM12" s="330"/>
      <c r="AN12" s="559">
        <f t="shared" si="4"/>
        <v>4</v>
      </c>
      <c r="AO12" s="295">
        <v>4</v>
      </c>
      <c r="AP12" s="176">
        <v>40</v>
      </c>
      <c r="AQ12" s="267">
        <f>AP12*AQ8</f>
        <v>-16</v>
      </c>
      <c r="AR12" s="94">
        <f t="shared" si="2"/>
        <v>24</v>
      </c>
      <c r="AS12" s="171">
        <f>AP12*AS8</f>
        <v>12</v>
      </c>
      <c r="AT12" s="94">
        <v>52</v>
      </c>
      <c r="AU12" s="128">
        <f>AP12*AU8</f>
        <v>24</v>
      </c>
      <c r="AV12" s="94">
        <v>64</v>
      </c>
      <c r="AW12" s="128">
        <f>AT12*AW8</f>
        <v>31.2</v>
      </c>
      <c r="AX12" s="94">
        <v>80</v>
      </c>
    </row>
    <row r="13" spans="1:50" s="46" customFormat="1" ht="20.25" customHeight="1">
      <c r="A13" s="584">
        <f t="shared" si="3"/>
        <v>5</v>
      </c>
      <c r="B13" s="505" t="s">
        <v>47</v>
      </c>
      <c r="C13" s="48">
        <v>2008</v>
      </c>
      <c r="D13" s="66" t="s">
        <v>37</v>
      </c>
      <c r="E13" s="580">
        <f>I13+K13+M13+O13+Q13+S13+U13+W13+Y13+AA13+AC13+AE13+AG13+AI13+AK13+AM13</f>
        <v>427.3</v>
      </c>
      <c r="F13" s="441">
        <f t="shared" si="0"/>
        <v>72.545454545454547</v>
      </c>
      <c r="G13" s="442">
        <f t="shared" si="1"/>
        <v>11</v>
      </c>
      <c r="H13" s="108">
        <v>135</v>
      </c>
      <c r="I13" s="176">
        <v>160</v>
      </c>
      <c r="J13" s="108">
        <v>70</v>
      </c>
      <c r="K13" s="176">
        <v>60</v>
      </c>
      <c r="L13" s="108">
        <v>215</v>
      </c>
      <c r="M13" s="94">
        <v>20</v>
      </c>
      <c r="N13" s="480"/>
      <c r="O13" s="605"/>
      <c r="P13" s="108">
        <v>80</v>
      </c>
      <c r="Q13" s="176">
        <v>4.3</v>
      </c>
      <c r="R13" s="108"/>
      <c r="S13" s="176"/>
      <c r="T13" s="108">
        <v>70</v>
      </c>
      <c r="U13" s="94">
        <v>65</v>
      </c>
      <c r="V13" s="93">
        <v>78</v>
      </c>
      <c r="W13" s="94">
        <v>13</v>
      </c>
      <c r="X13" s="108">
        <v>76</v>
      </c>
      <c r="Y13" s="330">
        <v>70</v>
      </c>
      <c r="Z13" s="108">
        <v>74</v>
      </c>
      <c r="AA13" s="176">
        <v>35</v>
      </c>
      <c r="AB13" s="108"/>
      <c r="AC13" s="106"/>
      <c r="AD13" s="108"/>
      <c r="AE13" s="176"/>
      <c r="AF13" s="108"/>
      <c r="AG13" s="176"/>
      <c r="AH13" s="108"/>
      <c r="AI13" s="176"/>
      <c r="AJ13" s="108"/>
      <c r="AK13" s="176"/>
      <c r="AL13" s="108"/>
      <c r="AM13" s="330"/>
      <c r="AN13" s="559">
        <f t="shared" si="4"/>
        <v>5</v>
      </c>
      <c r="AO13" s="294">
        <v>5</v>
      </c>
      <c r="AP13" s="176">
        <v>30</v>
      </c>
      <c r="AQ13" s="267">
        <f>AP13*AQ8</f>
        <v>-12</v>
      </c>
      <c r="AR13" s="94">
        <f t="shared" si="2"/>
        <v>18</v>
      </c>
      <c r="AS13" s="171">
        <f>AP13*AS8</f>
        <v>9</v>
      </c>
      <c r="AT13" s="94">
        <v>39</v>
      </c>
      <c r="AU13" s="128">
        <f>AP13*AU8</f>
        <v>18</v>
      </c>
      <c r="AV13" s="94">
        <v>48</v>
      </c>
      <c r="AW13" s="128">
        <f>AT13*AW8</f>
        <v>23.4</v>
      </c>
      <c r="AX13" s="94">
        <v>60</v>
      </c>
    </row>
    <row r="14" spans="1:50" s="46" customFormat="1" ht="20.25" customHeight="1">
      <c r="A14" s="584">
        <f t="shared" si="3"/>
        <v>6</v>
      </c>
      <c r="B14" s="481" t="s">
        <v>595</v>
      </c>
      <c r="C14" s="48">
        <v>2010</v>
      </c>
      <c r="D14" s="66" t="s">
        <v>37</v>
      </c>
      <c r="E14" s="580">
        <f>I14+K14+M14+O14+Q14+S14+U14+W14+Y14+AA14+AC14+AE14+AG14+AI14+AK14+AM14</f>
        <v>300.8</v>
      </c>
      <c r="F14" s="441">
        <f t="shared" si="0"/>
        <v>73.25</v>
      </c>
      <c r="G14" s="442">
        <f t="shared" si="1"/>
        <v>12</v>
      </c>
      <c r="H14" s="108">
        <v>147</v>
      </c>
      <c r="I14" s="176">
        <v>24</v>
      </c>
      <c r="J14" s="108">
        <v>76</v>
      </c>
      <c r="K14" s="176">
        <v>2.5</v>
      </c>
      <c r="L14" s="108">
        <v>206</v>
      </c>
      <c r="M14" s="94">
        <v>100</v>
      </c>
      <c r="N14" s="480">
        <v>70</v>
      </c>
      <c r="O14" s="176">
        <v>30</v>
      </c>
      <c r="P14" s="108">
        <v>77</v>
      </c>
      <c r="Q14" s="176">
        <v>17.5</v>
      </c>
      <c r="R14" s="108"/>
      <c r="S14" s="605"/>
      <c r="T14" s="108">
        <v>73</v>
      </c>
      <c r="U14" s="94">
        <v>39</v>
      </c>
      <c r="V14" s="108"/>
      <c r="W14" s="106"/>
      <c r="X14" s="108">
        <v>78</v>
      </c>
      <c r="Y14" s="330">
        <v>45</v>
      </c>
      <c r="Z14" s="108">
        <v>74</v>
      </c>
      <c r="AA14" s="176">
        <v>35</v>
      </c>
      <c r="AB14" s="108">
        <v>78</v>
      </c>
      <c r="AC14" s="94">
        <v>7.8</v>
      </c>
      <c r="AD14" s="108"/>
      <c r="AE14" s="176"/>
      <c r="AF14" s="108"/>
      <c r="AG14" s="176"/>
      <c r="AH14" s="108"/>
      <c r="AI14" s="176"/>
      <c r="AJ14" s="108"/>
      <c r="AK14" s="176"/>
      <c r="AL14" s="108"/>
      <c r="AM14" s="330"/>
      <c r="AN14" s="559">
        <f t="shared" si="4"/>
        <v>6</v>
      </c>
      <c r="AO14" s="295">
        <v>6</v>
      </c>
      <c r="AP14" s="176">
        <v>20</v>
      </c>
      <c r="AQ14" s="267">
        <f>AP14*AQ8</f>
        <v>-8</v>
      </c>
      <c r="AR14" s="112">
        <f t="shared" si="2"/>
        <v>12</v>
      </c>
      <c r="AS14" s="171">
        <f>AP14*AS8</f>
        <v>6</v>
      </c>
      <c r="AT14" s="112">
        <v>26</v>
      </c>
      <c r="AU14" s="128">
        <f>AP14*AU8</f>
        <v>12</v>
      </c>
      <c r="AV14" s="112">
        <v>32</v>
      </c>
      <c r="AW14" s="128">
        <f>AT14*AW8</f>
        <v>15.6</v>
      </c>
      <c r="AX14" s="112">
        <v>40</v>
      </c>
    </row>
    <row r="15" spans="1:50" s="46" customFormat="1" ht="20.25" customHeight="1">
      <c r="A15" s="584">
        <f t="shared" si="3"/>
        <v>7</v>
      </c>
      <c r="B15" s="497" t="s">
        <v>140</v>
      </c>
      <c r="C15" s="68">
        <v>2009</v>
      </c>
      <c r="D15" s="114" t="s">
        <v>29</v>
      </c>
      <c r="E15" s="580">
        <f>I15+K15+M15+O15+Q15+S15+U15+W15+Y15+AA15+AC15+AE15+AG15+AI15+AK15+AM15</f>
        <v>294.65999999999997</v>
      </c>
      <c r="F15" s="441">
        <f t="shared" si="0"/>
        <v>73.555555555555557</v>
      </c>
      <c r="G15" s="442">
        <f t="shared" si="1"/>
        <v>9</v>
      </c>
      <c r="H15" s="108">
        <v>142</v>
      </c>
      <c r="I15" s="176">
        <v>72</v>
      </c>
      <c r="J15" s="108"/>
      <c r="K15" s="604"/>
      <c r="L15" s="108">
        <v>205</v>
      </c>
      <c r="M15" s="94">
        <v>140</v>
      </c>
      <c r="N15" s="480"/>
      <c r="O15" s="280"/>
      <c r="P15" s="108">
        <v>89</v>
      </c>
      <c r="Q15" s="280">
        <v>0</v>
      </c>
      <c r="R15" s="108"/>
      <c r="S15" s="176"/>
      <c r="T15" s="108"/>
      <c r="U15" s="106"/>
      <c r="V15" s="108">
        <v>75</v>
      </c>
      <c r="W15" s="94">
        <v>28.16</v>
      </c>
      <c r="X15" s="108"/>
      <c r="Y15" s="330"/>
      <c r="Z15" s="108">
        <v>80</v>
      </c>
      <c r="AA15" s="176">
        <v>2.5</v>
      </c>
      <c r="AB15" s="108">
        <v>71</v>
      </c>
      <c r="AC15" s="94">
        <v>52</v>
      </c>
      <c r="AD15" s="108"/>
      <c r="AE15" s="280"/>
      <c r="AF15" s="108"/>
      <c r="AG15" s="280"/>
      <c r="AH15" s="108"/>
      <c r="AI15" s="280"/>
      <c r="AJ15" s="108"/>
      <c r="AK15" s="280"/>
      <c r="AL15" s="108"/>
      <c r="AM15" s="331"/>
      <c r="AN15" s="559">
        <f t="shared" si="4"/>
        <v>7</v>
      </c>
      <c r="AO15" s="294">
        <v>7</v>
      </c>
      <c r="AP15" s="176">
        <v>15</v>
      </c>
      <c r="AQ15" s="267">
        <f>AP15*AQ8</f>
        <v>-6</v>
      </c>
      <c r="AR15" s="94">
        <f t="shared" si="2"/>
        <v>9</v>
      </c>
      <c r="AS15" s="171">
        <f>AP15*AS8</f>
        <v>4.5</v>
      </c>
      <c r="AT15" s="94">
        <v>19.5</v>
      </c>
      <c r="AU15" s="128">
        <f>AP15*AU8</f>
        <v>9</v>
      </c>
      <c r="AV15" s="94">
        <v>24</v>
      </c>
      <c r="AW15" s="128">
        <f>AT15*AW8</f>
        <v>11.7</v>
      </c>
      <c r="AX15" s="94">
        <v>30</v>
      </c>
    </row>
    <row r="16" spans="1:50" s="46" customFormat="1" ht="20.25" customHeight="1">
      <c r="A16" s="584">
        <f t="shared" si="3"/>
        <v>8</v>
      </c>
      <c r="B16" s="481" t="s">
        <v>141</v>
      </c>
      <c r="C16" s="48">
        <v>2010</v>
      </c>
      <c r="D16" s="66" t="s">
        <v>18</v>
      </c>
      <c r="E16" s="580">
        <f>I16+K16+M16+O16+Q16+S16+U16+W16+Y16+AA16+AC16+AE16+AG16+AI16+AK16+AM16-O16</f>
        <v>244.01</v>
      </c>
      <c r="F16" s="441">
        <f t="shared" si="0"/>
        <v>75.357142857142861</v>
      </c>
      <c r="G16" s="442">
        <f t="shared" si="1"/>
        <v>14</v>
      </c>
      <c r="H16" s="108">
        <v>149</v>
      </c>
      <c r="I16" s="176">
        <v>12.8</v>
      </c>
      <c r="J16" s="108">
        <v>75</v>
      </c>
      <c r="K16" s="176">
        <v>7</v>
      </c>
      <c r="L16" s="108">
        <v>223</v>
      </c>
      <c r="M16" s="94">
        <v>5</v>
      </c>
      <c r="N16" s="480">
        <v>76</v>
      </c>
      <c r="O16" s="604">
        <v>3</v>
      </c>
      <c r="P16" s="108">
        <v>81</v>
      </c>
      <c r="Q16" s="176">
        <v>1.5</v>
      </c>
      <c r="R16" s="108">
        <v>77</v>
      </c>
      <c r="S16" s="176">
        <v>30</v>
      </c>
      <c r="T16" s="108">
        <v>76</v>
      </c>
      <c r="U16" s="94">
        <v>14.3</v>
      </c>
      <c r="V16" s="108">
        <v>70</v>
      </c>
      <c r="W16" s="94">
        <v>91</v>
      </c>
      <c r="X16" s="108">
        <v>79</v>
      </c>
      <c r="Y16" s="330">
        <v>19.25</v>
      </c>
      <c r="Z16" s="108">
        <v>74</v>
      </c>
      <c r="AA16" s="176">
        <v>35</v>
      </c>
      <c r="AB16" s="93">
        <v>75</v>
      </c>
      <c r="AC16" s="94">
        <v>28.16</v>
      </c>
      <c r="AD16" s="93"/>
      <c r="AE16" s="176"/>
      <c r="AF16" s="93"/>
      <c r="AG16" s="176"/>
      <c r="AH16" s="93"/>
      <c r="AI16" s="176"/>
      <c r="AJ16" s="93"/>
      <c r="AK16" s="176"/>
      <c r="AL16" s="93"/>
      <c r="AM16" s="330"/>
      <c r="AN16" s="559">
        <f t="shared" si="4"/>
        <v>8</v>
      </c>
      <c r="AO16" s="295">
        <v>8</v>
      </c>
      <c r="AP16" s="176">
        <v>12</v>
      </c>
      <c r="AQ16" s="267">
        <f>AP16*AQ8</f>
        <v>-4.8000000000000007</v>
      </c>
      <c r="AR16" s="94">
        <f t="shared" si="2"/>
        <v>7.1999999999999993</v>
      </c>
      <c r="AS16" s="134">
        <f>AP16*AS8</f>
        <v>3.5999999999999996</v>
      </c>
      <c r="AT16" s="94">
        <v>15.6</v>
      </c>
      <c r="AU16" s="128">
        <f>AP16*AU8</f>
        <v>7.1999999999999993</v>
      </c>
      <c r="AV16" s="94">
        <v>19.2</v>
      </c>
      <c r="AW16" s="128">
        <f>AT16*AW8</f>
        <v>9.36</v>
      </c>
      <c r="AX16" s="94">
        <v>24</v>
      </c>
    </row>
    <row r="17" spans="1:50" s="46" customFormat="1" ht="20.25" customHeight="1">
      <c r="A17" s="584">
        <f t="shared" si="3"/>
        <v>9</v>
      </c>
      <c r="B17" s="481" t="s">
        <v>102</v>
      </c>
      <c r="C17" s="48">
        <v>2008</v>
      </c>
      <c r="D17" s="465" t="s">
        <v>27</v>
      </c>
      <c r="E17" s="580">
        <f>I17+K17+M17+O17+Q17+S17+U17+W17+Y17+AA17+AC17+AE17+AG17+AI17+AK17+AM17-S17</f>
        <v>243.48999999999998</v>
      </c>
      <c r="F17" s="441">
        <f t="shared" si="0"/>
        <v>73.92307692307692</v>
      </c>
      <c r="G17" s="442">
        <f t="shared" si="1"/>
        <v>13</v>
      </c>
      <c r="H17" s="108">
        <v>144</v>
      </c>
      <c r="I17" s="176">
        <v>32</v>
      </c>
      <c r="J17" s="108">
        <v>74</v>
      </c>
      <c r="K17" s="176">
        <v>13.5</v>
      </c>
      <c r="L17" s="108">
        <v>211</v>
      </c>
      <c r="M17" s="94">
        <v>43.33</v>
      </c>
      <c r="N17" s="480">
        <v>73</v>
      </c>
      <c r="O17" s="176">
        <v>11</v>
      </c>
      <c r="P17" s="93">
        <v>77</v>
      </c>
      <c r="Q17" s="176">
        <v>17.5</v>
      </c>
      <c r="R17" s="93">
        <v>79</v>
      </c>
      <c r="S17" s="604">
        <v>9</v>
      </c>
      <c r="T17" s="93">
        <v>73</v>
      </c>
      <c r="U17" s="112">
        <v>39</v>
      </c>
      <c r="V17" s="93">
        <v>74</v>
      </c>
      <c r="W17" s="94">
        <v>52</v>
      </c>
      <c r="X17" s="93">
        <v>81</v>
      </c>
      <c r="Y17" s="330">
        <v>7</v>
      </c>
      <c r="Z17" s="93"/>
      <c r="AA17" s="176"/>
      <c r="AB17" s="93">
        <v>75</v>
      </c>
      <c r="AC17" s="94">
        <v>28.16</v>
      </c>
      <c r="AD17" s="93"/>
      <c r="AE17" s="176"/>
      <c r="AF17" s="93"/>
      <c r="AG17" s="176"/>
      <c r="AH17" s="93"/>
      <c r="AI17" s="176"/>
      <c r="AJ17" s="93"/>
      <c r="AK17" s="176"/>
      <c r="AL17" s="93"/>
      <c r="AM17" s="330"/>
      <c r="AN17" s="559">
        <f t="shared" si="4"/>
        <v>9</v>
      </c>
      <c r="AO17" s="294">
        <v>9</v>
      </c>
      <c r="AP17" s="176">
        <v>10</v>
      </c>
      <c r="AQ17" s="267">
        <f>AP17*AQ8</f>
        <v>-4</v>
      </c>
      <c r="AR17" s="94">
        <f t="shared" si="2"/>
        <v>6</v>
      </c>
      <c r="AS17" s="171">
        <f>AP17*AS8</f>
        <v>3</v>
      </c>
      <c r="AT17" s="94">
        <v>13</v>
      </c>
      <c r="AU17" s="128">
        <f>AP17*AU8</f>
        <v>6</v>
      </c>
      <c r="AV17" s="94">
        <v>16</v>
      </c>
      <c r="AW17" s="128">
        <f>AT17*AW8</f>
        <v>7.8</v>
      </c>
      <c r="AX17" s="94">
        <v>20</v>
      </c>
    </row>
    <row r="18" spans="1:50" s="46" customFormat="1" ht="20.25" customHeight="1">
      <c r="A18" s="584">
        <f t="shared" si="3"/>
        <v>10</v>
      </c>
      <c r="B18" s="780" t="s">
        <v>129</v>
      </c>
      <c r="C18" s="68">
        <v>2008</v>
      </c>
      <c r="D18" s="67" t="s">
        <v>8</v>
      </c>
      <c r="E18" s="580">
        <f>I18+K18+M18+O18+Q18+S18+U18+W18+Y18+AA18+AC18+AE18+AG18+AI18+AK18+AM18</f>
        <v>214.66</v>
      </c>
      <c r="F18" s="441">
        <f t="shared" si="0"/>
        <v>73.7</v>
      </c>
      <c r="G18" s="442">
        <f t="shared" si="1"/>
        <v>10</v>
      </c>
      <c r="H18" s="108">
        <v>148</v>
      </c>
      <c r="I18" s="176">
        <v>17.600000000000001</v>
      </c>
      <c r="J18" s="108">
        <v>70</v>
      </c>
      <c r="K18" s="176">
        <v>60</v>
      </c>
      <c r="L18" s="108">
        <v>217</v>
      </c>
      <c r="M18" s="94">
        <v>16</v>
      </c>
      <c r="N18" s="480"/>
      <c r="O18" s="605"/>
      <c r="P18" s="93">
        <v>75</v>
      </c>
      <c r="Q18" s="176">
        <v>50</v>
      </c>
      <c r="R18" s="93"/>
      <c r="S18" s="176"/>
      <c r="T18" s="93">
        <v>73</v>
      </c>
      <c r="U18" s="94">
        <v>39</v>
      </c>
      <c r="V18" s="93">
        <v>75</v>
      </c>
      <c r="W18" s="94">
        <v>28.16</v>
      </c>
      <c r="X18" s="93"/>
      <c r="Y18" s="330"/>
      <c r="Z18" s="93"/>
      <c r="AA18" s="176"/>
      <c r="AB18" s="108">
        <v>79</v>
      </c>
      <c r="AC18" s="94">
        <v>3.9</v>
      </c>
      <c r="AD18" s="108"/>
      <c r="AE18" s="280"/>
      <c r="AF18" s="108"/>
      <c r="AG18" s="280"/>
      <c r="AH18" s="108"/>
      <c r="AI18" s="280"/>
      <c r="AJ18" s="108"/>
      <c r="AK18" s="280"/>
      <c r="AL18" s="108"/>
      <c r="AM18" s="331"/>
      <c r="AN18" s="559">
        <f t="shared" si="4"/>
        <v>10</v>
      </c>
      <c r="AO18" s="295">
        <v>10</v>
      </c>
      <c r="AP18" s="176">
        <v>8</v>
      </c>
      <c r="AQ18" s="267">
        <f>AP18*AQ8</f>
        <v>-3.2</v>
      </c>
      <c r="AR18" s="94">
        <f t="shared" si="2"/>
        <v>4.8</v>
      </c>
      <c r="AS18" s="171">
        <f>AP18*AS8</f>
        <v>2.4</v>
      </c>
      <c r="AT18" s="94">
        <v>10.4</v>
      </c>
      <c r="AU18" s="128">
        <f>AP18*AU8</f>
        <v>4.8</v>
      </c>
      <c r="AV18" s="94">
        <v>12.8</v>
      </c>
      <c r="AW18" s="128">
        <f>AT18*AW8</f>
        <v>6.24</v>
      </c>
      <c r="AX18" s="94">
        <v>16</v>
      </c>
    </row>
    <row r="19" spans="1:50" s="46" customFormat="1" ht="20.25" customHeight="1">
      <c r="A19" s="584">
        <f t="shared" si="3"/>
        <v>11</v>
      </c>
      <c r="B19" s="481" t="s">
        <v>598</v>
      </c>
      <c r="C19" s="48">
        <v>2010</v>
      </c>
      <c r="D19" s="66" t="s">
        <v>197</v>
      </c>
      <c r="E19" s="580">
        <f>I19+K19+M19+O19+Q19+S19+U19+W19+Y19+AA19+AC19+AE19+AG19+AI19+AK19+AM19</f>
        <v>132.61000000000001</v>
      </c>
      <c r="F19" s="441">
        <f t="shared" si="0"/>
        <v>77.928571428571431</v>
      </c>
      <c r="G19" s="442">
        <f t="shared" si="1"/>
        <v>14</v>
      </c>
      <c r="H19" s="108">
        <v>165</v>
      </c>
      <c r="I19" s="604">
        <v>0</v>
      </c>
      <c r="J19" s="108">
        <v>73</v>
      </c>
      <c r="K19" s="176">
        <v>30</v>
      </c>
      <c r="L19" s="93">
        <v>227</v>
      </c>
      <c r="M19" s="106">
        <v>0</v>
      </c>
      <c r="N19" s="480">
        <v>75</v>
      </c>
      <c r="O19" s="176">
        <v>4</v>
      </c>
      <c r="P19" s="108">
        <v>76</v>
      </c>
      <c r="Q19" s="176">
        <v>35</v>
      </c>
      <c r="R19" s="108">
        <v>78</v>
      </c>
      <c r="S19" s="176">
        <v>17.5</v>
      </c>
      <c r="T19" s="108">
        <v>82</v>
      </c>
      <c r="U19" s="94">
        <v>0</v>
      </c>
      <c r="V19" s="108">
        <v>82</v>
      </c>
      <c r="W19" s="94">
        <v>1.95</v>
      </c>
      <c r="X19" s="108">
        <v>81</v>
      </c>
      <c r="Y19" s="330">
        <v>7</v>
      </c>
      <c r="Z19" s="93">
        <v>77</v>
      </c>
      <c r="AA19" s="176">
        <v>9</v>
      </c>
      <c r="AB19" s="108">
        <v>75</v>
      </c>
      <c r="AC19" s="94">
        <v>28.16</v>
      </c>
      <c r="AD19" s="108"/>
      <c r="AE19" s="280"/>
      <c r="AF19" s="108"/>
      <c r="AG19" s="280"/>
      <c r="AH19" s="108"/>
      <c r="AI19" s="280"/>
      <c r="AJ19" s="108"/>
      <c r="AK19" s="280"/>
      <c r="AL19" s="108"/>
      <c r="AM19" s="331"/>
      <c r="AN19" s="559">
        <f t="shared" si="4"/>
        <v>11</v>
      </c>
      <c r="AO19" s="294">
        <v>11</v>
      </c>
      <c r="AP19" s="176">
        <v>6</v>
      </c>
      <c r="AQ19" s="267">
        <f>AP19*AQ8</f>
        <v>-2.4000000000000004</v>
      </c>
      <c r="AR19" s="112">
        <f t="shared" si="2"/>
        <v>3.5999999999999996</v>
      </c>
      <c r="AS19" s="171">
        <f>AP19*AS8</f>
        <v>1.7999999999999998</v>
      </c>
      <c r="AT19" s="112">
        <v>7.8</v>
      </c>
      <c r="AU19" s="128">
        <f>AP19*AU8</f>
        <v>3.5999999999999996</v>
      </c>
      <c r="AV19" s="112">
        <v>9.6</v>
      </c>
      <c r="AW19" s="128">
        <f>AT19*AW8</f>
        <v>4.68</v>
      </c>
      <c r="AX19" s="112">
        <v>12</v>
      </c>
    </row>
    <row r="20" spans="1:50" s="46" customFormat="1" ht="20.25" customHeight="1">
      <c r="A20" s="584">
        <f t="shared" si="3"/>
        <v>12</v>
      </c>
      <c r="B20" s="481" t="s">
        <v>103</v>
      </c>
      <c r="C20" s="68">
        <v>2009</v>
      </c>
      <c r="D20" s="72" t="s">
        <v>159</v>
      </c>
      <c r="E20" s="580">
        <f>I20+K20+M20+O20+Q20+S20+U20+W20+Y20+AA20+AC20+AE20+AG20+AI20+AK20+AM20</f>
        <v>129.65</v>
      </c>
      <c r="F20" s="441">
        <f>(H20+J20+L20+N20+P117+R20+T20+V20+X20+Z20+AB20+AD20+AF20+AH20+AJ20+AL20)/G20</f>
        <v>76.15384615384616</v>
      </c>
      <c r="G20" s="442">
        <f t="shared" si="1"/>
        <v>13</v>
      </c>
      <c r="H20" s="108">
        <v>152</v>
      </c>
      <c r="I20" s="176">
        <v>8</v>
      </c>
      <c r="J20" s="108">
        <v>73</v>
      </c>
      <c r="K20" s="176">
        <v>30</v>
      </c>
      <c r="L20" s="93">
        <v>223</v>
      </c>
      <c r="M20" s="94">
        <v>5</v>
      </c>
      <c r="N20" s="480">
        <v>72</v>
      </c>
      <c r="O20" s="176">
        <v>15</v>
      </c>
      <c r="P20" s="480"/>
      <c r="Q20" s="605"/>
      <c r="R20" s="108">
        <v>79</v>
      </c>
      <c r="S20" s="176">
        <v>9</v>
      </c>
      <c r="T20" s="108">
        <v>75</v>
      </c>
      <c r="U20" s="94">
        <v>19.5</v>
      </c>
      <c r="V20" s="108">
        <v>79</v>
      </c>
      <c r="W20" s="94">
        <v>9.1</v>
      </c>
      <c r="X20" s="108">
        <v>79</v>
      </c>
      <c r="Y20" s="330">
        <v>19.25</v>
      </c>
      <c r="Z20" s="108">
        <v>81</v>
      </c>
      <c r="AA20" s="176">
        <v>0.5</v>
      </c>
      <c r="AB20" s="108">
        <v>77</v>
      </c>
      <c r="AC20" s="94">
        <v>14.3</v>
      </c>
      <c r="AD20" s="108"/>
      <c r="AE20" s="176"/>
      <c r="AF20" s="108"/>
      <c r="AG20" s="176"/>
      <c r="AH20" s="108"/>
      <c r="AI20" s="176"/>
      <c r="AJ20" s="108"/>
      <c r="AK20" s="176"/>
      <c r="AL20" s="108"/>
      <c r="AM20" s="330"/>
      <c r="AN20" s="559">
        <f t="shared" si="4"/>
        <v>12</v>
      </c>
      <c r="AO20" s="295">
        <v>12</v>
      </c>
      <c r="AP20" s="176">
        <v>4</v>
      </c>
      <c r="AQ20" s="267">
        <f>AP20*AQ8</f>
        <v>-1.6</v>
      </c>
      <c r="AR20" s="94">
        <f t="shared" si="2"/>
        <v>2.4</v>
      </c>
      <c r="AS20" s="171">
        <f>AP20*AS8</f>
        <v>1.2</v>
      </c>
      <c r="AT20" s="94">
        <v>5.2</v>
      </c>
      <c r="AU20" s="128">
        <f>AP20*AU8</f>
        <v>2.4</v>
      </c>
      <c r="AV20" s="94">
        <v>6.4</v>
      </c>
      <c r="AW20" s="128">
        <f>AT20*AW8</f>
        <v>3.12</v>
      </c>
      <c r="AX20" s="94">
        <v>8</v>
      </c>
    </row>
    <row r="21" spans="1:50" s="46" customFormat="1" ht="20.25" customHeight="1">
      <c r="A21" s="584">
        <f t="shared" si="3"/>
        <v>13</v>
      </c>
      <c r="B21" s="481" t="s">
        <v>600</v>
      </c>
      <c r="C21" s="68">
        <v>2009</v>
      </c>
      <c r="D21" s="117" t="s">
        <v>33</v>
      </c>
      <c r="E21" s="580">
        <f>I21+K21+M21+O21+Q21+S21+U21+W21+Y21+AA21+AC21+AE21+AG21+AI21+AK21+AM21</f>
        <v>110.1</v>
      </c>
      <c r="F21" s="441">
        <f t="shared" ref="F21:F45" si="5">(H21+J21+L21+N21+P21+R21+T21+V21+X21+Z21+AB21+AD21+AF21+AH21+AJ21+AL21)/G21</f>
        <v>79.75</v>
      </c>
      <c r="G21" s="442">
        <f>COUNT(H21,J21,L21,N21,P21,R21,T21,V21,X21,Z21,AB21,AD21,AF21,AH21,AJ21,AL21)+1</f>
        <v>8</v>
      </c>
      <c r="H21" s="108">
        <v>157</v>
      </c>
      <c r="I21" s="604">
        <v>0</v>
      </c>
      <c r="J21" s="108">
        <v>75</v>
      </c>
      <c r="K21" s="176">
        <v>7</v>
      </c>
      <c r="L21" s="108"/>
      <c r="M21" s="94"/>
      <c r="N21" s="480">
        <v>78</v>
      </c>
      <c r="O21" s="176">
        <v>0.5</v>
      </c>
      <c r="P21" s="108">
        <v>88</v>
      </c>
      <c r="Q21" s="280">
        <v>0</v>
      </c>
      <c r="R21" s="108"/>
      <c r="S21" s="280"/>
      <c r="T21" s="108">
        <v>79</v>
      </c>
      <c r="U21" s="94">
        <v>2.6</v>
      </c>
      <c r="V21" s="108">
        <v>86</v>
      </c>
      <c r="W21" s="94">
        <v>0</v>
      </c>
      <c r="X21" s="108">
        <v>75</v>
      </c>
      <c r="Y21" s="330">
        <v>100</v>
      </c>
      <c r="Z21" s="108"/>
      <c r="AA21" s="176"/>
      <c r="AB21" s="108"/>
      <c r="AC21" s="106"/>
      <c r="AD21" s="108"/>
      <c r="AE21" s="176"/>
      <c r="AF21" s="108"/>
      <c r="AG21" s="176"/>
      <c r="AH21" s="108"/>
      <c r="AI21" s="176"/>
      <c r="AJ21" s="108"/>
      <c r="AK21" s="176"/>
      <c r="AL21" s="108"/>
      <c r="AM21" s="330"/>
      <c r="AN21" s="559">
        <f t="shared" si="4"/>
        <v>13</v>
      </c>
      <c r="AO21" s="294">
        <v>13</v>
      </c>
      <c r="AP21" s="176">
        <v>3</v>
      </c>
      <c r="AQ21" s="267">
        <f>AP21*AQ8</f>
        <v>-1.2000000000000002</v>
      </c>
      <c r="AR21" s="94">
        <f t="shared" si="2"/>
        <v>1.7999999999999998</v>
      </c>
      <c r="AS21" s="171">
        <f>AP21*AS8</f>
        <v>0.89999999999999991</v>
      </c>
      <c r="AT21" s="94">
        <v>3.9</v>
      </c>
      <c r="AU21" s="128">
        <f>AP21*AU8</f>
        <v>1.7999999999999998</v>
      </c>
      <c r="AV21" s="94">
        <v>4.8</v>
      </c>
      <c r="AW21" s="128">
        <f>AT21*AW8</f>
        <v>2.34</v>
      </c>
      <c r="AX21" s="94">
        <v>6</v>
      </c>
    </row>
    <row r="22" spans="1:50" s="46" customFormat="1" ht="20.25" customHeight="1">
      <c r="A22" s="584">
        <f t="shared" si="3"/>
        <v>14</v>
      </c>
      <c r="B22" s="481" t="s">
        <v>46</v>
      </c>
      <c r="C22" s="68">
        <v>2008</v>
      </c>
      <c r="D22" s="117" t="s">
        <v>33</v>
      </c>
      <c r="E22" s="580">
        <f>I22+K22+M22+O22+Q22+S22+U22+W22+Y22+AA22+AC22+AE22+AG22+AI22+AK22+AM22-S22</f>
        <v>97.399999999999991</v>
      </c>
      <c r="F22" s="441">
        <f t="shared" si="5"/>
        <v>74.900000000000006</v>
      </c>
      <c r="G22" s="442">
        <f>COUNT(H22,J22,L22,N22,P22,R22,T22,V22,X22,Z22,AB22,AD22,AF22,AH22,AJ22,AL22)+3</f>
        <v>10</v>
      </c>
      <c r="H22" s="108">
        <v>152</v>
      </c>
      <c r="I22" s="176">
        <v>8</v>
      </c>
      <c r="J22" s="108">
        <v>75</v>
      </c>
      <c r="K22" s="176">
        <v>7</v>
      </c>
      <c r="L22" s="108">
        <v>214</v>
      </c>
      <c r="M22" s="94">
        <v>24</v>
      </c>
      <c r="N22" s="480">
        <v>69</v>
      </c>
      <c r="O22" s="176">
        <v>45</v>
      </c>
      <c r="P22" s="108">
        <v>80</v>
      </c>
      <c r="Q22" s="176">
        <v>4.3</v>
      </c>
      <c r="R22" s="108">
        <v>81</v>
      </c>
      <c r="S22" s="604">
        <v>4</v>
      </c>
      <c r="T22" s="108">
        <v>78</v>
      </c>
      <c r="U22" s="94">
        <v>9.1</v>
      </c>
      <c r="V22" s="108"/>
      <c r="W22" s="94"/>
      <c r="X22" s="108"/>
      <c r="Y22" s="331"/>
      <c r="Z22" s="108"/>
      <c r="AA22" s="176"/>
      <c r="AB22" s="93"/>
      <c r="AC22" s="106"/>
      <c r="AD22" s="93"/>
      <c r="AE22" s="176"/>
      <c r="AF22" s="93"/>
      <c r="AG22" s="176"/>
      <c r="AH22" s="93"/>
      <c r="AI22" s="176"/>
      <c r="AJ22" s="93"/>
      <c r="AK22" s="176"/>
      <c r="AL22" s="93"/>
      <c r="AM22" s="330"/>
      <c r="AN22" s="559">
        <f t="shared" si="4"/>
        <v>14</v>
      </c>
      <c r="AO22" s="295">
        <v>14</v>
      </c>
      <c r="AP22" s="176">
        <v>2</v>
      </c>
      <c r="AQ22" s="267">
        <f>AP22*AQ8</f>
        <v>-0.8</v>
      </c>
      <c r="AR22" s="94">
        <f t="shared" si="2"/>
        <v>1.2</v>
      </c>
      <c r="AS22" s="171">
        <f>AP22*AS8</f>
        <v>0.6</v>
      </c>
      <c r="AT22" s="94">
        <v>2.6</v>
      </c>
      <c r="AU22" s="128">
        <f>AP22*AU8</f>
        <v>1.2</v>
      </c>
      <c r="AV22" s="94">
        <v>3.2</v>
      </c>
      <c r="AW22" s="128">
        <f>AT22*AW8</f>
        <v>1.56</v>
      </c>
      <c r="AX22" s="94">
        <v>4</v>
      </c>
    </row>
    <row r="23" spans="1:50" s="46" customFormat="1" ht="20.25" customHeight="1">
      <c r="A23" s="584">
        <f t="shared" si="3"/>
        <v>15</v>
      </c>
      <c r="B23" s="481" t="s">
        <v>49</v>
      </c>
      <c r="C23" s="68">
        <v>2008</v>
      </c>
      <c r="D23" s="117" t="s">
        <v>85</v>
      </c>
      <c r="E23" s="580">
        <f t="shared" ref="E23:E54" si="6">I23+K23+M23+O23+Q23+S23+U23+W23+Y23+AA23+AC23+AE23+AG23+AI23+AK23+AM23</f>
        <v>95.399999999999991</v>
      </c>
      <c r="F23" s="441">
        <f t="shared" si="5"/>
        <v>78.5</v>
      </c>
      <c r="G23" s="442">
        <f>COUNT(H23,J23,L23,N23,P23,R23,T23,V23,X23,Z23,AB23,AD23,AF23,AH23,AJ23,AL23)+3</f>
        <v>14</v>
      </c>
      <c r="H23" s="108">
        <v>167</v>
      </c>
      <c r="I23" s="176">
        <v>0</v>
      </c>
      <c r="J23" s="108">
        <v>76</v>
      </c>
      <c r="K23" s="176">
        <v>2.5</v>
      </c>
      <c r="L23" s="108">
        <v>221</v>
      </c>
      <c r="M23" s="94">
        <v>8</v>
      </c>
      <c r="N23" s="480">
        <v>80</v>
      </c>
      <c r="O23" s="605">
        <v>0</v>
      </c>
      <c r="P23" s="108">
        <v>82</v>
      </c>
      <c r="Q23" s="280">
        <v>0</v>
      </c>
      <c r="R23" s="108">
        <v>76</v>
      </c>
      <c r="S23" s="176">
        <v>40</v>
      </c>
      <c r="T23" s="93">
        <v>84</v>
      </c>
      <c r="U23" s="94">
        <v>0</v>
      </c>
      <c r="V23" s="93">
        <v>77</v>
      </c>
      <c r="W23" s="94">
        <v>15.6</v>
      </c>
      <c r="X23" s="108">
        <v>84</v>
      </c>
      <c r="Y23" s="330">
        <v>1.5</v>
      </c>
      <c r="Z23" s="108">
        <v>75</v>
      </c>
      <c r="AA23" s="176">
        <v>13.5</v>
      </c>
      <c r="AB23" s="108">
        <v>77</v>
      </c>
      <c r="AC23" s="94">
        <v>14.3</v>
      </c>
      <c r="AD23" s="108"/>
      <c r="AE23" s="94"/>
      <c r="AF23" s="108"/>
      <c r="AG23" s="94"/>
      <c r="AH23" s="108"/>
      <c r="AI23" s="94"/>
      <c r="AJ23" s="108"/>
      <c r="AK23" s="94"/>
      <c r="AL23" s="108"/>
      <c r="AM23" s="47"/>
      <c r="AN23" s="559">
        <f t="shared" si="4"/>
        <v>15</v>
      </c>
      <c r="AO23" s="294">
        <v>15</v>
      </c>
      <c r="AP23" s="176">
        <v>1</v>
      </c>
      <c r="AQ23" s="267">
        <f>AP23*AQ8</f>
        <v>-0.4</v>
      </c>
      <c r="AR23" s="112">
        <f t="shared" si="2"/>
        <v>0.6</v>
      </c>
      <c r="AS23" s="171">
        <f>AP23*AS8</f>
        <v>0.3</v>
      </c>
      <c r="AT23" s="112">
        <v>1.3</v>
      </c>
      <c r="AU23" s="128">
        <f>AP23*AU8</f>
        <v>0.6</v>
      </c>
      <c r="AV23" s="112">
        <v>1.6</v>
      </c>
      <c r="AW23" s="128">
        <f>AT23*AW8</f>
        <v>0.78</v>
      </c>
      <c r="AX23" s="112">
        <v>2</v>
      </c>
    </row>
    <row r="24" spans="1:50" s="46" customFormat="1" ht="20.25" customHeight="1" thickBot="1">
      <c r="A24" s="584">
        <f t="shared" si="3"/>
        <v>16</v>
      </c>
      <c r="B24" s="481" t="s">
        <v>332</v>
      </c>
      <c r="C24" s="68">
        <v>2009</v>
      </c>
      <c r="D24" s="118" t="s">
        <v>157</v>
      </c>
      <c r="E24" s="580">
        <f t="shared" si="6"/>
        <v>88.06</v>
      </c>
      <c r="F24" s="441">
        <f t="shared" si="5"/>
        <v>77.75</v>
      </c>
      <c r="G24" s="442">
        <f>COUNT(H24,J24,L24,N24,P24,R24,T24,V24,X24,Z24,AB24,AD24,AF24,AH24,AJ24,AL24)+2</f>
        <v>12</v>
      </c>
      <c r="H24" s="108"/>
      <c r="I24" s="604"/>
      <c r="J24" s="108">
        <v>77</v>
      </c>
      <c r="K24" s="106">
        <v>0.5</v>
      </c>
      <c r="L24" s="108">
        <v>225</v>
      </c>
      <c r="M24" s="112">
        <v>2</v>
      </c>
      <c r="N24" s="480">
        <v>73</v>
      </c>
      <c r="O24" s="176">
        <v>11</v>
      </c>
      <c r="P24" s="108">
        <v>89</v>
      </c>
      <c r="Q24" s="94">
        <v>0</v>
      </c>
      <c r="R24" s="108">
        <v>78</v>
      </c>
      <c r="S24" s="106">
        <v>17.5</v>
      </c>
      <c r="T24" s="108">
        <v>78</v>
      </c>
      <c r="U24" s="94">
        <v>9.1</v>
      </c>
      <c r="V24" s="108">
        <v>75</v>
      </c>
      <c r="W24" s="94">
        <v>28.16</v>
      </c>
      <c r="X24" s="93">
        <v>83</v>
      </c>
      <c r="Y24" s="332">
        <v>3</v>
      </c>
      <c r="Z24" s="108">
        <v>77</v>
      </c>
      <c r="AA24" s="176">
        <v>9</v>
      </c>
      <c r="AB24" s="108">
        <v>78</v>
      </c>
      <c r="AC24" s="112">
        <v>7.8</v>
      </c>
      <c r="AD24" s="108"/>
      <c r="AE24" s="94"/>
      <c r="AF24" s="108"/>
      <c r="AG24" s="94"/>
      <c r="AH24" s="108"/>
      <c r="AI24" s="94"/>
      <c r="AJ24" s="108"/>
      <c r="AK24" s="94"/>
      <c r="AL24" s="108"/>
      <c r="AM24" s="47"/>
      <c r="AN24" s="559">
        <f t="shared" si="4"/>
        <v>16</v>
      </c>
      <c r="AO24" s="296"/>
      <c r="AP24" s="195">
        <f>SUM(AP9:AP23)</f>
        <v>371</v>
      </c>
      <c r="AQ24" s="253"/>
      <c r="AR24" s="252">
        <f>SUM(AR9:AR23)</f>
        <v>222.6</v>
      </c>
      <c r="AS24" s="251"/>
      <c r="AT24" s="252">
        <f>SUM(AT9:AT23)</f>
        <v>482.3</v>
      </c>
      <c r="AU24" s="253"/>
      <c r="AV24" s="252">
        <f>SUM(AV9:AV23)</f>
        <v>593.6</v>
      </c>
      <c r="AW24" s="446"/>
      <c r="AX24" s="252">
        <f>SUM(AX9:AX23)</f>
        <v>742</v>
      </c>
    </row>
    <row r="25" spans="1:50" s="46" customFormat="1" ht="20.25" customHeight="1">
      <c r="A25" s="584">
        <f t="shared" si="3"/>
        <v>17</v>
      </c>
      <c r="B25" s="481" t="s">
        <v>596</v>
      </c>
      <c r="C25" s="68">
        <v>2009</v>
      </c>
      <c r="D25" s="396" t="s">
        <v>37</v>
      </c>
      <c r="E25" s="580">
        <f t="shared" si="6"/>
        <v>42.95</v>
      </c>
      <c r="F25" s="441">
        <f t="shared" si="5"/>
        <v>80.083333333333329</v>
      </c>
      <c r="G25" s="442">
        <f>COUNT(H25,J25,L25,N25,P25,R25,T25,V25,X25,Z25,AB25,AD25,AF25,AH25,AJ25,AL25)+3</f>
        <v>12</v>
      </c>
      <c r="H25" s="108">
        <v>166</v>
      </c>
      <c r="I25" s="604">
        <v>0</v>
      </c>
      <c r="J25" s="108">
        <v>79</v>
      </c>
      <c r="K25" s="106">
        <v>0</v>
      </c>
      <c r="L25" s="108">
        <v>239</v>
      </c>
      <c r="M25" s="106">
        <v>0</v>
      </c>
      <c r="N25" s="480">
        <v>71</v>
      </c>
      <c r="O25" s="106">
        <v>20</v>
      </c>
      <c r="P25" s="93"/>
      <c r="Q25" s="106"/>
      <c r="R25" s="108">
        <v>79</v>
      </c>
      <c r="S25" s="106">
        <v>9</v>
      </c>
      <c r="T25" s="108"/>
      <c r="U25" s="94"/>
      <c r="V25" s="108">
        <v>82</v>
      </c>
      <c r="W25" s="94">
        <v>1.95</v>
      </c>
      <c r="X25" s="108">
        <v>81</v>
      </c>
      <c r="Y25" s="332">
        <v>7</v>
      </c>
      <c r="Z25" s="108">
        <v>78</v>
      </c>
      <c r="AA25" s="106">
        <v>5</v>
      </c>
      <c r="AB25" s="108">
        <v>86</v>
      </c>
      <c r="AC25" s="94">
        <v>0</v>
      </c>
      <c r="AD25" s="108"/>
      <c r="AE25" s="94"/>
      <c r="AF25" s="108"/>
      <c r="AG25" s="94"/>
      <c r="AH25" s="108"/>
      <c r="AI25" s="94"/>
      <c r="AJ25" s="108"/>
      <c r="AK25" s="94"/>
      <c r="AL25" s="108"/>
      <c r="AM25" s="47"/>
      <c r="AN25" s="559">
        <f t="shared" si="4"/>
        <v>17</v>
      </c>
    </row>
    <row r="26" spans="1:50" s="46" customFormat="1" ht="20.25" customHeight="1">
      <c r="A26" s="584">
        <f t="shared" si="3"/>
        <v>18</v>
      </c>
      <c r="B26" s="481" t="s">
        <v>597</v>
      </c>
      <c r="C26" s="68">
        <v>2009</v>
      </c>
      <c r="D26" s="126" t="s">
        <v>77</v>
      </c>
      <c r="E26" s="580">
        <f t="shared" si="6"/>
        <v>37.199999999999996</v>
      </c>
      <c r="F26" s="441">
        <f t="shared" si="5"/>
        <v>79.666666666666671</v>
      </c>
      <c r="G26" s="442">
        <f>COUNT(H26,J26,L26,N26,P26,R26,T26,V26,X26,Z26,AB26,AD26,AF26,AH26,AJ26,AL26)+2</f>
        <v>9</v>
      </c>
      <c r="H26" s="108"/>
      <c r="I26" s="604"/>
      <c r="J26" s="108"/>
      <c r="K26" s="94"/>
      <c r="L26" s="108">
        <v>218</v>
      </c>
      <c r="M26" s="112">
        <v>12</v>
      </c>
      <c r="N26" s="480">
        <v>74</v>
      </c>
      <c r="O26" s="106">
        <v>7</v>
      </c>
      <c r="P26" s="108">
        <v>80</v>
      </c>
      <c r="Q26" s="106">
        <v>4.3</v>
      </c>
      <c r="R26" s="93"/>
      <c r="S26" s="106"/>
      <c r="T26" s="108">
        <v>94</v>
      </c>
      <c r="U26" s="94">
        <v>0</v>
      </c>
      <c r="V26" s="108"/>
      <c r="W26" s="94"/>
      <c r="X26" s="108">
        <v>94</v>
      </c>
      <c r="Y26" s="47">
        <v>0</v>
      </c>
      <c r="Z26" s="108">
        <v>75</v>
      </c>
      <c r="AA26" s="106">
        <v>13.5</v>
      </c>
      <c r="AB26" s="108">
        <v>82</v>
      </c>
      <c r="AC26" s="112">
        <v>0.4</v>
      </c>
      <c r="AD26" s="108"/>
      <c r="AE26" s="94"/>
      <c r="AF26" s="108"/>
      <c r="AG26" s="94"/>
      <c r="AH26" s="108"/>
      <c r="AI26" s="94"/>
      <c r="AJ26" s="108"/>
      <c r="AK26" s="94"/>
      <c r="AL26" s="108"/>
      <c r="AM26" s="47"/>
      <c r="AN26" s="559">
        <f t="shared" si="4"/>
        <v>18</v>
      </c>
    </row>
    <row r="27" spans="1:50" s="46" customFormat="1" ht="20.25" customHeight="1">
      <c r="A27" s="584">
        <f t="shared" si="3"/>
        <v>19</v>
      </c>
      <c r="B27" s="727" t="s">
        <v>633</v>
      </c>
      <c r="C27" s="48">
        <v>2010</v>
      </c>
      <c r="D27" s="394" t="s">
        <v>540</v>
      </c>
      <c r="E27" s="580">
        <f t="shared" si="6"/>
        <v>29.25</v>
      </c>
      <c r="F27" s="441">
        <f t="shared" si="5"/>
        <v>82</v>
      </c>
      <c r="G27" s="442">
        <f>COUNT(H27,J27,L27,N27,P27,R27,T27,V27,X27,Z27,AB27,AD27,AF27,AH27,AJ27,AL27)+1</f>
        <v>6</v>
      </c>
      <c r="H27" s="108">
        <v>155</v>
      </c>
      <c r="I27" s="176">
        <v>4.8</v>
      </c>
      <c r="J27" s="108"/>
      <c r="K27" s="606"/>
      <c r="L27" s="108"/>
      <c r="M27" s="94"/>
      <c r="N27" s="480"/>
      <c r="O27" s="94"/>
      <c r="P27" s="108"/>
      <c r="Q27" s="94"/>
      <c r="R27" s="93"/>
      <c r="S27" s="94"/>
      <c r="T27" s="93"/>
      <c r="U27" s="94"/>
      <c r="V27" s="108">
        <v>80</v>
      </c>
      <c r="W27" s="94">
        <v>5.2</v>
      </c>
      <c r="X27" s="108">
        <v>79</v>
      </c>
      <c r="Y27" s="332">
        <v>19.25</v>
      </c>
      <c r="Z27" s="108">
        <v>89</v>
      </c>
      <c r="AA27" s="94">
        <v>0</v>
      </c>
      <c r="AB27" s="108">
        <v>89</v>
      </c>
      <c r="AC27" s="94">
        <v>0</v>
      </c>
      <c r="AD27" s="108"/>
      <c r="AE27" s="94"/>
      <c r="AF27" s="108"/>
      <c r="AG27" s="94"/>
      <c r="AH27" s="108"/>
      <c r="AI27" s="94"/>
      <c r="AJ27" s="108"/>
      <c r="AK27" s="94"/>
      <c r="AL27" s="108"/>
      <c r="AM27" s="47"/>
      <c r="AN27" s="559">
        <f t="shared" si="4"/>
        <v>19</v>
      </c>
    </row>
    <row r="28" spans="1:50" s="46" customFormat="1" ht="20.25" customHeight="1">
      <c r="A28" s="584">
        <f t="shared" si="3"/>
        <v>20</v>
      </c>
      <c r="B28" s="481" t="s">
        <v>105</v>
      </c>
      <c r="C28" s="68">
        <v>2008</v>
      </c>
      <c r="D28" s="117" t="s">
        <v>24</v>
      </c>
      <c r="E28" s="580">
        <f t="shared" si="6"/>
        <v>26.2</v>
      </c>
      <c r="F28" s="441">
        <f t="shared" si="5"/>
        <v>78.777777777777771</v>
      </c>
      <c r="G28" s="442">
        <f>COUNT(H28,J28,L28,N28,P28,R28,T28,V28,X28,Z28,AB28,AD28,AF28,AH28,AJ28,AL28)+3</f>
        <v>9</v>
      </c>
      <c r="H28" s="108">
        <v>156</v>
      </c>
      <c r="I28" s="176">
        <v>3.2</v>
      </c>
      <c r="J28" s="108"/>
      <c r="K28" s="606"/>
      <c r="L28" s="108">
        <v>239</v>
      </c>
      <c r="M28" s="106">
        <v>0</v>
      </c>
      <c r="N28" s="480">
        <v>74</v>
      </c>
      <c r="O28" s="106">
        <v>7</v>
      </c>
      <c r="P28" s="108">
        <v>78</v>
      </c>
      <c r="Q28" s="106">
        <v>11</v>
      </c>
      <c r="R28" s="108"/>
      <c r="S28" s="94"/>
      <c r="T28" s="108"/>
      <c r="U28" s="94"/>
      <c r="V28" s="108">
        <v>84</v>
      </c>
      <c r="W28" s="94">
        <v>0</v>
      </c>
      <c r="X28" s="108"/>
      <c r="Y28" s="47"/>
      <c r="Z28" s="108">
        <v>78</v>
      </c>
      <c r="AA28" s="106">
        <v>5</v>
      </c>
      <c r="AB28" s="108"/>
      <c r="AC28" s="94"/>
      <c r="AD28" s="108"/>
      <c r="AE28" s="94"/>
      <c r="AF28" s="108"/>
      <c r="AG28" s="94"/>
      <c r="AH28" s="108"/>
      <c r="AI28" s="94"/>
      <c r="AJ28" s="108"/>
      <c r="AK28" s="94"/>
      <c r="AL28" s="108"/>
      <c r="AM28" s="47"/>
      <c r="AN28" s="559">
        <f t="shared" si="4"/>
        <v>20</v>
      </c>
      <c r="AO28" s="17"/>
      <c r="AP28" s="17"/>
    </row>
    <row r="29" spans="1:50" ht="20.25" customHeight="1">
      <c r="A29" s="584">
        <f t="shared" si="3"/>
        <v>21</v>
      </c>
      <c r="B29" s="481" t="s">
        <v>138</v>
      </c>
      <c r="C29" s="48">
        <v>2009</v>
      </c>
      <c r="D29" s="152" t="s">
        <v>29</v>
      </c>
      <c r="E29" s="580">
        <f t="shared" si="6"/>
        <v>13.5</v>
      </c>
      <c r="F29" s="441">
        <f t="shared" si="5"/>
        <v>79.714285714285708</v>
      </c>
      <c r="G29" s="442">
        <f>COUNT(H29,J29,L29,N29,P29,R29,T29,V29,X29,Z29,AB29,AD29,AF29,AH29,AJ29,AL29)+3</f>
        <v>7</v>
      </c>
      <c r="H29" s="108">
        <v>159</v>
      </c>
      <c r="I29" s="604">
        <v>0</v>
      </c>
      <c r="J29" s="108">
        <v>74</v>
      </c>
      <c r="K29" s="106">
        <v>13.5</v>
      </c>
      <c r="L29" s="108">
        <v>240</v>
      </c>
      <c r="M29" s="94">
        <v>0</v>
      </c>
      <c r="N29" s="480"/>
      <c r="O29" s="94"/>
      <c r="P29" s="108"/>
      <c r="Q29" s="94"/>
      <c r="R29" s="108"/>
      <c r="S29" s="94"/>
      <c r="T29" s="108"/>
      <c r="U29" s="94"/>
      <c r="V29" s="108"/>
      <c r="W29" s="94"/>
      <c r="X29" s="108">
        <v>85</v>
      </c>
      <c r="Y29" s="47">
        <v>0</v>
      </c>
      <c r="Z29" s="108"/>
      <c r="AA29" s="94"/>
      <c r="AB29" s="108"/>
      <c r="AC29" s="94"/>
      <c r="AD29" s="108"/>
      <c r="AE29" s="94"/>
      <c r="AF29" s="108"/>
      <c r="AG29" s="94"/>
      <c r="AH29" s="108"/>
      <c r="AI29" s="94"/>
      <c r="AJ29" s="108"/>
      <c r="AK29" s="94"/>
      <c r="AL29" s="108"/>
      <c r="AM29" s="47"/>
      <c r="AN29" s="559">
        <f t="shared" si="4"/>
        <v>21</v>
      </c>
    </row>
    <row r="30" spans="1:50" ht="20" customHeight="1">
      <c r="A30" s="584">
        <f t="shared" si="3"/>
        <v>22</v>
      </c>
      <c r="B30" s="497" t="s">
        <v>143</v>
      </c>
      <c r="C30" s="68">
        <v>2009</v>
      </c>
      <c r="D30" s="114" t="s">
        <v>27</v>
      </c>
      <c r="E30" s="580">
        <f t="shared" si="6"/>
        <v>9.1</v>
      </c>
      <c r="F30" s="441">
        <f t="shared" si="5"/>
        <v>81.875</v>
      </c>
      <c r="G30" s="442">
        <f>COUNT(H30,J30,L30,N30,P30,R30,T30,V30,X30,Z30,AB30,AD30,AF30,AH30,AJ30,AL30)+3</f>
        <v>8</v>
      </c>
      <c r="H30" s="108">
        <v>173</v>
      </c>
      <c r="I30" s="604">
        <v>0</v>
      </c>
      <c r="J30" s="108"/>
      <c r="K30" s="94"/>
      <c r="L30" s="108">
        <v>237</v>
      </c>
      <c r="M30" s="106">
        <v>0</v>
      </c>
      <c r="N30" s="480"/>
      <c r="O30" s="94"/>
      <c r="P30" s="108"/>
      <c r="Q30" s="94"/>
      <c r="R30" s="108"/>
      <c r="S30" s="94"/>
      <c r="T30" s="108">
        <v>83</v>
      </c>
      <c r="U30" s="94">
        <v>0</v>
      </c>
      <c r="V30" s="108">
        <v>79</v>
      </c>
      <c r="W30" s="94">
        <v>9.1</v>
      </c>
      <c r="X30" s="93"/>
      <c r="Y30" s="47"/>
      <c r="Z30" s="93"/>
      <c r="AA30" s="94"/>
      <c r="AB30" s="93">
        <v>83</v>
      </c>
      <c r="AC30" s="94">
        <v>0</v>
      </c>
      <c r="AD30" s="93"/>
      <c r="AE30" s="94"/>
      <c r="AF30" s="93"/>
      <c r="AG30" s="94"/>
      <c r="AH30" s="93"/>
      <c r="AI30" s="94"/>
      <c r="AJ30" s="93"/>
      <c r="AK30" s="94"/>
      <c r="AL30" s="93"/>
      <c r="AM30" s="47"/>
      <c r="AN30" s="559">
        <f t="shared" si="4"/>
        <v>22</v>
      </c>
    </row>
    <row r="31" spans="1:50" ht="20" customHeight="1">
      <c r="A31" s="584">
        <f t="shared" si="3"/>
        <v>23</v>
      </c>
      <c r="B31" s="481" t="s">
        <v>493</v>
      </c>
      <c r="C31" s="48">
        <v>2008</v>
      </c>
      <c r="D31" s="308" t="s">
        <v>35</v>
      </c>
      <c r="E31" s="580">
        <f t="shared" si="6"/>
        <v>8</v>
      </c>
      <c r="F31" s="441">
        <f t="shared" si="5"/>
        <v>79</v>
      </c>
      <c r="G31" s="442">
        <f>COUNT(H31,J31,L31,N31,P31,R31,T31,V31,X31,Z31,AB31,AD31,AF31,AH31,AJ31,AL31)</f>
        <v>1</v>
      </c>
      <c r="H31" s="108"/>
      <c r="I31" s="604"/>
      <c r="J31" s="108"/>
      <c r="K31" s="94"/>
      <c r="L31" s="108"/>
      <c r="M31" s="94"/>
      <c r="N31" s="480"/>
      <c r="O31" s="94"/>
      <c r="P31" s="108">
        <v>79</v>
      </c>
      <c r="Q31" s="106">
        <v>8</v>
      </c>
      <c r="R31" s="108"/>
      <c r="S31" s="94"/>
      <c r="T31" s="108"/>
      <c r="U31" s="94"/>
      <c r="V31" s="108"/>
      <c r="W31" s="94"/>
      <c r="X31" s="108"/>
      <c r="Y31" s="47"/>
      <c r="Z31" s="108"/>
      <c r="AA31" s="94"/>
      <c r="AB31" s="108"/>
      <c r="AC31" s="94"/>
      <c r="AD31" s="108"/>
      <c r="AE31" s="94"/>
      <c r="AF31" s="108"/>
      <c r="AG31" s="94"/>
      <c r="AH31" s="108"/>
      <c r="AI31" s="94"/>
      <c r="AJ31" s="108"/>
      <c r="AK31" s="94"/>
      <c r="AL31" s="108"/>
      <c r="AM31" s="47"/>
      <c r="AN31" s="559">
        <f t="shared" si="4"/>
        <v>23</v>
      </c>
    </row>
    <row r="32" spans="1:50" ht="20" customHeight="1">
      <c r="A32" s="584">
        <f t="shared" si="3"/>
        <v>24</v>
      </c>
      <c r="B32" s="505" t="s">
        <v>398</v>
      </c>
      <c r="C32" s="48">
        <v>2010</v>
      </c>
      <c r="D32" s="66" t="s">
        <v>27</v>
      </c>
      <c r="E32" s="580">
        <f t="shared" si="6"/>
        <v>7.8</v>
      </c>
      <c r="F32" s="441">
        <f t="shared" si="5"/>
        <v>80.285714285714292</v>
      </c>
      <c r="G32" s="442">
        <f>COUNT(H32,J32,L32,N32,P32,R32,T32,V32,X32,Z32,AB32,AD32,AF32,AH32,AJ32,AL32)+3</f>
        <v>7</v>
      </c>
      <c r="H32" s="108">
        <v>160</v>
      </c>
      <c r="I32" s="604">
        <v>0</v>
      </c>
      <c r="J32" s="108"/>
      <c r="K32" s="94"/>
      <c r="L32" s="108">
        <v>239</v>
      </c>
      <c r="M32" s="106">
        <v>0</v>
      </c>
      <c r="N32" s="480"/>
      <c r="O32" s="94"/>
      <c r="P32" s="108"/>
      <c r="Q32" s="94"/>
      <c r="R32" s="108"/>
      <c r="S32" s="94"/>
      <c r="T32" s="108"/>
      <c r="U32" s="94"/>
      <c r="V32" s="108"/>
      <c r="W32" s="94"/>
      <c r="X32" s="108"/>
      <c r="Y32" s="47"/>
      <c r="Z32" s="108">
        <v>85</v>
      </c>
      <c r="AA32" s="94">
        <v>0</v>
      </c>
      <c r="AB32" s="108">
        <v>78</v>
      </c>
      <c r="AC32" s="94">
        <v>7.8</v>
      </c>
      <c r="AD32" s="108"/>
      <c r="AE32" s="94"/>
      <c r="AF32" s="108"/>
      <c r="AG32" s="94"/>
      <c r="AH32" s="108"/>
      <c r="AI32" s="94"/>
      <c r="AJ32" s="108"/>
      <c r="AK32" s="94"/>
      <c r="AL32" s="108"/>
      <c r="AM32" s="47"/>
      <c r="AN32" s="559">
        <f t="shared" si="4"/>
        <v>24</v>
      </c>
    </row>
    <row r="33" spans="1:16216" ht="20" customHeight="1">
      <c r="A33" s="584">
        <f t="shared" si="3"/>
        <v>25</v>
      </c>
      <c r="B33" s="736" t="s">
        <v>285</v>
      </c>
      <c r="C33" s="68">
        <v>2009</v>
      </c>
      <c r="D33" s="150" t="s">
        <v>7</v>
      </c>
      <c r="E33" s="580">
        <f t="shared" si="6"/>
        <v>7.0500000000000007</v>
      </c>
      <c r="F33" s="441">
        <f t="shared" si="5"/>
        <v>80.5</v>
      </c>
      <c r="G33" s="442">
        <f>COUNT(H33,J33,L33,N33,P33,R33,T33,V33,X33,Z33,AB33,AD33,AF33,AH33,AJ33,AL33)+1</f>
        <v>6</v>
      </c>
      <c r="H33" s="108">
        <v>160</v>
      </c>
      <c r="I33" s="604">
        <v>0</v>
      </c>
      <c r="J33" s="108"/>
      <c r="K33" s="94"/>
      <c r="L33" s="108"/>
      <c r="M33" s="94"/>
      <c r="N33" s="480"/>
      <c r="O33" s="94"/>
      <c r="P33" s="108"/>
      <c r="Q33" s="94"/>
      <c r="R33" s="108"/>
      <c r="S33" s="94"/>
      <c r="T33" s="108">
        <v>80</v>
      </c>
      <c r="U33" s="94">
        <v>0</v>
      </c>
      <c r="V33" s="108">
        <v>82</v>
      </c>
      <c r="W33" s="94">
        <v>1.95</v>
      </c>
      <c r="X33" s="108"/>
      <c r="Y33" s="47"/>
      <c r="Z33" s="108">
        <v>80</v>
      </c>
      <c r="AA33" s="106">
        <v>2.5</v>
      </c>
      <c r="AB33" s="108">
        <v>81</v>
      </c>
      <c r="AC33" s="94">
        <v>2.6</v>
      </c>
      <c r="AD33" s="108"/>
      <c r="AE33" s="94"/>
      <c r="AF33" s="108"/>
      <c r="AG33" s="94"/>
      <c r="AH33" s="108"/>
      <c r="AI33" s="94"/>
      <c r="AJ33" s="108"/>
      <c r="AK33" s="94"/>
      <c r="AL33" s="108"/>
      <c r="AM33" s="47"/>
      <c r="AN33" s="559">
        <f t="shared" si="4"/>
        <v>25</v>
      </c>
    </row>
    <row r="34" spans="1:16216" ht="20" customHeight="1">
      <c r="A34" s="584">
        <f t="shared" si="3"/>
        <v>26</v>
      </c>
      <c r="B34" s="734" t="s">
        <v>765</v>
      </c>
      <c r="C34" s="48">
        <v>2010</v>
      </c>
      <c r="D34" s="731" t="s">
        <v>592</v>
      </c>
      <c r="E34" s="580">
        <f t="shared" si="6"/>
        <v>7</v>
      </c>
      <c r="F34" s="441">
        <f t="shared" si="5"/>
        <v>83</v>
      </c>
      <c r="G34" s="442">
        <f>COUNT(H34,J34,L34,N34,P34,R34,T34,V34,X34,Z34,AB34,AD34,AF34,AH34,AJ34,AL34)</f>
        <v>2</v>
      </c>
      <c r="H34" s="108"/>
      <c r="I34" s="605"/>
      <c r="J34" s="108"/>
      <c r="K34" s="94"/>
      <c r="L34" s="108"/>
      <c r="M34" s="94"/>
      <c r="N34" s="480"/>
      <c r="O34" s="94"/>
      <c r="P34" s="108"/>
      <c r="Q34" s="94"/>
      <c r="R34" s="108"/>
      <c r="S34" s="94"/>
      <c r="T34" s="108"/>
      <c r="U34" s="94"/>
      <c r="V34" s="108"/>
      <c r="W34" s="94"/>
      <c r="X34" s="108">
        <v>81</v>
      </c>
      <c r="Y34" s="332">
        <v>7</v>
      </c>
      <c r="Z34" s="108">
        <v>85</v>
      </c>
      <c r="AA34" s="94">
        <v>0</v>
      </c>
      <c r="AB34" s="108"/>
      <c r="AC34" s="94"/>
      <c r="AD34" s="108"/>
      <c r="AE34" s="94"/>
      <c r="AF34" s="108"/>
      <c r="AG34" s="94"/>
      <c r="AH34" s="108"/>
      <c r="AI34" s="94"/>
      <c r="AJ34" s="108"/>
      <c r="AK34" s="94"/>
      <c r="AL34" s="108"/>
      <c r="AM34" s="47"/>
      <c r="AN34" s="559">
        <f t="shared" si="4"/>
        <v>26</v>
      </c>
    </row>
    <row r="35" spans="1:16216" ht="20" customHeight="1">
      <c r="A35" s="584">
        <f t="shared" si="3"/>
        <v>27</v>
      </c>
      <c r="B35" s="494" t="s">
        <v>181</v>
      </c>
      <c r="C35" s="48">
        <v>2008</v>
      </c>
      <c r="D35" s="84" t="s">
        <v>21</v>
      </c>
      <c r="E35" s="580">
        <f t="shared" si="6"/>
        <v>5.6</v>
      </c>
      <c r="F35" s="441">
        <f t="shared" si="5"/>
        <v>82.36363636363636</v>
      </c>
      <c r="G35" s="442">
        <f>COUNT(H35,J35,L35,N35,P35,R35,T35,V35,X35,Z35,AB35,AD35,AF35,AH35,AJ35,AL35)+3</f>
        <v>11</v>
      </c>
      <c r="H35" s="108">
        <v>166</v>
      </c>
      <c r="I35" s="604">
        <v>0</v>
      </c>
      <c r="J35" s="108">
        <v>86</v>
      </c>
      <c r="K35" s="106">
        <v>0</v>
      </c>
      <c r="L35" s="93">
        <v>235</v>
      </c>
      <c r="M35" s="106">
        <v>0</v>
      </c>
      <c r="N35" s="480">
        <v>86</v>
      </c>
      <c r="O35" s="94">
        <v>0</v>
      </c>
      <c r="P35" s="108"/>
      <c r="Q35" s="94"/>
      <c r="R35" s="108">
        <v>84</v>
      </c>
      <c r="S35" s="106">
        <v>3</v>
      </c>
      <c r="T35" s="108">
        <v>79</v>
      </c>
      <c r="U35" s="94">
        <v>2.6</v>
      </c>
      <c r="V35" s="93"/>
      <c r="W35" s="94"/>
      <c r="X35" s="108"/>
      <c r="Y35" s="47"/>
      <c r="Z35" s="108">
        <v>86</v>
      </c>
      <c r="AA35" s="94">
        <v>0</v>
      </c>
      <c r="AB35" s="108">
        <v>84</v>
      </c>
      <c r="AC35" s="94">
        <v>0</v>
      </c>
      <c r="AD35" s="108"/>
      <c r="AE35" s="94"/>
      <c r="AF35" s="108"/>
      <c r="AG35" s="94"/>
      <c r="AH35" s="108"/>
      <c r="AI35" s="94"/>
      <c r="AJ35" s="108"/>
      <c r="AK35" s="94"/>
      <c r="AL35" s="108"/>
      <c r="AM35" s="47"/>
      <c r="AN35" s="559">
        <f t="shared" si="4"/>
        <v>27</v>
      </c>
    </row>
    <row r="36" spans="1:16216" ht="20" customHeight="1">
      <c r="A36" s="584">
        <f t="shared" si="3"/>
        <v>28</v>
      </c>
      <c r="B36" s="737" t="s">
        <v>726</v>
      </c>
      <c r="C36" s="48">
        <v>2009</v>
      </c>
      <c r="D36" s="633" t="s">
        <v>11</v>
      </c>
      <c r="E36" s="580">
        <f t="shared" si="6"/>
        <v>4.0999999999999996</v>
      </c>
      <c r="F36" s="441">
        <f t="shared" si="5"/>
        <v>80</v>
      </c>
      <c r="G36" s="442">
        <f>COUNT(H36,J36,L36,N36,P36,R36,T36,V36,X36,Z36,AB36,AD36,AF36,AH36,AJ36,AL36)</f>
        <v>2</v>
      </c>
      <c r="H36" s="108"/>
      <c r="I36" s="605"/>
      <c r="J36" s="108"/>
      <c r="K36" s="94"/>
      <c r="L36" s="108"/>
      <c r="M36" s="94"/>
      <c r="N36" s="480"/>
      <c r="O36" s="94"/>
      <c r="P36" s="108">
        <v>81</v>
      </c>
      <c r="Q36" s="106">
        <v>1.5</v>
      </c>
      <c r="R36" s="108"/>
      <c r="S36" s="94"/>
      <c r="T36" s="108">
        <v>79</v>
      </c>
      <c r="U36" s="94">
        <v>2.6</v>
      </c>
      <c r="V36" s="108"/>
      <c r="W36" s="94"/>
      <c r="X36" s="108"/>
      <c r="Y36" s="47"/>
      <c r="Z36" s="108"/>
      <c r="AA36" s="94"/>
      <c r="AB36" s="108"/>
      <c r="AC36" s="94"/>
      <c r="AD36" s="108"/>
      <c r="AE36" s="94"/>
      <c r="AF36" s="108"/>
      <c r="AG36" s="94"/>
      <c r="AH36" s="108"/>
      <c r="AI36" s="94"/>
      <c r="AJ36" s="108"/>
      <c r="AK36" s="94"/>
      <c r="AL36" s="108"/>
      <c r="AM36" s="47"/>
      <c r="AN36" s="559">
        <f t="shared" si="4"/>
        <v>28</v>
      </c>
    </row>
    <row r="37" spans="1:16216" ht="20" customHeight="1">
      <c r="A37" s="584">
        <f t="shared" si="3"/>
        <v>29</v>
      </c>
      <c r="B37" s="494" t="s">
        <v>602</v>
      </c>
      <c r="C37" s="48">
        <v>2008</v>
      </c>
      <c r="D37" s="394" t="s">
        <v>11</v>
      </c>
      <c r="E37" s="580">
        <f t="shared" si="6"/>
        <v>3.4</v>
      </c>
      <c r="F37" s="441">
        <f t="shared" si="5"/>
        <v>82.714285714285708</v>
      </c>
      <c r="G37" s="442">
        <f>COUNT(H37,J37,L37,N37,P37,R37,T37,V37,X37,Z37,AB37,AD37,AF37,AH37,AJ37,AL37)+1</f>
        <v>7</v>
      </c>
      <c r="H37" s="108">
        <v>160</v>
      </c>
      <c r="I37" s="604">
        <v>0</v>
      </c>
      <c r="J37" s="108"/>
      <c r="K37" s="94"/>
      <c r="L37" s="108"/>
      <c r="M37" s="106"/>
      <c r="N37" s="480">
        <v>81</v>
      </c>
      <c r="O37" s="94">
        <v>0</v>
      </c>
      <c r="P37" s="108"/>
      <c r="Q37" s="94"/>
      <c r="R37" s="108">
        <v>85</v>
      </c>
      <c r="S37" s="106">
        <v>1.5</v>
      </c>
      <c r="T37" s="108">
        <v>87</v>
      </c>
      <c r="U37" s="94">
        <v>0</v>
      </c>
      <c r="V37" s="108"/>
      <c r="W37" s="94"/>
      <c r="X37" s="108">
        <v>84</v>
      </c>
      <c r="Y37" s="332">
        <v>1.5</v>
      </c>
      <c r="Z37" s="108"/>
      <c r="AA37" s="94"/>
      <c r="AB37" s="108">
        <v>82</v>
      </c>
      <c r="AC37" s="112">
        <v>0.4</v>
      </c>
      <c r="AD37" s="93"/>
      <c r="AE37" s="94"/>
      <c r="AF37" s="93"/>
      <c r="AG37" s="94"/>
      <c r="AH37" s="93"/>
      <c r="AI37" s="94"/>
      <c r="AJ37" s="93"/>
      <c r="AK37" s="94"/>
      <c r="AL37" s="93"/>
      <c r="AM37" s="47"/>
      <c r="AN37" s="559">
        <f t="shared" si="4"/>
        <v>29</v>
      </c>
    </row>
    <row r="38" spans="1:16216" ht="20" customHeight="1">
      <c r="A38" s="584">
        <f t="shared" si="3"/>
        <v>30</v>
      </c>
      <c r="B38" s="494" t="s">
        <v>601</v>
      </c>
      <c r="C38" s="68">
        <v>2009</v>
      </c>
      <c r="D38" s="178" t="s">
        <v>351</v>
      </c>
      <c r="E38" s="580">
        <f t="shared" si="6"/>
        <v>2.6</v>
      </c>
      <c r="F38" s="441">
        <f t="shared" si="5"/>
        <v>81.666666666666671</v>
      </c>
      <c r="G38" s="442">
        <f>COUNT(H38,J38,L38,N38,P38,R38,T38,V38,X38,Z38,AB38,AD38,AF38,AH38,AJ38,AL38)+2</f>
        <v>6</v>
      </c>
      <c r="H38" s="108"/>
      <c r="I38" s="604"/>
      <c r="J38" s="108"/>
      <c r="K38" s="94"/>
      <c r="L38" s="108">
        <v>239</v>
      </c>
      <c r="M38" s="106">
        <v>0</v>
      </c>
      <c r="N38" s="480">
        <v>80</v>
      </c>
      <c r="O38" s="94">
        <v>0</v>
      </c>
      <c r="P38" s="108"/>
      <c r="Q38" s="94"/>
      <c r="R38" s="108"/>
      <c r="S38" s="94"/>
      <c r="T38" s="108">
        <v>79</v>
      </c>
      <c r="U38" s="94">
        <v>2.6</v>
      </c>
      <c r="V38" s="108">
        <v>92</v>
      </c>
      <c r="W38" s="94">
        <v>0</v>
      </c>
      <c r="X38" s="108"/>
      <c r="Y38" s="47"/>
      <c r="Z38" s="108"/>
      <c r="AA38" s="94"/>
      <c r="AB38" s="93"/>
      <c r="AC38" s="94"/>
      <c r="AD38" s="108"/>
      <c r="AE38" s="106"/>
      <c r="AF38" s="108"/>
      <c r="AG38" s="106"/>
      <c r="AH38" s="108"/>
      <c r="AI38" s="106"/>
      <c r="AJ38" s="108"/>
      <c r="AK38" s="106"/>
      <c r="AL38" s="108"/>
      <c r="AM38" s="332"/>
      <c r="AN38" s="559">
        <f t="shared" si="4"/>
        <v>30</v>
      </c>
    </row>
    <row r="39" spans="1:16216" s="29" customFormat="1" ht="20" customHeight="1">
      <c r="A39" s="584">
        <f t="shared" si="3"/>
        <v>31</v>
      </c>
      <c r="B39" s="494" t="s">
        <v>604</v>
      </c>
      <c r="C39" s="68">
        <v>2008</v>
      </c>
      <c r="D39" s="150" t="s">
        <v>7</v>
      </c>
      <c r="E39" s="580">
        <f t="shared" si="6"/>
        <v>2.1</v>
      </c>
      <c r="F39" s="441">
        <f t="shared" si="5"/>
        <v>81.545454545454547</v>
      </c>
      <c r="G39" s="442">
        <f>COUNT(H39,J39,L39,N39,P39,R39,T39,V39,X39,Z39,AB39,AD39,AF39,AH39,AJ39,AL39)+3</f>
        <v>11</v>
      </c>
      <c r="H39" s="108">
        <v>157</v>
      </c>
      <c r="I39" s="176">
        <v>1.6</v>
      </c>
      <c r="J39" s="108">
        <v>88</v>
      </c>
      <c r="K39" s="606">
        <v>0</v>
      </c>
      <c r="L39" s="108">
        <v>232</v>
      </c>
      <c r="M39" s="106">
        <v>0</v>
      </c>
      <c r="N39" s="480">
        <v>84</v>
      </c>
      <c r="O39" s="94">
        <v>0</v>
      </c>
      <c r="P39" s="93"/>
      <c r="Q39" s="94"/>
      <c r="R39" s="108"/>
      <c r="S39" s="94"/>
      <c r="T39" s="108">
        <v>84</v>
      </c>
      <c r="U39" s="94">
        <v>0</v>
      </c>
      <c r="V39" s="108">
        <v>85</v>
      </c>
      <c r="W39" s="94">
        <v>0</v>
      </c>
      <c r="X39" s="93"/>
      <c r="Y39" s="47"/>
      <c r="Z39" s="108">
        <v>81</v>
      </c>
      <c r="AA39" s="106">
        <v>0.5</v>
      </c>
      <c r="AB39" s="108">
        <v>86</v>
      </c>
      <c r="AC39" s="94">
        <v>0</v>
      </c>
      <c r="AD39" s="108"/>
      <c r="AE39" s="94"/>
      <c r="AF39" s="108"/>
      <c r="AG39" s="94"/>
      <c r="AH39" s="108"/>
      <c r="AI39" s="94"/>
      <c r="AJ39" s="108"/>
      <c r="AK39" s="94"/>
      <c r="AL39" s="108"/>
      <c r="AM39" s="47"/>
      <c r="AN39" s="559">
        <f t="shared" si="4"/>
        <v>31</v>
      </c>
      <c r="AO39" s="17"/>
      <c r="AP39" s="17"/>
      <c r="AQ39" s="92"/>
      <c r="AR39" s="92"/>
      <c r="AS39" s="92"/>
      <c r="AT39" s="92"/>
      <c r="AU39" s="92"/>
      <c r="AV39" s="92"/>
      <c r="AW39" s="92"/>
      <c r="AX39" s="92"/>
      <c r="CC39" s="861"/>
      <c r="CD39" s="862"/>
      <c r="CE39" s="862"/>
      <c r="CF39" s="862"/>
      <c r="CG39" s="862"/>
      <c r="CH39" s="862"/>
      <c r="CI39" s="862"/>
      <c r="CJ39" s="862"/>
      <c r="CK39" s="862"/>
      <c r="CL39" s="862"/>
      <c r="CM39" s="862"/>
      <c r="CN39" s="862"/>
      <c r="CO39" s="862"/>
      <c r="CP39" s="862"/>
      <c r="CQ39" s="862"/>
      <c r="CR39" s="862"/>
      <c r="CS39" s="862"/>
      <c r="CT39" s="862"/>
      <c r="CU39" s="862"/>
      <c r="CV39" s="862"/>
      <c r="CW39" s="862"/>
      <c r="CX39" s="862"/>
      <c r="CY39" s="862"/>
      <c r="CZ39" s="862"/>
      <c r="DA39" s="862"/>
      <c r="DB39" s="862"/>
      <c r="DC39" s="862"/>
      <c r="DD39" s="862"/>
      <c r="DE39" s="862"/>
      <c r="DF39" s="862"/>
      <c r="DG39" s="862"/>
      <c r="DH39" s="861"/>
      <c r="DI39" s="862"/>
      <c r="DJ39" s="862"/>
      <c r="DK39" s="862"/>
      <c r="DL39" s="862"/>
      <c r="DM39" s="862"/>
      <c r="DN39" s="862"/>
      <c r="DO39" s="862"/>
      <c r="DP39" s="862"/>
      <c r="DQ39" s="862"/>
      <c r="DR39" s="862"/>
      <c r="DS39" s="862"/>
      <c r="DT39" s="862"/>
      <c r="DU39" s="862"/>
      <c r="DV39" s="862"/>
      <c r="DW39" s="862"/>
      <c r="DX39" s="862"/>
      <c r="DY39" s="862"/>
      <c r="DZ39" s="862"/>
      <c r="EA39" s="862"/>
      <c r="EB39" s="862"/>
      <c r="EC39" s="862"/>
      <c r="ED39" s="862"/>
      <c r="EE39" s="862"/>
      <c r="EF39" s="862"/>
      <c r="EG39" s="862"/>
      <c r="EH39" s="862"/>
      <c r="EI39" s="862"/>
      <c r="EJ39" s="862"/>
      <c r="EK39" s="862"/>
      <c r="EL39" s="862"/>
      <c r="EM39" s="861"/>
      <c r="EN39" s="862"/>
      <c r="EO39" s="862"/>
      <c r="EP39" s="862"/>
      <c r="EQ39" s="862"/>
      <c r="ER39" s="862"/>
      <c r="ES39" s="862"/>
      <c r="ET39" s="862"/>
      <c r="EU39" s="862"/>
      <c r="EV39" s="862"/>
      <c r="EW39" s="862"/>
      <c r="EX39" s="862"/>
      <c r="EY39" s="862"/>
      <c r="EZ39" s="862"/>
      <c r="FA39" s="862"/>
      <c r="FB39" s="862"/>
      <c r="FC39" s="862"/>
      <c r="FD39" s="862"/>
      <c r="FE39" s="862"/>
      <c r="FF39" s="862"/>
      <c r="FG39" s="862"/>
      <c r="FH39" s="862"/>
      <c r="FI39" s="862"/>
      <c r="FJ39" s="862"/>
      <c r="FK39" s="862"/>
      <c r="FL39" s="862"/>
      <c r="FM39" s="862"/>
      <c r="FN39" s="862"/>
      <c r="FO39" s="862"/>
      <c r="FP39" s="862"/>
      <c r="FQ39" s="862"/>
      <c r="FR39" s="861"/>
      <c r="FS39" s="862"/>
      <c r="FT39" s="862"/>
      <c r="FU39" s="862"/>
      <c r="FV39" s="862"/>
      <c r="FW39" s="862"/>
      <c r="FX39" s="862"/>
      <c r="FY39" s="862"/>
      <c r="FZ39" s="862"/>
      <c r="GA39" s="862"/>
      <c r="GB39" s="862"/>
      <c r="GC39" s="862"/>
      <c r="GD39" s="862"/>
      <c r="GE39" s="862"/>
      <c r="GF39" s="862"/>
      <c r="GG39" s="862"/>
      <c r="GH39" s="862"/>
      <c r="GI39" s="862"/>
      <c r="GJ39" s="862"/>
      <c r="GK39" s="862"/>
      <c r="GL39" s="862"/>
      <c r="GM39" s="862"/>
      <c r="GN39" s="862"/>
      <c r="GO39" s="862"/>
      <c r="GP39" s="862"/>
      <c r="GQ39" s="862"/>
      <c r="GR39" s="862"/>
      <c r="GS39" s="862"/>
      <c r="GT39" s="862"/>
      <c r="GU39" s="862"/>
      <c r="GV39" s="862"/>
      <c r="GW39" s="861"/>
      <c r="GX39" s="862"/>
      <c r="GY39" s="862"/>
      <c r="GZ39" s="862"/>
      <c r="HA39" s="862"/>
      <c r="HB39" s="862"/>
      <c r="HC39" s="862"/>
      <c r="HD39" s="862"/>
      <c r="HE39" s="862"/>
      <c r="HF39" s="862"/>
      <c r="HG39" s="862"/>
      <c r="HH39" s="862"/>
      <c r="HI39" s="862"/>
      <c r="HJ39" s="862"/>
      <c r="HK39" s="862"/>
      <c r="HL39" s="862"/>
      <c r="HM39" s="862"/>
      <c r="HN39" s="862"/>
      <c r="HO39" s="862"/>
      <c r="HP39" s="862"/>
      <c r="HQ39" s="862"/>
      <c r="HR39" s="862"/>
      <c r="HS39" s="862"/>
      <c r="HT39" s="862"/>
      <c r="HU39" s="862"/>
      <c r="HV39" s="862"/>
      <c r="HW39" s="862"/>
      <c r="HX39" s="862"/>
      <c r="HY39" s="862"/>
      <c r="HZ39" s="862"/>
      <c r="IA39" s="862"/>
      <c r="IB39" s="861"/>
      <c r="IC39" s="862"/>
      <c r="ID39" s="862"/>
      <c r="IE39" s="862"/>
      <c r="IF39" s="862"/>
      <c r="IG39" s="862"/>
      <c r="IH39" s="862"/>
      <c r="II39" s="862"/>
      <c r="IJ39" s="862"/>
      <c r="IK39" s="862"/>
      <c r="IL39" s="862"/>
      <c r="IM39" s="862"/>
      <c r="IN39" s="862"/>
      <c r="IO39" s="862"/>
      <c r="IP39" s="862"/>
      <c r="IQ39" s="862"/>
      <c r="IR39" s="862"/>
      <c r="IS39" s="862"/>
      <c r="IT39" s="862"/>
      <c r="IU39" s="862"/>
      <c r="IV39" s="862"/>
      <c r="IW39" s="862"/>
      <c r="IX39" s="862"/>
      <c r="IY39" s="862"/>
      <c r="IZ39" s="862"/>
      <c r="JA39" s="862"/>
      <c r="JB39" s="862"/>
      <c r="JC39" s="862"/>
      <c r="JD39" s="862"/>
      <c r="JE39" s="862"/>
      <c r="JF39" s="862"/>
      <c r="JG39" s="861"/>
      <c r="JH39" s="862"/>
      <c r="JI39" s="862"/>
      <c r="JJ39" s="862"/>
      <c r="JK39" s="862"/>
      <c r="JL39" s="862"/>
      <c r="JM39" s="862"/>
      <c r="JN39" s="862"/>
      <c r="JO39" s="862"/>
      <c r="JP39" s="862"/>
      <c r="JQ39" s="862"/>
      <c r="JR39" s="862"/>
      <c r="JS39" s="862"/>
      <c r="JT39" s="862"/>
      <c r="JU39" s="862"/>
      <c r="JV39" s="862"/>
      <c r="JW39" s="862"/>
      <c r="JX39" s="862"/>
      <c r="JY39" s="862"/>
      <c r="JZ39" s="862"/>
      <c r="KA39" s="862"/>
      <c r="KB39" s="862"/>
      <c r="KC39" s="862"/>
      <c r="KD39" s="862"/>
      <c r="KE39" s="862"/>
      <c r="KF39" s="862"/>
      <c r="KG39" s="862"/>
      <c r="KH39" s="862"/>
      <c r="KI39" s="862"/>
      <c r="KJ39" s="862"/>
      <c r="KK39" s="862"/>
      <c r="KL39" s="861"/>
      <c r="KM39" s="862"/>
      <c r="KN39" s="862"/>
      <c r="KO39" s="862"/>
      <c r="KP39" s="862"/>
      <c r="KQ39" s="862"/>
      <c r="KR39" s="862"/>
      <c r="KS39" s="862"/>
      <c r="KT39" s="862"/>
      <c r="KU39" s="862"/>
      <c r="KV39" s="862"/>
      <c r="KW39" s="862"/>
      <c r="KX39" s="862"/>
      <c r="KY39" s="862"/>
      <c r="KZ39" s="862"/>
      <c r="LA39" s="862"/>
      <c r="LB39" s="862"/>
      <c r="LC39" s="862"/>
      <c r="LD39" s="862"/>
      <c r="LE39" s="862"/>
      <c r="LF39" s="862"/>
      <c r="LG39" s="862"/>
      <c r="LH39" s="862"/>
      <c r="LI39" s="862"/>
      <c r="LJ39" s="862"/>
      <c r="LK39" s="862"/>
      <c r="LL39" s="862"/>
      <c r="LM39" s="862"/>
      <c r="LN39" s="862"/>
      <c r="LO39" s="862"/>
      <c r="LP39" s="862"/>
      <c r="LQ39" s="861"/>
      <c r="LR39" s="862"/>
      <c r="LS39" s="862"/>
      <c r="LT39" s="862"/>
      <c r="LU39" s="862"/>
      <c r="LV39" s="862"/>
      <c r="LW39" s="862"/>
      <c r="LX39" s="862"/>
      <c r="LY39" s="862"/>
      <c r="LZ39" s="862"/>
      <c r="MA39" s="862"/>
      <c r="MB39" s="862"/>
      <c r="MC39" s="862"/>
      <c r="MD39" s="862"/>
      <c r="ME39" s="862"/>
      <c r="MF39" s="862"/>
      <c r="MG39" s="862"/>
      <c r="MH39" s="862"/>
      <c r="MI39" s="862"/>
      <c r="MJ39" s="862"/>
      <c r="MK39" s="862"/>
      <c r="ML39" s="862"/>
      <c r="MM39" s="862"/>
      <c r="MN39" s="862"/>
      <c r="MO39" s="862"/>
      <c r="MP39" s="862"/>
      <c r="MQ39" s="862"/>
      <c r="MR39" s="862"/>
      <c r="MS39" s="862"/>
      <c r="MT39" s="862"/>
      <c r="MU39" s="862"/>
      <c r="MV39" s="861"/>
      <c r="MW39" s="862"/>
      <c r="MX39" s="862"/>
      <c r="MY39" s="862"/>
      <c r="MZ39" s="862"/>
      <c r="NA39" s="862"/>
      <c r="NB39" s="862"/>
      <c r="NC39" s="862"/>
      <c r="ND39" s="862"/>
      <c r="NE39" s="862"/>
      <c r="NF39" s="862"/>
      <c r="NG39" s="862"/>
      <c r="NH39" s="862"/>
      <c r="NI39" s="862"/>
      <c r="NJ39" s="862"/>
      <c r="NK39" s="862"/>
      <c r="NL39" s="862"/>
      <c r="NM39" s="862"/>
      <c r="NN39" s="862"/>
      <c r="NO39" s="862"/>
      <c r="NP39" s="862"/>
      <c r="NQ39" s="862"/>
      <c r="NR39" s="862"/>
      <c r="NS39" s="862"/>
      <c r="NT39" s="862"/>
      <c r="NU39" s="862"/>
      <c r="NV39" s="862"/>
      <c r="NW39" s="862"/>
      <c r="NX39" s="862"/>
      <c r="NY39" s="862"/>
      <c r="NZ39" s="862"/>
      <c r="OA39" s="861"/>
      <c r="OB39" s="862"/>
      <c r="OC39" s="862"/>
      <c r="OD39" s="862"/>
      <c r="OE39" s="862"/>
      <c r="OF39" s="862"/>
      <c r="OG39" s="862"/>
      <c r="OH39" s="862"/>
      <c r="OI39" s="862"/>
      <c r="OJ39" s="862"/>
      <c r="OK39" s="862"/>
      <c r="OL39" s="862"/>
      <c r="OM39" s="862"/>
      <c r="ON39" s="862"/>
      <c r="OO39" s="862"/>
      <c r="OP39" s="862"/>
      <c r="OQ39" s="862"/>
      <c r="OR39" s="862"/>
      <c r="OS39" s="862"/>
      <c r="OT39" s="862"/>
      <c r="OU39" s="862"/>
      <c r="OV39" s="862"/>
      <c r="OW39" s="862"/>
      <c r="OX39" s="862"/>
      <c r="OY39" s="862"/>
      <c r="OZ39" s="862"/>
      <c r="PA39" s="862"/>
      <c r="PB39" s="862"/>
      <c r="PC39" s="862"/>
      <c r="PD39" s="862"/>
      <c r="PE39" s="862"/>
      <c r="PF39" s="861"/>
      <c r="PG39" s="862"/>
      <c r="PH39" s="862"/>
      <c r="PI39" s="862"/>
      <c r="PJ39" s="862"/>
      <c r="PK39" s="862"/>
      <c r="PL39" s="862"/>
      <c r="PM39" s="862"/>
      <c r="PN39" s="862"/>
      <c r="PO39" s="862"/>
      <c r="PP39" s="862"/>
      <c r="PQ39" s="862"/>
      <c r="PR39" s="862"/>
      <c r="PS39" s="862"/>
      <c r="PT39" s="862"/>
      <c r="PU39" s="862"/>
      <c r="PV39" s="862"/>
      <c r="PW39" s="862"/>
      <c r="PX39" s="862"/>
      <c r="PY39" s="862"/>
      <c r="PZ39" s="862"/>
      <c r="QA39" s="862"/>
      <c r="QB39" s="862"/>
      <c r="QC39" s="862"/>
      <c r="QD39" s="862"/>
      <c r="QE39" s="862"/>
      <c r="QF39" s="862"/>
      <c r="QG39" s="862"/>
      <c r="QH39" s="862"/>
      <c r="QI39" s="862"/>
      <c r="QJ39" s="862"/>
      <c r="QK39" s="861"/>
      <c r="QL39" s="862"/>
      <c r="QM39" s="862"/>
      <c r="QN39" s="862"/>
      <c r="QO39" s="862"/>
      <c r="QP39" s="862"/>
      <c r="QQ39" s="862"/>
      <c r="QR39" s="862"/>
      <c r="QS39" s="862"/>
      <c r="QT39" s="862"/>
      <c r="QU39" s="862"/>
      <c r="QV39" s="862"/>
      <c r="QW39" s="862"/>
      <c r="QX39" s="862"/>
      <c r="QY39" s="862"/>
      <c r="QZ39" s="862"/>
      <c r="RA39" s="862"/>
      <c r="RB39" s="862"/>
      <c r="RC39" s="862"/>
      <c r="RD39" s="862"/>
      <c r="RE39" s="862"/>
      <c r="RF39" s="862"/>
      <c r="RG39" s="862"/>
      <c r="RH39" s="862"/>
      <c r="RI39" s="862"/>
      <c r="RJ39" s="862"/>
      <c r="RK39" s="862"/>
      <c r="RL39" s="862"/>
      <c r="RM39" s="862"/>
      <c r="RN39" s="862"/>
      <c r="RO39" s="862"/>
      <c r="RP39" s="861"/>
      <c r="RQ39" s="862"/>
      <c r="RR39" s="862"/>
      <c r="RS39" s="862"/>
      <c r="RT39" s="862"/>
      <c r="RU39" s="862"/>
      <c r="RV39" s="862"/>
      <c r="RW39" s="862"/>
      <c r="RX39" s="862"/>
      <c r="RY39" s="862"/>
      <c r="RZ39" s="862"/>
      <c r="SA39" s="862"/>
      <c r="SB39" s="862"/>
      <c r="SC39" s="862"/>
      <c r="SD39" s="862"/>
      <c r="SE39" s="862"/>
      <c r="SF39" s="862"/>
      <c r="SG39" s="862"/>
      <c r="SH39" s="862"/>
      <c r="SI39" s="862"/>
      <c r="SJ39" s="862"/>
      <c r="SK39" s="862"/>
      <c r="SL39" s="862"/>
      <c r="SM39" s="862"/>
      <c r="SN39" s="862"/>
      <c r="SO39" s="862"/>
      <c r="SP39" s="862"/>
      <c r="SQ39" s="862"/>
      <c r="SR39" s="862"/>
      <c r="SS39" s="862"/>
      <c r="ST39" s="862"/>
      <c r="SU39" s="861"/>
      <c r="SV39" s="862"/>
      <c r="SW39" s="862"/>
      <c r="SX39" s="862"/>
      <c r="SY39" s="862"/>
      <c r="SZ39" s="862"/>
      <c r="TA39" s="862"/>
      <c r="TB39" s="862"/>
      <c r="TC39" s="862"/>
      <c r="TD39" s="862"/>
      <c r="TE39" s="862"/>
      <c r="TF39" s="862"/>
      <c r="TG39" s="862"/>
      <c r="TH39" s="862"/>
      <c r="TI39" s="862"/>
      <c r="TJ39" s="862"/>
      <c r="TK39" s="862"/>
      <c r="TL39" s="862"/>
      <c r="TM39" s="862"/>
      <c r="TN39" s="862"/>
      <c r="TO39" s="862"/>
      <c r="TP39" s="862"/>
      <c r="TQ39" s="862"/>
      <c r="TR39" s="862"/>
      <c r="TS39" s="862"/>
      <c r="TT39" s="862"/>
      <c r="TU39" s="862"/>
      <c r="TV39" s="862"/>
      <c r="TW39" s="862"/>
      <c r="TX39" s="862"/>
      <c r="TY39" s="862"/>
      <c r="TZ39" s="861"/>
      <c r="UA39" s="862"/>
      <c r="UB39" s="862"/>
      <c r="UC39" s="862"/>
      <c r="UD39" s="862"/>
      <c r="UE39" s="862"/>
      <c r="UF39" s="862"/>
      <c r="UG39" s="862"/>
      <c r="UH39" s="862"/>
      <c r="UI39" s="862"/>
      <c r="UJ39" s="862"/>
      <c r="UK39" s="862"/>
      <c r="UL39" s="862"/>
      <c r="UM39" s="862"/>
      <c r="UN39" s="862"/>
      <c r="UO39" s="862"/>
      <c r="UP39" s="862"/>
      <c r="UQ39" s="862"/>
      <c r="UR39" s="862"/>
      <c r="US39" s="862"/>
      <c r="UT39" s="862"/>
      <c r="UU39" s="862"/>
      <c r="UV39" s="862"/>
      <c r="UW39" s="862"/>
      <c r="UX39" s="862"/>
      <c r="UY39" s="862"/>
      <c r="UZ39" s="862"/>
      <c r="VA39" s="862"/>
      <c r="VB39" s="862"/>
      <c r="VC39" s="862"/>
      <c r="VD39" s="862"/>
      <c r="VE39" s="861"/>
      <c r="VF39" s="862"/>
      <c r="VG39" s="862"/>
      <c r="VH39" s="862"/>
      <c r="VI39" s="862"/>
      <c r="VJ39" s="862"/>
      <c r="VK39" s="862"/>
      <c r="VL39" s="862"/>
      <c r="VM39" s="862"/>
      <c r="VN39" s="862"/>
      <c r="VO39" s="862"/>
      <c r="VP39" s="862"/>
      <c r="VQ39" s="862"/>
      <c r="VR39" s="862"/>
      <c r="VS39" s="862"/>
      <c r="VT39" s="862"/>
      <c r="VU39" s="862"/>
      <c r="VV39" s="862"/>
      <c r="VW39" s="862"/>
      <c r="VX39" s="862"/>
      <c r="VY39" s="862"/>
      <c r="VZ39" s="862"/>
      <c r="WA39" s="862"/>
      <c r="WB39" s="862"/>
      <c r="WC39" s="862"/>
      <c r="WD39" s="862"/>
      <c r="WE39" s="862"/>
      <c r="WF39" s="862"/>
      <c r="WG39" s="862"/>
      <c r="WH39" s="862"/>
      <c r="WI39" s="862"/>
      <c r="WJ39" s="861"/>
      <c r="WK39" s="862"/>
      <c r="WL39" s="862"/>
      <c r="WM39" s="862"/>
      <c r="WN39" s="862"/>
      <c r="WO39" s="862"/>
      <c r="WP39" s="862"/>
      <c r="WQ39" s="862"/>
      <c r="WR39" s="862"/>
      <c r="WS39" s="862"/>
      <c r="WT39" s="862"/>
      <c r="WU39" s="862"/>
      <c r="WV39" s="862"/>
      <c r="WW39" s="862"/>
      <c r="WX39" s="862"/>
      <c r="WY39" s="862"/>
      <c r="WZ39" s="862"/>
      <c r="XA39" s="862"/>
      <c r="XB39" s="862"/>
      <c r="XC39" s="862"/>
      <c r="XD39" s="862"/>
      <c r="XE39" s="862"/>
      <c r="XF39" s="862"/>
      <c r="XG39" s="862"/>
      <c r="XH39" s="862"/>
      <c r="XI39" s="862"/>
      <c r="XJ39" s="862"/>
      <c r="XK39" s="862"/>
      <c r="XL39" s="862"/>
      <c r="XM39" s="862"/>
      <c r="XN39" s="862"/>
      <c r="XO39" s="861"/>
      <c r="XP39" s="862"/>
      <c r="XQ39" s="862"/>
      <c r="XR39" s="862"/>
      <c r="XS39" s="862"/>
      <c r="XT39" s="862"/>
      <c r="XU39" s="862"/>
      <c r="XV39" s="862"/>
      <c r="XW39" s="862"/>
      <c r="XX39" s="862"/>
      <c r="XY39" s="862"/>
      <c r="XZ39" s="862"/>
      <c r="YA39" s="862"/>
      <c r="YB39" s="862"/>
      <c r="YC39" s="862"/>
      <c r="YD39" s="862"/>
      <c r="YE39" s="862"/>
      <c r="YF39" s="862"/>
      <c r="YG39" s="862"/>
      <c r="YH39" s="862"/>
      <c r="YI39" s="862"/>
      <c r="YJ39" s="862"/>
      <c r="YK39" s="862"/>
      <c r="YL39" s="862"/>
      <c r="YM39" s="862"/>
      <c r="YN39" s="862"/>
      <c r="YO39" s="862"/>
      <c r="YP39" s="862"/>
      <c r="YQ39" s="862"/>
      <c r="YR39" s="862"/>
      <c r="YS39" s="862"/>
      <c r="YT39" s="861"/>
      <c r="YU39" s="862"/>
      <c r="YV39" s="862"/>
      <c r="YW39" s="862"/>
      <c r="YX39" s="862"/>
      <c r="YY39" s="862"/>
      <c r="YZ39" s="862"/>
      <c r="ZA39" s="862"/>
      <c r="ZB39" s="862"/>
      <c r="ZC39" s="862"/>
      <c r="ZD39" s="862"/>
      <c r="ZE39" s="862"/>
      <c r="ZF39" s="862"/>
      <c r="ZG39" s="862"/>
      <c r="ZH39" s="862"/>
      <c r="ZI39" s="862"/>
      <c r="ZJ39" s="862"/>
      <c r="ZK39" s="862"/>
      <c r="ZL39" s="862"/>
      <c r="ZM39" s="862"/>
      <c r="ZN39" s="862"/>
      <c r="ZO39" s="862"/>
      <c r="ZP39" s="862"/>
      <c r="ZQ39" s="862"/>
      <c r="ZR39" s="862"/>
      <c r="ZS39" s="862"/>
      <c r="ZT39" s="862"/>
      <c r="ZU39" s="862"/>
      <c r="ZV39" s="862"/>
      <c r="ZW39" s="862"/>
      <c r="ZX39" s="862"/>
      <c r="ZY39" s="861"/>
      <c r="ZZ39" s="862"/>
      <c r="AAA39" s="862"/>
      <c r="AAB39" s="862"/>
      <c r="AAC39" s="862"/>
      <c r="AAD39" s="862"/>
      <c r="AAE39" s="862"/>
      <c r="AAF39" s="862"/>
      <c r="AAG39" s="862"/>
      <c r="AAH39" s="862"/>
      <c r="AAI39" s="862"/>
      <c r="AAJ39" s="862"/>
      <c r="AAK39" s="862"/>
      <c r="AAL39" s="862"/>
      <c r="AAM39" s="862"/>
      <c r="AAN39" s="862"/>
      <c r="AAO39" s="862"/>
      <c r="AAP39" s="862"/>
      <c r="AAQ39" s="862"/>
      <c r="AAR39" s="862"/>
      <c r="AAS39" s="862"/>
      <c r="AAT39" s="862"/>
      <c r="AAU39" s="862"/>
      <c r="AAV39" s="862"/>
      <c r="AAW39" s="862"/>
      <c r="AAX39" s="862"/>
      <c r="AAY39" s="862"/>
      <c r="AAZ39" s="862"/>
      <c r="ABA39" s="862"/>
      <c r="ABB39" s="862"/>
      <c r="ABC39" s="862"/>
      <c r="ABD39" s="861"/>
      <c r="ABE39" s="862"/>
      <c r="ABF39" s="862"/>
      <c r="ABG39" s="862"/>
      <c r="ABH39" s="862"/>
      <c r="ABI39" s="862"/>
      <c r="ABJ39" s="862"/>
      <c r="ABK39" s="862"/>
      <c r="ABL39" s="862"/>
      <c r="ABM39" s="862"/>
      <c r="ABN39" s="862"/>
      <c r="ABO39" s="862"/>
      <c r="ABP39" s="862"/>
      <c r="ABQ39" s="862"/>
      <c r="ABR39" s="862"/>
      <c r="ABS39" s="862"/>
      <c r="ABT39" s="862"/>
      <c r="ABU39" s="862"/>
      <c r="ABV39" s="862"/>
      <c r="ABW39" s="862"/>
      <c r="ABX39" s="862"/>
      <c r="ABY39" s="862"/>
      <c r="ABZ39" s="862"/>
      <c r="ACA39" s="862"/>
      <c r="ACB39" s="862"/>
      <c r="ACC39" s="862"/>
      <c r="ACD39" s="862"/>
      <c r="ACE39" s="862"/>
      <c r="ACF39" s="862"/>
      <c r="ACG39" s="862"/>
      <c r="ACH39" s="862"/>
      <c r="ACI39" s="861"/>
      <c r="ACJ39" s="862"/>
      <c r="ACK39" s="862"/>
      <c r="ACL39" s="862"/>
      <c r="ACM39" s="862"/>
      <c r="ACN39" s="862"/>
      <c r="ACO39" s="862"/>
      <c r="ACP39" s="862"/>
      <c r="ACQ39" s="862"/>
      <c r="ACR39" s="862"/>
      <c r="ACS39" s="862"/>
      <c r="ACT39" s="862"/>
      <c r="ACU39" s="862"/>
      <c r="ACV39" s="862"/>
      <c r="ACW39" s="862"/>
      <c r="ACX39" s="862"/>
      <c r="ACY39" s="862"/>
      <c r="ACZ39" s="862"/>
      <c r="ADA39" s="862"/>
      <c r="ADB39" s="862"/>
      <c r="ADC39" s="862"/>
      <c r="ADD39" s="862"/>
      <c r="ADE39" s="862"/>
      <c r="ADF39" s="862"/>
      <c r="ADG39" s="862"/>
      <c r="ADH39" s="862"/>
      <c r="ADI39" s="862"/>
      <c r="ADJ39" s="862"/>
      <c r="ADK39" s="862"/>
      <c r="ADL39" s="862"/>
      <c r="ADM39" s="862"/>
      <c r="ADN39" s="861"/>
      <c r="ADO39" s="862"/>
      <c r="ADP39" s="862"/>
      <c r="ADQ39" s="862"/>
      <c r="ADR39" s="862"/>
      <c r="ADS39" s="862"/>
      <c r="ADT39" s="862"/>
      <c r="ADU39" s="862"/>
      <c r="ADV39" s="862"/>
      <c r="ADW39" s="862"/>
      <c r="ADX39" s="862"/>
      <c r="ADY39" s="862"/>
      <c r="ADZ39" s="862"/>
      <c r="AEA39" s="862"/>
      <c r="AEB39" s="862"/>
      <c r="AEC39" s="862"/>
      <c r="AED39" s="862"/>
      <c r="AEE39" s="862"/>
      <c r="AEF39" s="862"/>
      <c r="AEG39" s="862"/>
      <c r="AEH39" s="862"/>
      <c r="AEI39" s="862"/>
      <c r="AEJ39" s="862"/>
      <c r="AEK39" s="862"/>
      <c r="AEL39" s="862"/>
      <c r="AEM39" s="862"/>
      <c r="AEN39" s="862"/>
      <c r="AEO39" s="862"/>
      <c r="AEP39" s="862"/>
      <c r="AEQ39" s="862"/>
      <c r="AER39" s="862"/>
      <c r="AES39" s="861"/>
      <c r="AET39" s="862"/>
      <c r="AEU39" s="862"/>
      <c r="AEV39" s="862"/>
      <c r="AEW39" s="862"/>
      <c r="AEX39" s="862"/>
      <c r="AEY39" s="862"/>
      <c r="AEZ39" s="862"/>
      <c r="AFA39" s="862"/>
      <c r="AFB39" s="862"/>
      <c r="AFC39" s="862"/>
      <c r="AFD39" s="862"/>
      <c r="AFE39" s="862"/>
      <c r="AFF39" s="862"/>
      <c r="AFG39" s="862"/>
      <c r="AFH39" s="862"/>
      <c r="AFI39" s="862"/>
      <c r="AFJ39" s="862"/>
      <c r="AFK39" s="862"/>
      <c r="AFL39" s="862"/>
      <c r="AFM39" s="862"/>
      <c r="AFN39" s="862"/>
      <c r="AFO39" s="862"/>
      <c r="AFP39" s="862"/>
      <c r="AFQ39" s="862"/>
      <c r="AFR39" s="862"/>
      <c r="AFS39" s="862"/>
      <c r="AFT39" s="862"/>
      <c r="AFU39" s="862"/>
      <c r="AFV39" s="862"/>
      <c r="AFW39" s="862"/>
      <c r="AFX39" s="861"/>
      <c r="AFY39" s="862"/>
      <c r="AFZ39" s="862"/>
      <c r="AGA39" s="862"/>
      <c r="AGB39" s="862"/>
      <c r="AGC39" s="862"/>
      <c r="AGD39" s="862"/>
      <c r="AGE39" s="862"/>
      <c r="AGF39" s="862"/>
      <c r="AGG39" s="862"/>
      <c r="AGH39" s="862"/>
      <c r="AGI39" s="862"/>
      <c r="AGJ39" s="862"/>
      <c r="AGK39" s="862"/>
      <c r="AGL39" s="862"/>
      <c r="AGM39" s="862"/>
      <c r="AGN39" s="862"/>
      <c r="AGO39" s="862"/>
      <c r="AGP39" s="862"/>
      <c r="AGQ39" s="862"/>
      <c r="AGR39" s="862"/>
      <c r="AGS39" s="862"/>
      <c r="AGT39" s="862"/>
      <c r="AGU39" s="862"/>
      <c r="AGV39" s="862"/>
      <c r="AGW39" s="862"/>
      <c r="AGX39" s="862"/>
      <c r="AGY39" s="862"/>
      <c r="AGZ39" s="862"/>
      <c r="AHA39" s="862"/>
      <c r="AHB39" s="862"/>
      <c r="AHC39" s="861"/>
      <c r="AHD39" s="862"/>
      <c r="AHE39" s="862"/>
      <c r="AHF39" s="862"/>
      <c r="AHG39" s="862"/>
      <c r="AHH39" s="862"/>
      <c r="AHI39" s="862"/>
      <c r="AHJ39" s="862"/>
      <c r="AHK39" s="862"/>
      <c r="AHL39" s="862"/>
      <c r="AHM39" s="862"/>
      <c r="AHN39" s="862"/>
      <c r="AHO39" s="862"/>
      <c r="AHP39" s="862"/>
      <c r="AHQ39" s="862"/>
      <c r="AHR39" s="862"/>
      <c r="AHS39" s="862"/>
      <c r="AHT39" s="862"/>
      <c r="AHU39" s="862"/>
      <c r="AHV39" s="862"/>
      <c r="AHW39" s="862"/>
      <c r="AHX39" s="862"/>
      <c r="AHY39" s="862"/>
      <c r="AHZ39" s="862"/>
      <c r="AIA39" s="862"/>
      <c r="AIB39" s="862"/>
      <c r="AIC39" s="862"/>
      <c r="AID39" s="862"/>
      <c r="AIE39" s="862"/>
      <c r="AIF39" s="862"/>
      <c r="AIG39" s="862"/>
      <c r="AIH39" s="861"/>
      <c r="AII39" s="862"/>
      <c r="AIJ39" s="862"/>
      <c r="AIK39" s="862"/>
      <c r="AIL39" s="862"/>
      <c r="AIM39" s="862"/>
      <c r="AIN39" s="862"/>
      <c r="AIO39" s="862"/>
      <c r="AIP39" s="862"/>
      <c r="AIQ39" s="862"/>
      <c r="AIR39" s="862"/>
      <c r="AIS39" s="862"/>
      <c r="AIT39" s="862"/>
      <c r="AIU39" s="862"/>
      <c r="AIV39" s="862"/>
      <c r="AIW39" s="862"/>
      <c r="AIX39" s="862"/>
      <c r="AIY39" s="862"/>
      <c r="AIZ39" s="862"/>
      <c r="AJA39" s="862"/>
      <c r="AJB39" s="862"/>
      <c r="AJC39" s="862"/>
      <c r="AJD39" s="862"/>
      <c r="AJE39" s="862"/>
      <c r="AJF39" s="862"/>
      <c r="AJG39" s="862"/>
      <c r="AJH39" s="862"/>
      <c r="AJI39" s="862"/>
      <c r="AJJ39" s="862"/>
      <c r="AJK39" s="862"/>
      <c r="AJL39" s="862"/>
      <c r="AJM39" s="861"/>
      <c r="AJN39" s="862"/>
      <c r="AJO39" s="862"/>
      <c r="AJP39" s="862"/>
      <c r="AJQ39" s="862"/>
      <c r="AJR39" s="862"/>
      <c r="AJS39" s="862"/>
      <c r="AJT39" s="862"/>
      <c r="AJU39" s="862"/>
      <c r="AJV39" s="862"/>
      <c r="AJW39" s="862"/>
      <c r="AJX39" s="862"/>
      <c r="AJY39" s="862"/>
      <c r="AJZ39" s="862"/>
      <c r="AKA39" s="862"/>
      <c r="AKB39" s="862"/>
      <c r="AKC39" s="862"/>
      <c r="AKD39" s="862"/>
      <c r="AKE39" s="862"/>
      <c r="AKF39" s="862"/>
      <c r="AKG39" s="862"/>
      <c r="AKH39" s="862"/>
      <c r="AKI39" s="862"/>
      <c r="AKJ39" s="862"/>
      <c r="AKK39" s="862"/>
      <c r="AKL39" s="862"/>
      <c r="AKM39" s="862"/>
      <c r="AKN39" s="862"/>
      <c r="AKO39" s="862"/>
      <c r="AKP39" s="862"/>
      <c r="AKQ39" s="862"/>
      <c r="AKR39" s="861"/>
      <c r="AKS39" s="862"/>
      <c r="AKT39" s="862"/>
      <c r="AKU39" s="862"/>
      <c r="AKV39" s="862"/>
      <c r="AKW39" s="862"/>
      <c r="AKX39" s="862"/>
      <c r="AKY39" s="862"/>
      <c r="AKZ39" s="862"/>
      <c r="ALA39" s="862"/>
      <c r="ALB39" s="862"/>
      <c r="ALC39" s="862"/>
      <c r="ALD39" s="862"/>
      <c r="ALE39" s="862"/>
      <c r="ALF39" s="862"/>
      <c r="ALG39" s="862"/>
      <c r="ALH39" s="862"/>
      <c r="ALI39" s="862"/>
      <c r="ALJ39" s="862"/>
      <c r="ALK39" s="862"/>
      <c r="ALL39" s="862"/>
      <c r="ALM39" s="862"/>
      <c r="ALN39" s="862"/>
      <c r="ALO39" s="862"/>
      <c r="ALP39" s="862"/>
      <c r="ALQ39" s="862"/>
      <c r="ALR39" s="862"/>
      <c r="ALS39" s="862"/>
      <c r="ALT39" s="862"/>
      <c r="ALU39" s="862"/>
      <c r="ALV39" s="862"/>
      <c r="ALW39" s="861"/>
      <c r="ALX39" s="862"/>
      <c r="ALY39" s="862"/>
      <c r="ALZ39" s="862"/>
      <c r="AMA39" s="862"/>
      <c r="AMB39" s="862"/>
      <c r="AMC39" s="862"/>
      <c r="AMD39" s="862"/>
      <c r="AME39" s="862"/>
      <c r="AMF39" s="862"/>
      <c r="AMG39" s="862"/>
      <c r="AMH39" s="862"/>
      <c r="AMI39" s="862"/>
      <c r="AMJ39" s="862"/>
      <c r="AMK39" s="862"/>
      <c r="AML39" s="862"/>
      <c r="AMM39" s="862"/>
      <c r="AMN39" s="862"/>
      <c r="AMO39" s="862"/>
      <c r="AMP39" s="862"/>
      <c r="AMQ39" s="862"/>
      <c r="AMR39" s="862"/>
      <c r="AMS39" s="862"/>
      <c r="AMT39" s="862"/>
      <c r="AMU39" s="862"/>
      <c r="AMV39" s="862"/>
      <c r="AMW39" s="862"/>
      <c r="AMX39" s="862"/>
      <c r="AMY39" s="862"/>
      <c r="AMZ39" s="862"/>
      <c r="ANA39" s="862"/>
      <c r="ANB39" s="861"/>
      <c r="ANC39" s="862"/>
      <c r="AND39" s="862"/>
      <c r="ANE39" s="862"/>
      <c r="ANF39" s="862"/>
      <c r="ANG39" s="862"/>
      <c r="ANH39" s="862"/>
      <c r="ANI39" s="862"/>
      <c r="ANJ39" s="862"/>
      <c r="ANK39" s="862"/>
      <c r="ANL39" s="862"/>
      <c r="ANM39" s="862"/>
      <c r="ANN39" s="862"/>
      <c r="ANO39" s="862"/>
      <c r="ANP39" s="862"/>
      <c r="ANQ39" s="862"/>
      <c r="ANR39" s="862"/>
      <c r="ANS39" s="862"/>
      <c r="ANT39" s="862"/>
      <c r="ANU39" s="862"/>
      <c r="ANV39" s="862"/>
      <c r="ANW39" s="862"/>
      <c r="ANX39" s="862"/>
      <c r="ANY39" s="862"/>
      <c r="ANZ39" s="862"/>
      <c r="AOA39" s="862"/>
      <c r="AOB39" s="862"/>
      <c r="AOC39" s="862"/>
      <c r="AOD39" s="862"/>
      <c r="AOE39" s="862"/>
      <c r="AOF39" s="862"/>
      <c r="AOG39" s="861"/>
      <c r="AOH39" s="862"/>
      <c r="AOI39" s="862"/>
      <c r="AOJ39" s="862"/>
      <c r="AOK39" s="862"/>
      <c r="AOL39" s="862"/>
      <c r="AOM39" s="862"/>
      <c r="AON39" s="862"/>
      <c r="AOO39" s="862"/>
      <c r="AOP39" s="862"/>
      <c r="AOQ39" s="862"/>
      <c r="AOR39" s="862"/>
      <c r="AOS39" s="862"/>
      <c r="AOT39" s="862"/>
      <c r="AOU39" s="862"/>
      <c r="AOV39" s="862"/>
      <c r="AOW39" s="862"/>
      <c r="AOX39" s="862"/>
      <c r="AOY39" s="862"/>
      <c r="AOZ39" s="862"/>
      <c r="APA39" s="862"/>
      <c r="APB39" s="862"/>
      <c r="APC39" s="862"/>
      <c r="APD39" s="862"/>
      <c r="APE39" s="862"/>
      <c r="APF39" s="862"/>
      <c r="APG39" s="862"/>
      <c r="APH39" s="862"/>
      <c r="API39" s="862"/>
      <c r="APJ39" s="862"/>
      <c r="APK39" s="862"/>
      <c r="APL39" s="861"/>
      <c r="APM39" s="862"/>
      <c r="APN39" s="862"/>
      <c r="APO39" s="862"/>
      <c r="APP39" s="862"/>
      <c r="APQ39" s="862"/>
      <c r="APR39" s="862"/>
      <c r="APS39" s="862"/>
      <c r="APT39" s="862"/>
      <c r="APU39" s="862"/>
      <c r="APV39" s="862"/>
      <c r="APW39" s="862"/>
      <c r="APX39" s="862"/>
      <c r="APY39" s="862"/>
      <c r="APZ39" s="862"/>
      <c r="AQA39" s="862"/>
      <c r="AQB39" s="862"/>
      <c r="AQC39" s="862"/>
      <c r="AQD39" s="862"/>
      <c r="AQE39" s="862"/>
      <c r="AQF39" s="862"/>
      <c r="AQG39" s="862"/>
      <c r="AQH39" s="862"/>
      <c r="AQI39" s="862"/>
      <c r="AQJ39" s="862"/>
      <c r="AQK39" s="862"/>
      <c r="AQL39" s="862"/>
      <c r="AQM39" s="862"/>
      <c r="AQN39" s="862"/>
      <c r="AQO39" s="862"/>
      <c r="AQP39" s="862"/>
      <c r="AQQ39" s="861"/>
      <c r="AQR39" s="862"/>
      <c r="AQS39" s="862"/>
      <c r="AQT39" s="862"/>
      <c r="AQU39" s="862"/>
      <c r="AQV39" s="862"/>
      <c r="AQW39" s="862"/>
      <c r="AQX39" s="862"/>
      <c r="AQY39" s="862"/>
      <c r="AQZ39" s="862"/>
      <c r="ARA39" s="862"/>
      <c r="ARB39" s="862"/>
      <c r="ARC39" s="862"/>
      <c r="ARD39" s="862"/>
      <c r="ARE39" s="862"/>
      <c r="ARF39" s="862"/>
      <c r="ARG39" s="862"/>
      <c r="ARH39" s="862"/>
      <c r="ARI39" s="862"/>
      <c r="ARJ39" s="862"/>
      <c r="ARK39" s="862"/>
      <c r="ARL39" s="862"/>
      <c r="ARM39" s="862"/>
      <c r="ARN39" s="862"/>
      <c r="ARO39" s="862"/>
      <c r="ARP39" s="862"/>
      <c r="ARQ39" s="862"/>
      <c r="ARR39" s="862"/>
      <c r="ARS39" s="862"/>
      <c r="ART39" s="862"/>
      <c r="ARU39" s="862"/>
      <c r="ARV39" s="861"/>
      <c r="ARW39" s="862"/>
      <c r="ARX39" s="862"/>
      <c r="ARY39" s="862"/>
      <c r="ARZ39" s="862"/>
      <c r="ASA39" s="862"/>
      <c r="ASB39" s="862"/>
      <c r="ASC39" s="862"/>
      <c r="ASD39" s="862"/>
      <c r="ASE39" s="862"/>
      <c r="ASF39" s="862"/>
      <c r="ASG39" s="862"/>
      <c r="ASH39" s="862"/>
      <c r="ASI39" s="862"/>
      <c r="ASJ39" s="862"/>
      <c r="ASK39" s="862"/>
      <c r="ASL39" s="862"/>
      <c r="ASM39" s="862"/>
      <c r="ASN39" s="862"/>
      <c r="ASO39" s="862"/>
      <c r="ASP39" s="862"/>
      <c r="ASQ39" s="862"/>
      <c r="ASR39" s="862"/>
      <c r="ASS39" s="862"/>
      <c r="AST39" s="862"/>
      <c r="ASU39" s="862"/>
      <c r="ASV39" s="862"/>
      <c r="ASW39" s="862"/>
      <c r="ASX39" s="862"/>
      <c r="ASY39" s="862"/>
      <c r="ASZ39" s="862"/>
      <c r="ATA39" s="861"/>
      <c r="ATB39" s="862"/>
      <c r="ATC39" s="862"/>
      <c r="ATD39" s="862"/>
      <c r="ATE39" s="862"/>
      <c r="ATF39" s="862"/>
      <c r="ATG39" s="862"/>
      <c r="ATH39" s="862"/>
      <c r="ATI39" s="862"/>
      <c r="ATJ39" s="862"/>
      <c r="ATK39" s="862"/>
      <c r="ATL39" s="862"/>
      <c r="ATM39" s="862"/>
      <c r="ATN39" s="862"/>
      <c r="ATO39" s="862"/>
      <c r="ATP39" s="862"/>
      <c r="ATQ39" s="862"/>
      <c r="ATR39" s="862"/>
      <c r="ATS39" s="862"/>
      <c r="ATT39" s="862"/>
      <c r="ATU39" s="862"/>
      <c r="ATV39" s="862"/>
      <c r="ATW39" s="862"/>
      <c r="ATX39" s="862"/>
      <c r="ATY39" s="862"/>
      <c r="ATZ39" s="862"/>
      <c r="AUA39" s="862"/>
      <c r="AUB39" s="862"/>
      <c r="AUC39" s="862"/>
      <c r="AUD39" s="862"/>
      <c r="AUE39" s="862"/>
      <c r="AUF39" s="861"/>
      <c r="AUG39" s="862"/>
      <c r="AUH39" s="862"/>
      <c r="AUI39" s="862"/>
      <c r="AUJ39" s="862"/>
      <c r="AUK39" s="862"/>
      <c r="AUL39" s="862"/>
      <c r="AUM39" s="862"/>
      <c r="AUN39" s="862"/>
      <c r="AUO39" s="862"/>
      <c r="AUP39" s="862"/>
      <c r="AUQ39" s="862"/>
      <c r="AUR39" s="862"/>
      <c r="AUS39" s="862"/>
      <c r="AUT39" s="862"/>
      <c r="AUU39" s="862"/>
      <c r="AUV39" s="862"/>
      <c r="AUW39" s="862"/>
      <c r="AUX39" s="862"/>
      <c r="AUY39" s="862"/>
      <c r="AUZ39" s="862"/>
      <c r="AVA39" s="862"/>
      <c r="AVB39" s="862"/>
      <c r="AVC39" s="862"/>
      <c r="AVD39" s="862"/>
      <c r="AVE39" s="862"/>
      <c r="AVF39" s="862"/>
      <c r="AVG39" s="862"/>
      <c r="AVH39" s="862"/>
      <c r="AVI39" s="862"/>
      <c r="AVJ39" s="862"/>
      <c r="AVK39" s="861"/>
      <c r="AVL39" s="862"/>
      <c r="AVM39" s="862"/>
      <c r="AVN39" s="862"/>
      <c r="AVO39" s="862"/>
      <c r="AVP39" s="862"/>
      <c r="AVQ39" s="862"/>
      <c r="AVR39" s="862"/>
      <c r="AVS39" s="862"/>
      <c r="AVT39" s="862"/>
      <c r="AVU39" s="862"/>
      <c r="AVV39" s="862"/>
      <c r="AVW39" s="862"/>
      <c r="AVX39" s="862"/>
      <c r="AVY39" s="862"/>
      <c r="AVZ39" s="862"/>
      <c r="AWA39" s="862"/>
      <c r="AWB39" s="862"/>
      <c r="AWC39" s="862"/>
      <c r="AWD39" s="862"/>
      <c r="AWE39" s="862"/>
      <c r="AWF39" s="862"/>
      <c r="AWG39" s="862"/>
      <c r="AWH39" s="862"/>
      <c r="AWI39" s="862"/>
      <c r="AWJ39" s="862"/>
      <c r="AWK39" s="862"/>
      <c r="AWL39" s="862"/>
      <c r="AWM39" s="862"/>
      <c r="AWN39" s="862"/>
      <c r="AWO39" s="862"/>
      <c r="AWP39" s="861"/>
      <c r="AWQ39" s="862"/>
      <c r="AWR39" s="862"/>
      <c r="AWS39" s="862"/>
      <c r="AWT39" s="862"/>
      <c r="AWU39" s="862"/>
      <c r="AWV39" s="862"/>
      <c r="AWW39" s="862"/>
      <c r="AWX39" s="862"/>
      <c r="AWY39" s="862"/>
      <c r="AWZ39" s="862"/>
      <c r="AXA39" s="862"/>
      <c r="AXB39" s="862"/>
      <c r="AXC39" s="862"/>
      <c r="AXD39" s="862"/>
      <c r="AXE39" s="862"/>
      <c r="AXF39" s="862"/>
      <c r="AXG39" s="862"/>
      <c r="AXH39" s="862"/>
      <c r="AXI39" s="862"/>
      <c r="AXJ39" s="862"/>
      <c r="AXK39" s="862"/>
      <c r="AXL39" s="862"/>
      <c r="AXM39" s="862"/>
      <c r="AXN39" s="862"/>
      <c r="AXO39" s="862"/>
      <c r="AXP39" s="862"/>
      <c r="AXQ39" s="862"/>
      <c r="AXR39" s="862"/>
      <c r="AXS39" s="862"/>
      <c r="AXT39" s="862"/>
      <c r="AXU39" s="861"/>
      <c r="AXV39" s="862"/>
      <c r="AXW39" s="862"/>
      <c r="AXX39" s="862"/>
      <c r="AXY39" s="862"/>
      <c r="AXZ39" s="862"/>
      <c r="AYA39" s="862"/>
      <c r="AYB39" s="862"/>
      <c r="AYC39" s="862"/>
      <c r="AYD39" s="862"/>
      <c r="AYE39" s="862"/>
      <c r="AYF39" s="862"/>
      <c r="AYG39" s="862"/>
      <c r="AYH39" s="862"/>
      <c r="AYI39" s="862"/>
      <c r="AYJ39" s="862"/>
      <c r="AYK39" s="862"/>
      <c r="AYL39" s="862"/>
      <c r="AYM39" s="862"/>
      <c r="AYN39" s="862"/>
      <c r="AYO39" s="862"/>
      <c r="AYP39" s="862"/>
      <c r="AYQ39" s="862"/>
      <c r="AYR39" s="862"/>
      <c r="AYS39" s="862"/>
      <c r="AYT39" s="862"/>
      <c r="AYU39" s="862"/>
      <c r="AYV39" s="862"/>
      <c r="AYW39" s="862"/>
      <c r="AYX39" s="862"/>
      <c r="AYY39" s="862"/>
      <c r="AYZ39" s="861"/>
      <c r="AZA39" s="862"/>
      <c r="AZB39" s="862"/>
      <c r="AZC39" s="862"/>
      <c r="AZD39" s="862"/>
      <c r="AZE39" s="862"/>
      <c r="AZF39" s="862"/>
      <c r="AZG39" s="862"/>
      <c r="AZH39" s="862"/>
      <c r="AZI39" s="862"/>
      <c r="AZJ39" s="862"/>
      <c r="AZK39" s="862"/>
      <c r="AZL39" s="862"/>
      <c r="AZM39" s="862"/>
      <c r="AZN39" s="862"/>
      <c r="AZO39" s="862"/>
      <c r="AZP39" s="862"/>
      <c r="AZQ39" s="862"/>
      <c r="AZR39" s="862"/>
      <c r="AZS39" s="862"/>
      <c r="AZT39" s="862"/>
      <c r="AZU39" s="862"/>
      <c r="AZV39" s="862"/>
      <c r="AZW39" s="862"/>
      <c r="AZX39" s="862"/>
      <c r="AZY39" s="862"/>
      <c r="AZZ39" s="862"/>
      <c r="BAA39" s="862"/>
      <c r="BAB39" s="862"/>
      <c r="BAC39" s="862"/>
      <c r="BAD39" s="862"/>
      <c r="BAE39" s="861"/>
      <c r="BAF39" s="862"/>
      <c r="BAG39" s="862"/>
      <c r="BAH39" s="862"/>
      <c r="BAI39" s="862"/>
      <c r="BAJ39" s="862"/>
      <c r="BAK39" s="862"/>
      <c r="BAL39" s="862"/>
      <c r="BAM39" s="862"/>
      <c r="BAN39" s="862"/>
      <c r="BAO39" s="862"/>
      <c r="BAP39" s="862"/>
      <c r="BAQ39" s="862"/>
      <c r="BAR39" s="862"/>
      <c r="BAS39" s="862"/>
      <c r="BAT39" s="862"/>
      <c r="BAU39" s="862"/>
      <c r="BAV39" s="862"/>
      <c r="BAW39" s="862"/>
      <c r="BAX39" s="862"/>
      <c r="BAY39" s="862"/>
      <c r="BAZ39" s="862"/>
      <c r="BBA39" s="862"/>
      <c r="BBB39" s="862"/>
      <c r="BBC39" s="862"/>
      <c r="BBD39" s="862"/>
      <c r="BBE39" s="862"/>
      <c r="BBF39" s="862"/>
      <c r="BBG39" s="862"/>
      <c r="BBH39" s="862"/>
      <c r="BBI39" s="862"/>
      <c r="BBJ39" s="861"/>
      <c r="BBK39" s="862"/>
      <c r="BBL39" s="862"/>
      <c r="BBM39" s="862"/>
      <c r="BBN39" s="862"/>
      <c r="BBO39" s="862"/>
      <c r="BBP39" s="862"/>
      <c r="BBQ39" s="862"/>
      <c r="BBR39" s="862"/>
      <c r="BBS39" s="862"/>
      <c r="BBT39" s="862"/>
      <c r="BBU39" s="862"/>
      <c r="BBV39" s="862"/>
      <c r="BBW39" s="862"/>
      <c r="BBX39" s="862"/>
      <c r="BBY39" s="862"/>
      <c r="BBZ39" s="862"/>
      <c r="BCA39" s="862"/>
      <c r="BCB39" s="862"/>
      <c r="BCC39" s="862"/>
      <c r="BCD39" s="862"/>
      <c r="BCE39" s="862"/>
      <c r="BCF39" s="862"/>
      <c r="BCG39" s="862"/>
      <c r="BCH39" s="862"/>
      <c r="BCI39" s="862"/>
      <c r="BCJ39" s="862"/>
      <c r="BCK39" s="862"/>
      <c r="BCL39" s="862"/>
      <c r="BCM39" s="862"/>
      <c r="BCN39" s="862"/>
      <c r="BCO39" s="861"/>
      <c r="BCP39" s="862"/>
      <c r="BCQ39" s="862"/>
      <c r="BCR39" s="862"/>
      <c r="BCS39" s="862"/>
      <c r="BCT39" s="862"/>
      <c r="BCU39" s="862"/>
      <c r="BCV39" s="862"/>
      <c r="BCW39" s="862"/>
      <c r="BCX39" s="862"/>
      <c r="BCY39" s="862"/>
      <c r="BCZ39" s="862"/>
      <c r="BDA39" s="862"/>
      <c r="BDB39" s="862"/>
      <c r="BDC39" s="862"/>
      <c r="BDD39" s="862"/>
      <c r="BDE39" s="862"/>
      <c r="BDF39" s="862"/>
      <c r="BDG39" s="862"/>
      <c r="BDH39" s="862"/>
      <c r="BDI39" s="862"/>
      <c r="BDJ39" s="862"/>
      <c r="BDK39" s="862"/>
      <c r="BDL39" s="862"/>
      <c r="BDM39" s="862"/>
      <c r="BDN39" s="862"/>
      <c r="BDO39" s="862"/>
      <c r="BDP39" s="862"/>
      <c r="BDQ39" s="862"/>
      <c r="BDR39" s="862"/>
      <c r="BDS39" s="862"/>
      <c r="BDT39" s="861"/>
      <c r="BDU39" s="862"/>
      <c r="BDV39" s="862"/>
      <c r="BDW39" s="862"/>
      <c r="BDX39" s="862"/>
      <c r="BDY39" s="862"/>
      <c r="BDZ39" s="862"/>
      <c r="BEA39" s="862"/>
      <c r="BEB39" s="862"/>
      <c r="BEC39" s="862"/>
      <c r="BED39" s="862"/>
      <c r="BEE39" s="862"/>
      <c r="BEF39" s="862"/>
      <c r="BEG39" s="862"/>
      <c r="BEH39" s="862"/>
      <c r="BEI39" s="862"/>
      <c r="BEJ39" s="862"/>
      <c r="BEK39" s="862"/>
      <c r="BEL39" s="862"/>
      <c r="BEM39" s="862"/>
      <c r="BEN39" s="862"/>
      <c r="BEO39" s="862"/>
      <c r="BEP39" s="862"/>
      <c r="BEQ39" s="862"/>
      <c r="BER39" s="862"/>
      <c r="BES39" s="862"/>
      <c r="BET39" s="862"/>
      <c r="BEU39" s="862"/>
      <c r="BEV39" s="862"/>
      <c r="BEW39" s="862"/>
      <c r="BEX39" s="862"/>
      <c r="BEY39" s="861"/>
      <c r="BEZ39" s="862"/>
      <c r="BFA39" s="862"/>
      <c r="BFB39" s="862"/>
      <c r="BFC39" s="862"/>
      <c r="BFD39" s="862"/>
      <c r="BFE39" s="862"/>
      <c r="BFF39" s="862"/>
      <c r="BFG39" s="862"/>
      <c r="BFH39" s="862"/>
      <c r="BFI39" s="862"/>
      <c r="BFJ39" s="862"/>
      <c r="BFK39" s="862"/>
      <c r="BFL39" s="862"/>
      <c r="BFM39" s="862"/>
      <c r="BFN39" s="862"/>
      <c r="BFO39" s="862"/>
      <c r="BFP39" s="862"/>
      <c r="BFQ39" s="862"/>
      <c r="BFR39" s="862"/>
      <c r="BFS39" s="862"/>
      <c r="BFT39" s="862"/>
      <c r="BFU39" s="862"/>
      <c r="BFV39" s="862"/>
      <c r="BFW39" s="862"/>
      <c r="BFX39" s="862"/>
      <c r="BFY39" s="862"/>
      <c r="BFZ39" s="862"/>
      <c r="BGA39" s="862"/>
      <c r="BGB39" s="862"/>
      <c r="BGC39" s="862"/>
      <c r="BGD39" s="861"/>
      <c r="BGE39" s="862"/>
      <c r="BGF39" s="862"/>
      <c r="BGG39" s="862"/>
      <c r="BGH39" s="862"/>
      <c r="BGI39" s="862"/>
      <c r="BGJ39" s="862"/>
      <c r="BGK39" s="862"/>
      <c r="BGL39" s="862"/>
      <c r="BGM39" s="862"/>
      <c r="BGN39" s="862"/>
      <c r="BGO39" s="862"/>
      <c r="BGP39" s="862"/>
      <c r="BGQ39" s="862"/>
      <c r="BGR39" s="862"/>
      <c r="BGS39" s="862"/>
      <c r="BGT39" s="862"/>
      <c r="BGU39" s="862"/>
      <c r="BGV39" s="862"/>
      <c r="BGW39" s="862"/>
      <c r="BGX39" s="862"/>
      <c r="BGY39" s="862"/>
      <c r="BGZ39" s="862"/>
      <c r="BHA39" s="862"/>
      <c r="BHB39" s="862"/>
      <c r="BHC39" s="862"/>
      <c r="BHD39" s="862"/>
      <c r="BHE39" s="862"/>
      <c r="BHF39" s="862"/>
      <c r="BHG39" s="862"/>
      <c r="BHH39" s="862"/>
      <c r="BHI39" s="861"/>
      <c r="BHJ39" s="862"/>
      <c r="BHK39" s="862"/>
      <c r="BHL39" s="862"/>
      <c r="BHM39" s="862"/>
      <c r="BHN39" s="862"/>
      <c r="BHO39" s="862"/>
      <c r="BHP39" s="862"/>
      <c r="BHQ39" s="862"/>
      <c r="BHR39" s="862"/>
      <c r="BHS39" s="862"/>
      <c r="BHT39" s="862"/>
      <c r="BHU39" s="862"/>
      <c r="BHV39" s="862"/>
      <c r="BHW39" s="862"/>
      <c r="BHX39" s="862"/>
      <c r="BHY39" s="862"/>
      <c r="BHZ39" s="862"/>
      <c r="BIA39" s="862"/>
      <c r="BIB39" s="862"/>
      <c r="BIC39" s="862"/>
      <c r="BID39" s="862"/>
      <c r="BIE39" s="862"/>
      <c r="BIF39" s="862"/>
      <c r="BIG39" s="862"/>
      <c r="BIH39" s="862"/>
      <c r="BII39" s="862"/>
      <c r="BIJ39" s="862"/>
      <c r="BIK39" s="862"/>
      <c r="BIL39" s="862"/>
      <c r="BIM39" s="862"/>
      <c r="BIN39" s="861"/>
      <c r="BIO39" s="862"/>
      <c r="BIP39" s="862"/>
      <c r="BIQ39" s="862"/>
      <c r="BIR39" s="862"/>
      <c r="BIS39" s="862"/>
      <c r="BIT39" s="862"/>
      <c r="BIU39" s="862"/>
      <c r="BIV39" s="862"/>
      <c r="BIW39" s="862"/>
      <c r="BIX39" s="862"/>
      <c r="BIY39" s="862"/>
      <c r="BIZ39" s="862"/>
      <c r="BJA39" s="862"/>
      <c r="BJB39" s="862"/>
      <c r="BJC39" s="862"/>
      <c r="BJD39" s="862"/>
      <c r="BJE39" s="862"/>
      <c r="BJF39" s="862"/>
      <c r="BJG39" s="862"/>
      <c r="BJH39" s="862"/>
      <c r="BJI39" s="862"/>
      <c r="BJJ39" s="862"/>
      <c r="BJK39" s="862"/>
      <c r="BJL39" s="862"/>
      <c r="BJM39" s="862"/>
      <c r="BJN39" s="862"/>
      <c r="BJO39" s="862"/>
      <c r="BJP39" s="862"/>
      <c r="BJQ39" s="862"/>
      <c r="BJR39" s="862"/>
      <c r="BJS39" s="861"/>
      <c r="BJT39" s="862"/>
      <c r="BJU39" s="862"/>
      <c r="BJV39" s="862"/>
      <c r="BJW39" s="862"/>
      <c r="BJX39" s="862"/>
      <c r="BJY39" s="862"/>
      <c r="BJZ39" s="862"/>
      <c r="BKA39" s="862"/>
      <c r="BKB39" s="862"/>
      <c r="BKC39" s="862"/>
      <c r="BKD39" s="862"/>
      <c r="BKE39" s="862"/>
      <c r="BKF39" s="862"/>
      <c r="BKG39" s="862"/>
      <c r="BKH39" s="862"/>
      <c r="BKI39" s="862"/>
      <c r="BKJ39" s="862"/>
      <c r="BKK39" s="862"/>
      <c r="BKL39" s="862"/>
      <c r="BKM39" s="862"/>
      <c r="BKN39" s="862"/>
      <c r="BKO39" s="862"/>
      <c r="BKP39" s="862"/>
      <c r="BKQ39" s="862"/>
      <c r="BKR39" s="862"/>
      <c r="BKS39" s="862"/>
      <c r="BKT39" s="862"/>
      <c r="BKU39" s="862"/>
      <c r="BKV39" s="862"/>
      <c r="BKW39" s="862"/>
      <c r="BKX39" s="861"/>
      <c r="BKY39" s="862"/>
      <c r="BKZ39" s="862"/>
      <c r="BLA39" s="862"/>
      <c r="BLB39" s="862"/>
      <c r="BLC39" s="862"/>
      <c r="BLD39" s="862"/>
      <c r="BLE39" s="862"/>
      <c r="BLF39" s="862"/>
      <c r="BLG39" s="862"/>
      <c r="BLH39" s="862"/>
      <c r="BLI39" s="862"/>
      <c r="BLJ39" s="862"/>
      <c r="BLK39" s="862"/>
      <c r="BLL39" s="862"/>
      <c r="BLM39" s="862"/>
      <c r="BLN39" s="862"/>
      <c r="BLO39" s="862"/>
      <c r="BLP39" s="862"/>
      <c r="BLQ39" s="862"/>
      <c r="BLR39" s="862"/>
      <c r="BLS39" s="862"/>
      <c r="BLT39" s="862"/>
      <c r="BLU39" s="862"/>
      <c r="BLV39" s="862"/>
      <c r="BLW39" s="862"/>
      <c r="BLX39" s="862"/>
      <c r="BLY39" s="862"/>
      <c r="BLZ39" s="862"/>
      <c r="BMA39" s="862"/>
      <c r="BMB39" s="862"/>
      <c r="BMC39" s="861"/>
      <c r="BMD39" s="862"/>
      <c r="BME39" s="862"/>
      <c r="BMF39" s="862"/>
      <c r="BMG39" s="862"/>
      <c r="BMH39" s="862"/>
      <c r="BMI39" s="862"/>
      <c r="BMJ39" s="862"/>
      <c r="BMK39" s="862"/>
      <c r="BML39" s="862"/>
      <c r="BMM39" s="862"/>
      <c r="BMN39" s="862"/>
      <c r="BMO39" s="862"/>
      <c r="BMP39" s="862"/>
      <c r="BMQ39" s="862"/>
      <c r="BMR39" s="862"/>
      <c r="BMS39" s="862"/>
      <c r="BMT39" s="862"/>
      <c r="BMU39" s="862"/>
      <c r="BMV39" s="862"/>
      <c r="BMW39" s="862"/>
      <c r="BMX39" s="862"/>
      <c r="BMY39" s="862"/>
      <c r="BMZ39" s="862"/>
      <c r="BNA39" s="862"/>
      <c r="BNB39" s="862"/>
      <c r="BNC39" s="862"/>
      <c r="BND39" s="862"/>
      <c r="BNE39" s="862"/>
      <c r="BNF39" s="862"/>
      <c r="BNG39" s="862"/>
      <c r="BNH39" s="861"/>
      <c r="BNI39" s="862"/>
      <c r="BNJ39" s="862"/>
      <c r="BNK39" s="862"/>
      <c r="BNL39" s="862"/>
      <c r="BNM39" s="862"/>
      <c r="BNN39" s="862"/>
      <c r="BNO39" s="862"/>
      <c r="BNP39" s="862"/>
      <c r="BNQ39" s="862"/>
      <c r="BNR39" s="862"/>
      <c r="BNS39" s="862"/>
      <c r="BNT39" s="862"/>
      <c r="BNU39" s="862"/>
      <c r="BNV39" s="862"/>
      <c r="BNW39" s="862"/>
      <c r="BNX39" s="862"/>
      <c r="BNY39" s="862"/>
      <c r="BNZ39" s="862"/>
      <c r="BOA39" s="862"/>
      <c r="BOB39" s="862"/>
      <c r="BOC39" s="862"/>
      <c r="BOD39" s="862"/>
      <c r="BOE39" s="862"/>
      <c r="BOF39" s="862"/>
      <c r="BOG39" s="862"/>
      <c r="BOH39" s="862"/>
      <c r="BOI39" s="862"/>
      <c r="BOJ39" s="862"/>
      <c r="BOK39" s="862"/>
      <c r="BOL39" s="862"/>
      <c r="BOM39" s="861"/>
      <c r="BON39" s="862"/>
      <c r="BOO39" s="862"/>
      <c r="BOP39" s="862"/>
      <c r="BOQ39" s="862"/>
      <c r="BOR39" s="862"/>
      <c r="BOS39" s="862"/>
      <c r="BOT39" s="862"/>
      <c r="BOU39" s="862"/>
      <c r="BOV39" s="862"/>
      <c r="BOW39" s="862"/>
      <c r="BOX39" s="862"/>
      <c r="BOY39" s="862"/>
      <c r="BOZ39" s="862"/>
      <c r="BPA39" s="862"/>
      <c r="BPB39" s="862"/>
      <c r="BPC39" s="862"/>
      <c r="BPD39" s="862"/>
      <c r="BPE39" s="862"/>
      <c r="BPF39" s="862"/>
      <c r="BPG39" s="862"/>
      <c r="BPH39" s="862"/>
      <c r="BPI39" s="862"/>
      <c r="BPJ39" s="862"/>
      <c r="BPK39" s="862"/>
      <c r="BPL39" s="862"/>
      <c r="BPM39" s="862"/>
      <c r="BPN39" s="862"/>
      <c r="BPO39" s="862"/>
      <c r="BPP39" s="862"/>
      <c r="BPQ39" s="862"/>
      <c r="BPR39" s="861"/>
      <c r="BPS39" s="862"/>
      <c r="BPT39" s="862"/>
      <c r="BPU39" s="862"/>
      <c r="BPV39" s="862"/>
      <c r="BPW39" s="862"/>
      <c r="BPX39" s="862"/>
      <c r="BPY39" s="862"/>
      <c r="BPZ39" s="862"/>
      <c r="BQA39" s="862"/>
      <c r="BQB39" s="862"/>
      <c r="BQC39" s="862"/>
      <c r="BQD39" s="862"/>
      <c r="BQE39" s="862"/>
      <c r="BQF39" s="862"/>
      <c r="BQG39" s="862"/>
      <c r="BQH39" s="862"/>
      <c r="BQI39" s="862"/>
      <c r="BQJ39" s="862"/>
      <c r="BQK39" s="862"/>
      <c r="BQL39" s="862"/>
      <c r="BQM39" s="862"/>
      <c r="BQN39" s="862"/>
      <c r="BQO39" s="862"/>
      <c r="BQP39" s="862"/>
      <c r="BQQ39" s="862"/>
      <c r="BQR39" s="862"/>
      <c r="BQS39" s="862"/>
      <c r="BQT39" s="862"/>
      <c r="BQU39" s="862"/>
      <c r="BQV39" s="862"/>
      <c r="BQW39" s="861"/>
      <c r="BQX39" s="862"/>
      <c r="BQY39" s="862"/>
      <c r="BQZ39" s="862"/>
      <c r="BRA39" s="862"/>
      <c r="BRB39" s="862"/>
      <c r="BRC39" s="862"/>
      <c r="BRD39" s="862"/>
      <c r="BRE39" s="862"/>
      <c r="BRF39" s="862"/>
      <c r="BRG39" s="862"/>
      <c r="BRH39" s="862"/>
      <c r="BRI39" s="862"/>
      <c r="BRJ39" s="862"/>
      <c r="BRK39" s="862"/>
      <c r="BRL39" s="862"/>
      <c r="BRM39" s="862"/>
      <c r="BRN39" s="862"/>
      <c r="BRO39" s="862"/>
      <c r="BRP39" s="862"/>
      <c r="BRQ39" s="862"/>
      <c r="BRR39" s="862"/>
      <c r="BRS39" s="862"/>
      <c r="BRT39" s="862"/>
      <c r="BRU39" s="862"/>
      <c r="BRV39" s="862"/>
      <c r="BRW39" s="862"/>
      <c r="BRX39" s="862"/>
      <c r="BRY39" s="862"/>
      <c r="BRZ39" s="862"/>
      <c r="BSA39" s="862"/>
      <c r="BSB39" s="861"/>
      <c r="BSC39" s="862"/>
      <c r="BSD39" s="862"/>
      <c r="BSE39" s="862"/>
      <c r="BSF39" s="862"/>
      <c r="BSG39" s="862"/>
      <c r="BSH39" s="862"/>
      <c r="BSI39" s="862"/>
      <c r="BSJ39" s="862"/>
      <c r="BSK39" s="862"/>
      <c r="BSL39" s="862"/>
      <c r="BSM39" s="862"/>
      <c r="BSN39" s="862"/>
      <c r="BSO39" s="862"/>
      <c r="BSP39" s="862"/>
      <c r="BSQ39" s="862"/>
      <c r="BSR39" s="862"/>
      <c r="BSS39" s="862"/>
      <c r="BST39" s="862"/>
      <c r="BSU39" s="862"/>
      <c r="BSV39" s="862"/>
      <c r="BSW39" s="862"/>
      <c r="BSX39" s="862"/>
      <c r="BSY39" s="862"/>
      <c r="BSZ39" s="862"/>
      <c r="BTA39" s="862"/>
      <c r="BTB39" s="862"/>
      <c r="BTC39" s="862"/>
      <c r="BTD39" s="862"/>
      <c r="BTE39" s="862"/>
      <c r="BTF39" s="862"/>
      <c r="BTG39" s="861"/>
      <c r="BTH39" s="862"/>
      <c r="BTI39" s="862"/>
      <c r="BTJ39" s="862"/>
      <c r="BTK39" s="862"/>
      <c r="BTL39" s="862"/>
      <c r="BTM39" s="862"/>
      <c r="BTN39" s="862"/>
      <c r="BTO39" s="862"/>
      <c r="BTP39" s="862"/>
      <c r="BTQ39" s="862"/>
      <c r="BTR39" s="862"/>
      <c r="BTS39" s="862"/>
      <c r="BTT39" s="862"/>
      <c r="BTU39" s="862"/>
      <c r="BTV39" s="862"/>
      <c r="BTW39" s="862"/>
      <c r="BTX39" s="862"/>
      <c r="BTY39" s="862"/>
      <c r="BTZ39" s="862"/>
      <c r="BUA39" s="862"/>
      <c r="BUB39" s="862"/>
      <c r="BUC39" s="862"/>
      <c r="BUD39" s="862"/>
      <c r="BUE39" s="862"/>
      <c r="BUF39" s="862"/>
      <c r="BUG39" s="862"/>
      <c r="BUH39" s="862"/>
      <c r="BUI39" s="862"/>
      <c r="BUJ39" s="862"/>
      <c r="BUK39" s="862"/>
      <c r="BUL39" s="861"/>
      <c r="BUM39" s="862"/>
      <c r="BUN39" s="862"/>
      <c r="BUO39" s="862"/>
      <c r="BUP39" s="862"/>
      <c r="BUQ39" s="862"/>
      <c r="BUR39" s="862"/>
      <c r="BUS39" s="862"/>
      <c r="BUT39" s="862"/>
      <c r="BUU39" s="862"/>
      <c r="BUV39" s="862"/>
      <c r="BUW39" s="862"/>
      <c r="BUX39" s="862"/>
      <c r="BUY39" s="862"/>
      <c r="BUZ39" s="862"/>
      <c r="BVA39" s="862"/>
      <c r="BVB39" s="862"/>
      <c r="BVC39" s="862"/>
      <c r="BVD39" s="862"/>
      <c r="BVE39" s="862"/>
      <c r="BVF39" s="862"/>
      <c r="BVG39" s="862"/>
      <c r="BVH39" s="862"/>
      <c r="BVI39" s="862"/>
      <c r="BVJ39" s="862"/>
      <c r="BVK39" s="862"/>
      <c r="BVL39" s="862"/>
      <c r="BVM39" s="862"/>
      <c r="BVN39" s="862"/>
      <c r="BVO39" s="862"/>
      <c r="BVP39" s="862"/>
      <c r="BVQ39" s="861"/>
      <c r="BVR39" s="862"/>
      <c r="BVS39" s="862"/>
      <c r="BVT39" s="862"/>
      <c r="BVU39" s="862"/>
      <c r="BVV39" s="862"/>
      <c r="BVW39" s="862"/>
      <c r="BVX39" s="862"/>
      <c r="BVY39" s="862"/>
      <c r="BVZ39" s="862"/>
      <c r="BWA39" s="862"/>
      <c r="BWB39" s="862"/>
      <c r="BWC39" s="862"/>
      <c r="BWD39" s="862"/>
      <c r="BWE39" s="862"/>
      <c r="BWF39" s="862"/>
      <c r="BWG39" s="862"/>
      <c r="BWH39" s="862"/>
      <c r="BWI39" s="862"/>
      <c r="BWJ39" s="862"/>
      <c r="BWK39" s="862"/>
      <c r="BWL39" s="862"/>
      <c r="BWM39" s="862"/>
      <c r="BWN39" s="862"/>
      <c r="BWO39" s="862"/>
      <c r="BWP39" s="862"/>
      <c r="BWQ39" s="862"/>
      <c r="BWR39" s="862"/>
      <c r="BWS39" s="862"/>
      <c r="BWT39" s="862"/>
      <c r="BWU39" s="862"/>
      <c r="BWV39" s="861"/>
      <c r="BWW39" s="862"/>
      <c r="BWX39" s="862"/>
      <c r="BWY39" s="862"/>
      <c r="BWZ39" s="862"/>
      <c r="BXA39" s="862"/>
      <c r="BXB39" s="862"/>
      <c r="BXC39" s="862"/>
      <c r="BXD39" s="862"/>
      <c r="BXE39" s="862"/>
      <c r="BXF39" s="862"/>
      <c r="BXG39" s="862"/>
      <c r="BXH39" s="862"/>
      <c r="BXI39" s="862"/>
      <c r="BXJ39" s="862"/>
      <c r="BXK39" s="862"/>
      <c r="BXL39" s="862"/>
      <c r="BXM39" s="862"/>
      <c r="BXN39" s="862"/>
      <c r="BXO39" s="862"/>
      <c r="BXP39" s="862"/>
      <c r="BXQ39" s="862"/>
      <c r="BXR39" s="862"/>
      <c r="BXS39" s="862"/>
      <c r="BXT39" s="862"/>
      <c r="BXU39" s="862"/>
      <c r="BXV39" s="862"/>
      <c r="BXW39" s="862"/>
      <c r="BXX39" s="862"/>
      <c r="BXY39" s="862"/>
      <c r="BXZ39" s="862"/>
      <c r="BYA39" s="861"/>
      <c r="BYB39" s="862"/>
      <c r="BYC39" s="862"/>
      <c r="BYD39" s="862"/>
      <c r="BYE39" s="862"/>
      <c r="BYF39" s="862"/>
      <c r="BYG39" s="862"/>
      <c r="BYH39" s="862"/>
      <c r="BYI39" s="862"/>
      <c r="BYJ39" s="862"/>
      <c r="BYK39" s="862"/>
      <c r="BYL39" s="862"/>
      <c r="BYM39" s="862"/>
      <c r="BYN39" s="862"/>
      <c r="BYO39" s="862"/>
      <c r="BYP39" s="862"/>
      <c r="BYQ39" s="862"/>
      <c r="BYR39" s="862"/>
      <c r="BYS39" s="862"/>
      <c r="BYT39" s="862"/>
      <c r="BYU39" s="862"/>
      <c r="BYV39" s="862"/>
      <c r="BYW39" s="862"/>
      <c r="BYX39" s="862"/>
      <c r="BYY39" s="862"/>
      <c r="BYZ39" s="862"/>
      <c r="BZA39" s="862"/>
      <c r="BZB39" s="862"/>
      <c r="BZC39" s="862"/>
      <c r="BZD39" s="862"/>
      <c r="BZE39" s="862"/>
      <c r="BZF39" s="861"/>
      <c r="BZG39" s="862"/>
      <c r="BZH39" s="862"/>
      <c r="BZI39" s="862"/>
      <c r="BZJ39" s="862"/>
      <c r="BZK39" s="862"/>
      <c r="BZL39" s="862"/>
      <c r="BZM39" s="862"/>
      <c r="BZN39" s="862"/>
      <c r="BZO39" s="862"/>
      <c r="BZP39" s="862"/>
      <c r="BZQ39" s="862"/>
      <c r="BZR39" s="862"/>
      <c r="BZS39" s="862"/>
      <c r="BZT39" s="862"/>
      <c r="BZU39" s="862"/>
      <c r="BZV39" s="862"/>
      <c r="BZW39" s="862"/>
      <c r="BZX39" s="862"/>
      <c r="BZY39" s="862"/>
      <c r="BZZ39" s="862"/>
      <c r="CAA39" s="862"/>
      <c r="CAB39" s="862"/>
      <c r="CAC39" s="862"/>
      <c r="CAD39" s="862"/>
      <c r="CAE39" s="862"/>
      <c r="CAF39" s="862"/>
      <c r="CAG39" s="862"/>
      <c r="CAH39" s="862"/>
      <c r="CAI39" s="862"/>
      <c r="CAJ39" s="862"/>
      <c r="CAK39" s="861"/>
      <c r="CAL39" s="862"/>
      <c r="CAM39" s="862"/>
      <c r="CAN39" s="862"/>
      <c r="CAO39" s="862"/>
      <c r="CAP39" s="862"/>
      <c r="CAQ39" s="862"/>
      <c r="CAR39" s="862"/>
      <c r="CAS39" s="862"/>
      <c r="CAT39" s="862"/>
      <c r="CAU39" s="862"/>
      <c r="CAV39" s="862"/>
      <c r="CAW39" s="862"/>
      <c r="CAX39" s="862"/>
      <c r="CAY39" s="862"/>
      <c r="CAZ39" s="862"/>
      <c r="CBA39" s="862"/>
      <c r="CBB39" s="862"/>
      <c r="CBC39" s="862"/>
      <c r="CBD39" s="862"/>
      <c r="CBE39" s="862"/>
      <c r="CBF39" s="862"/>
      <c r="CBG39" s="862"/>
      <c r="CBH39" s="862"/>
      <c r="CBI39" s="862"/>
      <c r="CBJ39" s="862"/>
      <c r="CBK39" s="862"/>
      <c r="CBL39" s="862"/>
      <c r="CBM39" s="862"/>
      <c r="CBN39" s="862"/>
      <c r="CBO39" s="862"/>
      <c r="CBP39" s="861"/>
      <c r="CBQ39" s="862"/>
      <c r="CBR39" s="862"/>
      <c r="CBS39" s="862"/>
      <c r="CBT39" s="862"/>
      <c r="CBU39" s="862"/>
      <c r="CBV39" s="862"/>
      <c r="CBW39" s="862"/>
      <c r="CBX39" s="862"/>
      <c r="CBY39" s="862"/>
      <c r="CBZ39" s="862"/>
      <c r="CCA39" s="862"/>
      <c r="CCB39" s="862"/>
      <c r="CCC39" s="862"/>
      <c r="CCD39" s="862"/>
      <c r="CCE39" s="862"/>
      <c r="CCF39" s="862"/>
      <c r="CCG39" s="862"/>
      <c r="CCH39" s="862"/>
      <c r="CCI39" s="862"/>
      <c r="CCJ39" s="862"/>
      <c r="CCK39" s="862"/>
      <c r="CCL39" s="862"/>
      <c r="CCM39" s="862"/>
      <c r="CCN39" s="862"/>
      <c r="CCO39" s="862"/>
      <c r="CCP39" s="862"/>
      <c r="CCQ39" s="862"/>
      <c r="CCR39" s="862"/>
      <c r="CCS39" s="862"/>
      <c r="CCT39" s="862"/>
      <c r="CCU39" s="861"/>
      <c r="CCV39" s="862"/>
      <c r="CCW39" s="862"/>
      <c r="CCX39" s="862"/>
      <c r="CCY39" s="862"/>
      <c r="CCZ39" s="862"/>
      <c r="CDA39" s="862"/>
      <c r="CDB39" s="862"/>
      <c r="CDC39" s="862"/>
      <c r="CDD39" s="862"/>
      <c r="CDE39" s="862"/>
      <c r="CDF39" s="862"/>
      <c r="CDG39" s="862"/>
      <c r="CDH39" s="862"/>
      <c r="CDI39" s="862"/>
      <c r="CDJ39" s="862"/>
      <c r="CDK39" s="862"/>
      <c r="CDL39" s="862"/>
      <c r="CDM39" s="862"/>
      <c r="CDN39" s="862"/>
      <c r="CDO39" s="862"/>
      <c r="CDP39" s="862"/>
      <c r="CDQ39" s="862"/>
      <c r="CDR39" s="862"/>
      <c r="CDS39" s="862"/>
      <c r="CDT39" s="862"/>
      <c r="CDU39" s="862"/>
      <c r="CDV39" s="862"/>
      <c r="CDW39" s="862"/>
      <c r="CDX39" s="862"/>
      <c r="CDY39" s="862"/>
      <c r="CDZ39" s="861"/>
      <c r="CEA39" s="862"/>
      <c r="CEB39" s="862"/>
      <c r="CEC39" s="862"/>
      <c r="CED39" s="862"/>
      <c r="CEE39" s="862"/>
      <c r="CEF39" s="862"/>
      <c r="CEG39" s="862"/>
      <c r="CEH39" s="862"/>
      <c r="CEI39" s="862"/>
      <c r="CEJ39" s="862"/>
      <c r="CEK39" s="862"/>
      <c r="CEL39" s="862"/>
      <c r="CEM39" s="862"/>
      <c r="CEN39" s="862"/>
      <c r="CEO39" s="862"/>
      <c r="CEP39" s="862"/>
      <c r="CEQ39" s="862"/>
      <c r="CER39" s="862"/>
      <c r="CES39" s="862"/>
      <c r="CET39" s="862"/>
      <c r="CEU39" s="862"/>
      <c r="CEV39" s="862"/>
      <c r="CEW39" s="862"/>
      <c r="CEX39" s="862"/>
      <c r="CEY39" s="862"/>
      <c r="CEZ39" s="862"/>
      <c r="CFA39" s="862"/>
      <c r="CFB39" s="862"/>
      <c r="CFC39" s="862"/>
      <c r="CFD39" s="862"/>
      <c r="CFE39" s="861"/>
      <c r="CFF39" s="862"/>
      <c r="CFG39" s="862"/>
      <c r="CFH39" s="862"/>
      <c r="CFI39" s="862"/>
      <c r="CFJ39" s="862"/>
      <c r="CFK39" s="862"/>
      <c r="CFL39" s="862"/>
      <c r="CFM39" s="862"/>
      <c r="CFN39" s="862"/>
      <c r="CFO39" s="862"/>
      <c r="CFP39" s="862"/>
      <c r="CFQ39" s="862"/>
      <c r="CFR39" s="862"/>
      <c r="CFS39" s="862"/>
      <c r="CFT39" s="862"/>
      <c r="CFU39" s="862"/>
      <c r="CFV39" s="862"/>
      <c r="CFW39" s="862"/>
      <c r="CFX39" s="862"/>
      <c r="CFY39" s="862"/>
      <c r="CFZ39" s="862"/>
      <c r="CGA39" s="862"/>
      <c r="CGB39" s="862"/>
      <c r="CGC39" s="862"/>
      <c r="CGD39" s="862"/>
      <c r="CGE39" s="862"/>
      <c r="CGF39" s="862"/>
      <c r="CGG39" s="862"/>
      <c r="CGH39" s="862"/>
      <c r="CGI39" s="862"/>
      <c r="CGJ39" s="861"/>
      <c r="CGK39" s="862"/>
      <c r="CGL39" s="862"/>
      <c r="CGM39" s="862"/>
      <c r="CGN39" s="862"/>
      <c r="CGO39" s="862"/>
      <c r="CGP39" s="862"/>
      <c r="CGQ39" s="862"/>
      <c r="CGR39" s="862"/>
      <c r="CGS39" s="862"/>
      <c r="CGT39" s="862"/>
      <c r="CGU39" s="862"/>
      <c r="CGV39" s="862"/>
      <c r="CGW39" s="862"/>
      <c r="CGX39" s="862"/>
      <c r="CGY39" s="862"/>
      <c r="CGZ39" s="862"/>
      <c r="CHA39" s="862"/>
      <c r="CHB39" s="862"/>
      <c r="CHC39" s="862"/>
      <c r="CHD39" s="862"/>
      <c r="CHE39" s="862"/>
      <c r="CHF39" s="862"/>
      <c r="CHG39" s="862"/>
      <c r="CHH39" s="862"/>
      <c r="CHI39" s="862"/>
      <c r="CHJ39" s="862"/>
      <c r="CHK39" s="862"/>
      <c r="CHL39" s="862"/>
      <c r="CHM39" s="862"/>
      <c r="CHN39" s="862"/>
      <c r="CHO39" s="861"/>
      <c r="CHP39" s="862"/>
      <c r="CHQ39" s="862"/>
      <c r="CHR39" s="862"/>
      <c r="CHS39" s="862"/>
      <c r="CHT39" s="862"/>
      <c r="CHU39" s="862"/>
      <c r="CHV39" s="862"/>
      <c r="CHW39" s="862"/>
      <c r="CHX39" s="862"/>
      <c r="CHY39" s="862"/>
      <c r="CHZ39" s="862"/>
      <c r="CIA39" s="862"/>
      <c r="CIB39" s="862"/>
      <c r="CIC39" s="862"/>
      <c r="CID39" s="862"/>
      <c r="CIE39" s="862"/>
      <c r="CIF39" s="862"/>
      <c r="CIG39" s="862"/>
      <c r="CIH39" s="862"/>
      <c r="CII39" s="862"/>
      <c r="CIJ39" s="862"/>
      <c r="CIK39" s="862"/>
      <c r="CIL39" s="862"/>
      <c r="CIM39" s="862"/>
      <c r="CIN39" s="862"/>
      <c r="CIO39" s="862"/>
      <c r="CIP39" s="862"/>
      <c r="CIQ39" s="862"/>
      <c r="CIR39" s="862"/>
      <c r="CIS39" s="862"/>
      <c r="CIT39" s="861"/>
      <c r="CIU39" s="862"/>
      <c r="CIV39" s="862"/>
      <c r="CIW39" s="862"/>
      <c r="CIX39" s="862"/>
      <c r="CIY39" s="862"/>
      <c r="CIZ39" s="862"/>
      <c r="CJA39" s="862"/>
      <c r="CJB39" s="862"/>
      <c r="CJC39" s="862"/>
      <c r="CJD39" s="862"/>
      <c r="CJE39" s="862"/>
      <c r="CJF39" s="862"/>
      <c r="CJG39" s="862"/>
      <c r="CJH39" s="862"/>
      <c r="CJI39" s="862"/>
      <c r="CJJ39" s="862"/>
      <c r="CJK39" s="862"/>
      <c r="CJL39" s="862"/>
      <c r="CJM39" s="862"/>
      <c r="CJN39" s="862"/>
      <c r="CJO39" s="862"/>
      <c r="CJP39" s="862"/>
      <c r="CJQ39" s="862"/>
      <c r="CJR39" s="862"/>
      <c r="CJS39" s="862"/>
      <c r="CJT39" s="862"/>
      <c r="CJU39" s="862"/>
      <c r="CJV39" s="862"/>
      <c r="CJW39" s="862"/>
      <c r="CJX39" s="862"/>
      <c r="CJY39" s="861"/>
      <c r="CJZ39" s="862"/>
      <c r="CKA39" s="862"/>
      <c r="CKB39" s="862"/>
      <c r="CKC39" s="862"/>
      <c r="CKD39" s="862"/>
      <c r="CKE39" s="862"/>
      <c r="CKF39" s="862"/>
      <c r="CKG39" s="862"/>
      <c r="CKH39" s="862"/>
      <c r="CKI39" s="862"/>
      <c r="CKJ39" s="862"/>
      <c r="CKK39" s="862"/>
      <c r="CKL39" s="862"/>
      <c r="CKM39" s="862"/>
      <c r="CKN39" s="862"/>
      <c r="CKO39" s="862"/>
      <c r="CKP39" s="862"/>
      <c r="CKQ39" s="862"/>
      <c r="CKR39" s="862"/>
      <c r="CKS39" s="862"/>
      <c r="CKT39" s="862"/>
      <c r="CKU39" s="862"/>
      <c r="CKV39" s="862"/>
      <c r="CKW39" s="862"/>
      <c r="CKX39" s="862"/>
      <c r="CKY39" s="862"/>
      <c r="CKZ39" s="862"/>
      <c r="CLA39" s="862"/>
      <c r="CLB39" s="862"/>
      <c r="CLC39" s="862"/>
      <c r="CLD39" s="861"/>
      <c r="CLE39" s="862"/>
      <c r="CLF39" s="862"/>
      <c r="CLG39" s="862"/>
      <c r="CLH39" s="862"/>
      <c r="CLI39" s="862"/>
      <c r="CLJ39" s="862"/>
      <c r="CLK39" s="862"/>
      <c r="CLL39" s="862"/>
      <c r="CLM39" s="862"/>
      <c r="CLN39" s="862"/>
      <c r="CLO39" s="862"/>
      <c r="CLP39" s="862"/>
      <c r="CLQ39" s="862"/>
      <c r="CLR39" s="862"/>
      <c r="CLS39" s="862"/>
      <c r="CLT39" s="862"/>
      <c r="CLU39" s="862"/>
      <c r="CLV39" s="862"/>
      <c r="CLW39" s="862"/>
      <c r="CLX39" s="862"/>
      <c r="CLY39" s="862"/>
      <c r="CLZ39" s="862"/>
      <c r="CMA39" s="862"/>
      <c r="CMB39" s="862"/>
      <c r="CMC39" s="862"/>
      <c r="CMD39" s="862"/>
      <c r="CME39" s="862"/>
      <c r="CMF39" s="862"/>
      <c r="CMG39" s="862"/>
      <c r="CMH39" s="862"/>
      <c r="CMI39" s="861"/>
      <c r="CMJ39" s="862"/>
      <c r="CMK39" s="862"/>
      <c r="CML39" s="862"/>
      <c r="CMM39" s="862"/>
      <c r="CMN39" s="862"/>
      <c r="CMO39" s="862"/>
      <c r="CMP39" s="862"/>
      <c r="CMQ39" s="862"/>
      <c r="CMR39" s="862"/>
      <c r="CMS39" s="862"/>
      <c r="CMT39" s="862"/>
      <c r="CMU39" s="862"/>
      <c r="CMV39" s="862"/>
      <c r="CMW39" s="862"/>
      <c r="CMX39" s="862"/>
      <c r="CMY39" s="862"/>
      <c r="CMZ39" s="862"/>
      <c r="CNA39" s="862"/>
      <c r="CNB39" s="862"/>
      <c r="CNC39" s="862"/>
      <c r="CND39" s="862"/>
      <c r="CNE39" s="862"/>
      <c r="CNF39" s="862"/>
      <c r="CNG39" s="862"/>
      <c r="CNH39" s="862"/>
      <c r="CNI39" s="862"/>
      <c r="CNJ39" s="862"/>
      <c r="CNK39" s="862"/>
      <c r="CNL39" s="862"/>
      <c r="CNM39" s="862"/>
      <c r="CNN39" s="861"/>
      <c r="CNO39" s="862"/>
      <c r="CNP39" s="862"/>
      <c r="CNQ39" s="862"/>
      <c r="CNR39" s="862"/>
      <c r="CNS39" s="862"/>
      <c r="CNT39" s="862"/>
      <c r="CNU39" s="862"/>
      <c r="CNV39" s="862"/>
      <c r="CNW39" s="862"/>
      <c r="CNX39" s="862"/>
      <c r="CNY39" s="862"/>
      <c r="CNZ39" s="862"/>
      <c r="COA39" s="862"/>
      <c r="COB39" s="862"/>
      <c r="COC39" s="862"/>
      <c r="COD39" s="862"/>
      <c r="COE39" s="862"/>
      <c r="COF39" s="862"/>
      <c r="COG39" s="862"/>
      <c r="COH39" s="862"/>
      <c r="COI39" s="862"/>
      <c r="COJ39" s="862"/>
      <c r="COK39" s="862"/>
      <c r="COL39" s="862"/>
      <c r="COM39" s="862"/>
      <c r="CON39" s="862"/>
      <c r="COO39" s="862"/>
      <c r="COP39" s="862"/>
      <c r="COQ39" s="862"/>
      <c r="COR39" s="862"/>
      <c r="COS39" s="861"/>
      <c r="COT39" s="862"/>
      <c r="COU39" s="862"/>
      <c r="COV39" s="862"/>
      <c r="COW39" s="862"/>
      <c r="COX39" s="862"/>
      <c r="COY39" s="862"/>
      <c r="COZ39" s="862"/>
      <c r="CPA39" s="862"/>
      <c r="CPB39" s="862"/>
      <c r="CPC39" s="862"/>
      <c r="CPD39" s="862"/>
      <c r="CPE39" s="862"/>
      <c r="CPF39" s="862"/>
      <c r="CPG39" s="862"/>
      <c r="CPH39" s="862"/>
      <c r="CPI39" s="862"/>
      <c r="CPJ39" s="862"/>
      <c r="CPK39" s="862"/>
      <c r="CPL39" s="862"/>
      <c r="CPM39" s="862"/>
      <c r="CPN39" s="862"/>
      <c r="CPO39" s="862"/>
      <c r="CPP39" s="862"/>
      <c r="CPQ39" s="862"/>
      <c r="CPR39" s="862"/>
      <c r="CPS39" s="862"/>
      <c r="CPT39" s="862"/>
      <c r="CPU39" s="862"/>
      <c r="CPV39" s="862"/>
      <c r="CPW39" s="862"/>
      <c r="CPX39" s="861"/>
      <c r="CPY39" s="862"/>
      <c r="CPZ39" s="862"/>
      <c r="CQA39" s="862"/>
      <c r="CQB39" s="862"/>
      <c r="CQC39" s="862"/>
      <c r="CQD39" s="862"/>
      <c r="CQE39" s="862"/>
      <c r="CQF39" s="862"/>
      <c r="CQG39" s="862"/>
      <c r="CQH39" s="862"/>
      <c r="CQI39" s="862"/>
      <c r="CQJ39" s="862"/>
      <c r="CQK39" s="862"/>
      <c r="CQL39" s="862"/>
      <c r="CQM39" s="862"/>
      <c r="CQN39" s="862"/>
      <c r="CQO39" s="862"/>
      <c r="CQP39" s="862"/>
      <c r="CQQ39" s="862"/>
      <c r="CQR39" s="862"/>
      <c r="CQS39" s="862"/>
      <c r="CQT39" s="862"/>
      <c r="CQU39" s="862"/>
      <c r="CQV39" s="862"/>
      <c r="CQW39" s="862"/>
      <c r="CQX39" s="862"/>
      <c r="CQY39" s="862"/>
      <c r="CQZ39" s="862"/>
      <c r="CRA39" s="862"/>
      <c r="CRB39" s="862"/>
      <c r="CRC39" s="861"/>
      <c r="CRD39" s="862"/>
      <c r="CRE39" s="862"/>
      <c r="CRF39" s="862"/>
      <c r="CRG39" s="862"/>
      <c r="CRH39" s="862"/>
      <c r="CRI39" s="862"/>
      <c r="CRJ39" s="862"/>
      <c r="CRK39" s="862"/>
      <c r="CRL39" s="862"/>
      <c r="CRM39" s="862"/>
      <c r="CRN39" s="862"/>
      <c r="CRO39" s="862"/>
      <c r="CRP39" s="862"/>
      <c r="CRQ39" s="862"/>
      <c r="CRR39" s="862"/>
      <c r="CRS39" s="862"/>
      <c r="CRT39" s="862"/>
      <c r="CRU39" s="862"/>
      <c r="CRV39" s="862"/>
      <c r="CRW39" s="862"/>
      <c r="CRX39" s="862"/>
      <c r="CRY39" s="862"/>
      <c r="CRZ39" s="862"/>
      <c r="CSA39" s="862"/>
      <c r="CSB39" s="862"/>
      <c r="CSC39" s="862"/>
      <c r="CSD39" s="862"/>
      <c r="CSE39" s="862"/>
      <c r="CSF39" s="862"/>
      <c r="CSG39" s="862"/>
      <c r="CSH39" s="861"/>
      <c r="CSI39" s="862"/>
      <c r="CSJ39" s="862"/>
      <c r="CSK39" s="862"/>
      <c r="CSL39" s="862"/>
      <c r="CSM39" s="862"/>
      <c r="CSN39" s="862"/>
      <c r="CSO39" s="862"/>
      <c r="CSP39" s="862"/>
      <c r="CSQ39" s="862"/>
      <c r="CSR39" s="862"/>
      <c r="CSS39" s="862"/>
      <c r="CST39" s="862"/>
      <c r="CSU39" s="862"/>
      <c r="CSV39" s="862"/>
      <c r="CSW39" s="862"/>
      <c r="CSX39" s="862"/>
      <c r="CSY39" s="862"/>
      <c r="CSZ39" s="862"/>
      <c r="CTA39" s="862"/>
      <c r="CTB39" s="862"/>
      <c r="CTC39" s="862"/>
      <c r="CTD39" s="862"/>
      <c r="CTE39" s="862"/>
      <c r="CTF39" s="862"/>
      <c r="CTG39" s="862"/>
      <c r="CTH39" s="862"/>
      <c r="CTI39" s="862"/>
      <c r="CTJ39" s="862"/>
      <c r="CTK39" s="862"/>
      <c r="CTL39" s="862"/>
      <c r="CTM39" s="861"/>
      <c r="CTN39" s="862"/>
      <c r="CTO39" s="862"/>
      <c r="CTP39" s="862"/>
      <c r="CTQ39" s="862"/>
      <c r="CTR39" s="862"/>
      <c r="CTS39" s="862"/>
      <c r="CTT39" s="862"/>
      <c r="CTU39" s="862"/>
      <c r="CTV39" s="862"/>
      <c r="CTW39" s="862"/>
      <c r="CTX39" s="862"/>
      <c r="CTY39" s="862"/>
      <c r="CTZ39" s="862"/>
      <c r="CUA39" s="862"/>
      <c r="CUB39" s="862"/>
      <c r="CUC39" s="862"/>
      <c r="CUD39" s="862"/>
      <c r="CUE39" s="862"/>
      <c r="CUF39" s="862"/>
      <c r="CUG39" s="862"/>
      <c r="CUH39" s="862"/>
      <c r="CUI39" s="862"/>
      <c r="CUJ39" s="862"/>
      <c r="CUK39" s="862"/>
      <c r="CUL39" s="862"/>
      <c r="CUM39" s="862"/>
      <c r="CUN39" s="862"/>
      <c r="CUO39" s="862"/>
      <c r="CUP39" s="862"/>
      <c r="CUQ39" s="862"/>
      <c r="CUR39" s="861"/>
      <c r="CUS39" s="862"/>
      <c r="CUT39" s="862"/>
      <c r="CUU39" s="862"/>
      <c r="CUV39" s="862"/>
      <c r="CUW39" s="862"/>
      <c r="CUX39" s="862"/>
      <c r="CUY39" s="862"/>
      <c r="CUZ39" s="862"/>
      <c r="CVA39" s="862"/>
      <c r="CVB39" s="862"/>
      <c r="CVC39" s="862"/>
      <c r="CVD39" s="862"/>
      <c r="CVE39" s="862"/>
      <c r="CVF39" s="862"/>
      <c r="CVG39" s="862"/>
      <c r="CVH39" s="862"/>
      <c r="CVI39" s="862"/>
      <c r="CVJ39" s="862"/>
      <c r="CVK39" s="862"/>
      <c r="CVL39" s="862"/>
      <c r="CVM39" s="862"/>
      <c r="CVN39" s="862"/>
      <c r="CVO39" s="862"/>
      <c r="CVP39" s="862"/>
      <c r="CVQ39" s="862"/>
      <c r="CVR39" s="862"/>
      <c r="CVS39" s="862"/>
      <c r="CVT39" s="862"/>
      <c r="CVU39" s="862"/>
      <c r="CVV39" s="862"/>
      <c r="CVW39" s="861"/>
      <c r="CVX39" s="862"/>
      <c r="CVY39" s="862"/>
      <c r="CVZ39" s="862"/>
      <c r="CWA39" s="862"/>
      <c r="CWB39" s="862"/>
      <c r="CWC39" s="862"/>
      <c r="CWD39" s="862"/>
      <c r="CWE39" s="862"/>
      <c r="CWF39" s="862"/>
      <c r="CWG39" s="862"/>
      <c r="CWH39" s="862"/>
      <c r="CWI39" s="862"/>
      <c r="CWJ39" s="862"/>
      <c r="CWK39" s="862"/>
      <c r="CWL39" s="862"/>
      <c r="CWM39" s="862"/>
      <c r="CWN39" s="862"/>
      <c r="CWO39" s="862"/>
      <c r="CWP39" s="862"/>
      <c r="CWQ39" s="862"/>
      <c r="CWR39" s="862"/>
      <c r="CWS39" s="862"/>
      <c r="CWT39" s="862"/>
      <c r="CWU39" s="862"/>
      <c r="CWV39" s="862"/>
      <c r="CWW39" s="862"/>
      <c r="CWX39" s="862"/>
      <c r="CWY39" s="862"/>
      <c r="CWZ39" s="862"/>
      <c r="CXA39" s="862"/>
      <c r="CXB39" s="861"/>
      <c r="CXC39" s="862"/>
      <c r="CXD39" s="862"/>
      <c r="CXE39" s="862"/>
      <c r="CXF39" s="862"/>
      <c r="CXG39" s="862"/>
      <c r="CXH39" s="862"/>
      <c r="CXI39" s="862"/>
      <c r="CXJ39" s="862"/>
      <c r="CXK39" s="862"/>
      <c r="CXL39" s="862"/>
      <c r="CXM39" s="862"/>
      <c r="CXN39" s="862"/>
      <c r="CXO39" s="862"/>
      <c r="CXP39" s="862"/>
      <c r="CXQ39" s="862"/>
      <c r="CXR39" s="862"/>
      <c r="CXS39" s="862"/>
      <c r="CXT39" s="862"/>
      <c r="CXU39" s="862"/>
      <c r="CXV39" s="862"/>
      <c r="CXW39" s="862"/>
      <c r="CXX39" s="862"/>
      <c r="CXY39" s="862"/>
      <c r="CXZ39" s="862"/>
      <c r="CYA39" s="862"/>
      <c r="CYB39" s="862"/>
      <c r="CYC39" s="862"/>
      <c r="CYD39" s="862"/>
      <c r="CYE39" s="862"/>
      <c r="CYF39" s="862"/>
      <c r="CYG39" s="861"/>
      <c r="CYH39" s="862"/>
      <c r="CYI39" s="862"/>
      <c r="CYJ39" s="862"/>
      <c r="CYK39" s="862"/>
      <c r="CYL39" s="862"/>
      <c r="CYM39" s="862"/>
      <c r="CYN39" s="862"/>
      <c r="CYO39" s="862"/>
      <c r="CYP39" s="862"/>
      <c r="CYQ39" s="862"/>
      <c r="CYR39" s="862"/>
      <c r="CYS39" s="862"/>
      <c r="CYT39" s="862"/>
      <c r="CYU39" s="862"/>
      <c r="CYV39" s="862"/>
      <c r="CYW39" s="862"/>
      <c r="CYX39" s="862"/>
      <c r="CYY39" s="862"/>
      <c r="CYZ39" s="862"/>
      <c r="CZA39" s="862"/>
      <c r="CZB39" s="862"/>
      <c r="CZC39" s="862"/>
      <c r="CZD39" s="862"/>
      <c r="CZE39" s="862"/>
      <c r="CZF39" s="862"/>
      <c r="CZG39" s="862"/>
      <c r="CZH39" s="862"/>
      <c r="CZI39" s="862"/>
      <c r="CZJ39" s="862"/>
      <c r="CZK39" s="862"/>
      <c r="CZL39" s="861"/>
      <c r="CZM39" s="862"/>
      <c r="CZN39" s="862"/>
      <c r="CZO39" s="862"/>
      <c r="CZP39" s="862"/>
      <c r="CZQ39" s="862"/>
      <c r="CZR39" s="862"/>
      <c r="CZS39" s="862"/>
      <c r="CZT39" s="862"/>
      <c r="CZU39" s="862"/>
      <c r="CZV39" s="862"/>
      <c r="CZW39" s="862"/>
      <c r="CZX39" s="862"/>
      <c r="CZY39" s="862"/>
      <c r="CZZ39" s="862"/>
      <c r="DAA39" s="862"/>
      <c r="DAB39" s="862"/>
      <c r="DAC39" s="862"/>
      <c r="DAD39" s="862"/>
      <c r="DAE39" s="862"/>
      <c r="DAF39" s="862"/>
      <c r="DAG39" s="862"/>
      <c r="DAH39" s="862"/>
      <c r="DAI39" s="862"/>
      <c r="DAJ39" s="862"/>
      <c r="DAK39" s="862"/>
      <c r="DAL39" s="862"/>
      <c r="DAM39" s="862"/>
      <c r="DAN39" s="862"/>
      <c r="DAO39" s="862"/>
      <c r="DAP39" s="862"/>
      <c r="DAQ39" s="861"/>
      <c r="DAR39" s="862"/>
      <c r="DAS39" s="862"/>
      <c r="DAT39" s="862"/>
      <c r="DAU39" s="862"/>
      <c r="DAV39" s="862"/>
      <c r="DAW39" s="862"/>
      <c r="DAX39" s="862"/>
      <c r="DAY39" s="862"/>
      <c r="DAZ39" s="862"/>
      <c r="DBA39" s="862"/>
      <c r="DBB39" s="862"/>
      <c r="DBC39" s="862"/>
      <c r="DBD39" s="862"/>
      <c r="DBE39" s="862"/>
      <c r="DBF39" s="862"/>
      <c r="DBG39" s="862"/>
      <c r="DBH39" s="862"/>
      <c r="DBI39" s="862"/>
      <c r="DBJ39" s="862"/>
      <c r="DBK39" s="862"/>
      <c r="DBL39" s="862"/>
      <c r="DBM39" s="862"/>
      <c r="DBN39" s="862"/>
      <c r="DBO39" s="862"/>
      <c r="DBP39" s="862"/>
      <c r="DBQ39" s="862"/>
      <c r="DBR39" s="862"/>
      <c r="DBS39" s="862"/>
      <c r="DBT39" s="862"/>
      <c r="DBU39" s="862"/>
      <c r="DBV39" s="861"/>
      <c r="DBW39" s="862"/>
      <c r="DBX39" s="862"/>
      <c r="DBY39" s="862"/>
      <c r="DBZ39" s="862"/>
      <c r="DCA39" s="862"/>
      <c r="DCB39" s="862"/>
      <c r="DCC39" s="862"/>
      <c r="DCD39" s="862"/>
      <c r="DCE39" s="862"/>
      <c r="DCF39" s="862"/>
      <c r="DCG39" s="862"/>
      <c r="DCH39" s="862"/>
      <c r="DCI39" s="862"/>
      <c r="DCJ39" s="862"/>
      <c r="DCK39" s="862"/>
      <c r="DCL39" s="862"/>
      <c r="DCM39" s="862"/>
      <c r="DCN39" s="862"/>
      <c r="DCO39" s="862"/>
      <c r="DCP39" s="862"/>
      <c r="DCQ39" s="862"/>
      <c r="DCR39" s="862"/>
      <c r="DCS39" s="862"/>
      <c r="DCT39" s="862"/>
      <c r="DCU39" s="862"/>
      <c r="DCV39" s="862"/>
      <c r="DCW39" s="862"/>
      <c r="DCX39" s="862"/>
      <c r="DCY39" s="862"/>
      <c r="DCZ39" s="862"/>
      <c r="DDA39" s="861"/>
      <c r="DDB39" s="862"/>
      <c r="DDC39" s="862"/>
      <c r="DDD39" s="862"/>
      <c r="DDE39" s="862"/>
      <c r="DDF39" s="862"/>
      <c r="DDG39" s="862"/>
      <c r="DDH39" s="862"/>
      <c r="DDI39" s="862"/>
      <c r="DDJ39" s="862"/>
      <c r="DDK39" s="862"/>
      <c r="DDL39" s="862"/>
      <c r="DDM39" s="862"/>
      <c r="DDN39" s="862"/>
      <c r="DDO39" s="862"/>
      <c r="DDP39" s="862"/>
      <c r="DDQ39" s="862"/>
      <c r="DDR39" s="862"/>
      <c r="DDS39" s="862"/>
      <c r="DDT39" s="862"/>
      <c r="DDU39" s="862"/>
      <c r="DDV39" s="862"/>
      <c r="DDW39" s="862"/>
      <c r="DDX39" s="862"/>
      <c r="DDY39" s="862"/>
      <c r="DDZ39" s="862"/>
      <c r="DEA39" s="862"/>
      <c r="DEB39" s="862"/>
      <c r="DEC39" s="862"/>
      <c r="DED39" s="862"/>
      <c r="DEE39" s="862"/>
      <c r="DEF39" s="861"/>
      <c r="DEG39" s="862"/>
      <c r="DEH39" s="862"/>
      <c r="DEI39" s="862"/>
      <c r="DEJ39" s="862"/>
      <c r="DEK39" s="862"/>
      <c r="DEL39" s="862"/>
      <c r="DEM39" s="862"/>
      <c r="DEN39" s="862"/>
      <c r="DEO39" s="862"/>
      <c r="DEP39" s="862"/>
      <c r="DEQ39" s="862"/>
      <c r="DER39" s="862"/>
      <c r="DES39" s="862"/>
      <c r="DET39" s="862"/>
      <c r="DEU39" s="862"/>
      <c r="DEV39" s="862"/>
      <c r="DEW39" s="862"/>
      <c r="DEX39" s="862"/>
      <c r="DEY39" s="862"/>
      <c r="DEZ39" s="862"/>
      <c r="DFA39" s="862"/>
      <c r="DFB39" s="862"/>
      <c r="DFC39" s="862"/>
      <c r="DFD39" s="862"/>
      <c r="DFE39" s="862"/>
      <c r="DFF39" s="862"/>
      <c r="DFG39" s="862"/>
      <c r="DFH39" s="862"/>
      <c r="DFI39" s="862"/>
      <c r="DFJ39" s="862"/>
      <c r="DFK39" s="861"/>
      <c r="DFL39" s="862"/>
      <c r="DFM39" s="862"/>
      <c r="DFN39" s="862"/>
      <c r="DFO39" s="862"/>
      <c r="DFP39" s="862"/>
      <c r="DFQ39" s="862"/>
      <c r="DFR39" s="862"/>
      <c r="DFS39" s="862"/>
      <c r="DFT39" s="862"/>
      <c r="DFU39" s="862"/>
      <c r="DFV39" s="862"/>
      <c r="DFW39" s="862"/>
      <c r="DFX39" s="862"/>
      <c r="DFY39" s="862"/>
      <c r="DFZ39" s="862"/>
      <c r="DGA39" s="862"/>
      <c r="DGB39" s="862"/>
      <c r="DGC39" s="862"/>
      <c r="DGD39" s="862"/>
      <c r="DGE39" s="862"/>
      <c r="DGF39" s="862"/>
      <c r="DGG39" s="862"/>
      <c r="DGH39" s="862"/>
      <c r="DGI39" s="862"/>
      <c r="DGJ39" s="862"/>
      <c r="DGK39" s="862"/>
      <c r="DGL39" s="862"/>
      <c r="DGM39" s="862"/>
      <c r="DGN39" s="862"/>
      <c r="DGO39" s="862"/>
      <c r="DGP39" s="861"/>
      <c r="DGQ39" s="862"/>
      <c r="DGR39" s="862"/>
      <c r="DGS39" s="862"/>
      <c r="DGT39" s="862"/>
      <c r="DGU39" s="862"/>
      <c r="DGV39" s="862"/>
      <c r="DGW39" s="862"/>
      <c r="DGX39" s="862"/>
      <c r="DGY39" s="862"/>
      <c r="DGZ39" s="862"/>
      <c r="DHA39" s="862"/>
      <c r="DHB39" s="862"/>
      <c r="DHC39" s="862"/>
      <c r="DHD39" s="862"/>
      <c r="DHE39" s="862"/>
      <c r="DHF39" s="862"/>
      <c r="DHG39" s="862"/>
      <c r="DHH39" s="862"/>
      <c r="DHI39" s="862"/>
      <c r="DHJ39" s="862"/>
      <c r="DHK39" s="862"/>
      <c r="DHL39" s="862"/>
      <c r="DHM39" s="862"/>
      <c r="DHN39" s="862"/>
      <c r="DHO39" s="862"/>
      <c r="DHP39" s="862"/>
      <c r="DHQ39" s="862"/>
      <c r="DHR39" s="862"/>
      <c r="DHS39" s="862"/>
      <c r="DHT39" s="862"/>
      <c r="DHU39" s="861"/>
      <c r="DHV39" s="862"/>
      <c r="DHW39" s="862"/>
      <c r="DHX39" s="862"/>
      <c r="DHY39" s="862"/>
      <c r="DHZ39" s="862"/>
      <c r="DIA39" s="862"/>
      <c r="DIB39" s="862"/>
      <c r="DIC39" s="862"/>
      <c r="DID39" s="862"/>
      <c r="DIE39" s="862"/>
      <c r="DIF39" s="862"/>
      <c r="DIG39" s="862"/>
      <c r="DIH39" s="862"/>
      <c r="DII39" s="862"/>
      <c r="DIJ39" s="862"/>
      <c r="DIK39" s="862"/>
      <c r="DIL39" s="862"/>
      <c r="DIM39" s="862"/>
      <c r="DIN39" s="862"/>
      <c r="DIO39" s="862"/>
      <c r="DIP39" s="862"/>
      <c r="DIQ39" s="862"/>
      <c r="DIR39" s="862"/>
      <c r="DIS39" s="862"/>
      <c r="DIT39" s="862"/>
      <c r="DIU39" s="862"/>
      <c r="DIV39" s="862"/>
      <c r="DIW39" s="862"/>
      <c r="DIX39" s="862"/>
      <c r="DIY39" s="862"/>
      <c r="DIZ39" s="861"/>
      <c r="DJA39" s="862"/>
      <c r="DJB39" s="862"/>
      <c r="DJC39" s="862"/>
      <c r="DJD39" s="862"/>
      <c r="DJE39" s="862"/>
      <c r="DJF39" s="862"/>
      <c r="DJG39" s="862"/>
      <c r="DJH39" s="862"/>
      <c r="DJI39" s="862"/>
      <c r="DJJ39" s="862"/>
      <c r="DJK39" s="862"/>
      <c r="DJL39" s="862"/>
      <c r="DJM39" s="862"/>
      <c r="DJN39" s="862"/>
      <c r="DJO39" s="862"/>
      <c r="DJP39" s="862"/>
      <c r="DJQ39" s="862"/>
      <c r="DJR39" s="862"/>
      <c r="DJS39" s="862"/>
      <c r="DJT39" s="862"/>
      <c r="DJU39" s="862"/>
      <c r="DJV39" s="862"/>
      <c r="DJW39" s="862"/>
      <c r="DJX39" s="862"/>
      <c r="DJY39" s="862"/>
      <c r="DJZ39" s="862"/>
      <c r="DKA39" s="862"/>
      <c r="DKB39" s="862"/>
      <c r="DKC39" s="862"/>
      <c r="DKD39" s="862"/>
      <c r="DKE39" s="861"/>
      <c r="DKF39" s="862"/>
      <c r="DKG39" s="862"/>
      <c r="DKH39" s="862"/>
      <c r="DKI39" s="862"/>
      <c r="DKJ39" s="862"/>
      <c r="DKK39" s="862"/>
      <c r="DKL39" s="862"/>
      <c r="DKM39" s="862"/>
      <c r="DKN39" s="862"/>
      <c r="DKO39" s="862"/>
      <c r="DKP39" s="862"/>
      <c r="DKQ39" s="862"/>
      <c r="DKR39" s="862"/>
      <c r="DKS39" s="862"/>
      <c r="DKT39" s="862"/>
      <c r="DKU39" s="862"/>
      <c r="DKV39" s="862"/>
      <c r="DKW39" s="862"/>
      <c r="DKX39" s="862"/>
      <c r="DKY39" s="862"/>
      <c r="DKZ39" s="862"/>
      <c r="DLA39" s="862"/>
      <c r="DLB39" s="862"/>
      <c r="DLC39" s="862"/>
      <c r="DLD39" s="862"/>
      <c r="DLE39" s="862"/>
      <c r="DLF39" s="862"/>
      <c r="DLG39" s="862"/>
      <c r="DLH39" s="862"/>
      <c r="DLI39" s="862"/>
      <c r="DLJ39" s="861"/>
      <c r="DLK39" s="862"/>
      <c r="DLL39" s="862"/>
      <c r="DLM39" s="862"/>
      <c r="DLN39" s="862"/>
      <c r="DLO39" s="862"/>
      <c r="DLP39" s="862"/>
      <c r="DLQ39" s="862"/>
      <c r="DLR39" s="862"/>
      <c r="DLS39" s="862"/>
      <c r="DLT39" s="862"/>
      <c r="DLU39" s="862"/>
      <c r="DLV39" s="862"/>
      <c r="DLW39" s="862"/>
      <c r="DLX39" s="862"/>
      <c r="DLY39" s="862"/>
      <c r="DLZ39" s="862"/>
      <c r="DMA39" s="862"/>
      <c r="DMB39" s="862"/>
      <c r="DMC39" s="862"/>
      <c r="DMD39" s="862"/>
      <c r="DME39" s="862"/>
      <c r="DMF39" s="862"/>
      <c r="DMG39" s="862"/>
      <c r="DMH39" s="862"/>
      <c r="DMI39" s="862"/>
      <c r="DMJ39" s="862"/>
      <c r="DMK39" s="862"/>
      <c r="DML39" s="862"/>
      <c r="DMM39" s="862"/>
      <c r="DMN39" s="862"/>
      <c r="DMO39" s="861"/>
      <c r="DMP39" s="862"/>
      <c r="DMQ39" s="862"/>
      <c r="DMR39" s="862"/>
      <c r="DMS39" s="862"/>
      <c r="DMT39" s="862"/>
      <c r="DMU39" s="862"/>
      <c r="DMV39" s="862"/>
      <c r="DMW39" s="862"/>
      <c r="DMX39" s="862"/>
      <c r="DMY39" s="862"/>
      <c r="DMZ39" s="862"/>
      <c r="DNA39" s="862"/>
      <c r="DNB39" s="862"/>
      <c r="DNC39" s="862"/>
      <c r="DND39" s="862"/>
      <c r="DNE39" s="862"/>
      <c r="DNF39" s="862"/>
      <c r="DNG39" s="862"/>
      <c r="DNH39" s="862"/>
      <c r="DNI39" s="862"/>
      <c r="DNJ39" s="862"/>
      <c r="DNK39" s="862"/>
      <c r="DNL39" s="862"/>
      <c r="DNM39" s="862"/>
      <c r="DNN39" s="862"/>
      <c r="DNO39" s="862"/>
      <c r="DNP39" s="862"/>
      <c r="DNQ39" s="862"/>
      <c r="DNR39" s="862"/>
      <c r="DNS39" s="862"/>
      <c r="DNT39" s="861"/>
      <c r="DNU39" s="862"/>
      <c r="DNV39" s="862"/>
      <c r="DNW39" s="862"/>
      <c r="DNX39" s="862"/>
      <c r="DNY39" s="862"/>
      <c r="DNZ39" s="862"/>
      <c r="DOA39" s="862"/>
      <c r="DOB39" s="862"/>
      <c r="DOC39" s="862"/>
      <c r="DOD39" s="862"/>
      <c r="DOE39" s="862"/>
      <c r="DOF39" s="862"/>
      <c r="DOG39" s="862"/>
      <c r="DOH39" s="862"/>
      <c r="DOI39" s="862"/>
      <c r="DOJ39" s="862"/>
      <c r="DOK39" s="862"/>
      <c r="DOL39" s="862"/>
      <c r="DOM39" s="862"/>
      <c r="DON39" s="862"/>
      <c r="DOO39" s="862"/>
      <c r="DOP39" s="862"/>
      <c r="DOQ39" s="862"/>
      <c r="DOR39" s="862"/>
      <c r="DOS39" s="862"/>
      <c r="DOT39" s="862"/>
      <c r="DOU39" s="862"/>
      <c r="DOV39" s="862"/>
      <c r="DOW39" s="862"/>
      <c r="DOX39" s="862"/>
      <c r="DOY39" s="861"/>
      <c r="DOZ39" s="862"/>
      <c r="DPA39" s="862"/>
      <c r="DPB39" s="862"/>
      <c r="DPC39" s="862"/>
      <c r="DPD39" s="862"/>
      <c r="DPE39" s="862"/>
      <c r="DPF39" s="862"/>
      <c r="DPG39" s="862"/>
      <c r="DPH39" s="862"/>
      <c r="DPI39" s="862"/>
      <c r="DPJ39" s="862"/>
      <c r="DPK39" s="862"/>
      <c r="DPL39" s="862"/>
      <c r="DPM39" s="862"/>
      <c r="DPN39" s="862"/>
      <c r="DPO39" s="862"/>
      <c r="DPP39" s="862"/>
      <c r="DPQ39" s="862"/>
      <c r="DPR39" s="862"/>
      <c r="DPS39" s="862"/>
      <c r="DPT39" s="862"/>
      <c r="DPU39" s="862"/>
      <c r="DPV39" s="862"/>
      <c r="DPW39" s="862"/>
      <c r="DPX39" s="862"/>
      <c r="DPY39" s="862"/>
      <c r="DPZ39" s="862"/>
      <c r="DQA39" s="862"/>
      <c r="DQB39" s="862"/>
      <c r="DQC39" s="862"/>
      <c r="DQD39" s="861"/>
      <c r="DQE39" s="862"/>
      <c r="DQF39" s="862"/>
      <c r="DQG39" s="862"/>
      <c r="DQH39" s="862"/>
      <c r="DQI39" s="862"/>
      <c r="DQJ39" s="862"/>
      <c r="DQK39" s="862"/>
      <c r="DQL39" s="862"/>
      <c r="DQM39" s="862"/>
      <c r="DQN39" s="862"/>
      <c r="DQO39" s="862"/>
      <c r="DQP39" s="862"/>
      <c r="DQQ39" s="862"/>
      <c r="DQR39" s="862"/>
      <c r="DQS39" s="862"/>
      <c r="DQT39" s="862"/>
      <c r="DQU39" s="862"/>
      <c r="DQV39" s="862"/>
      <c r="DQW39" s="862"/>
      <c r="DQX39" s="862"/>
      <c r="DQY39" s="862"/>
      <c r="DQZ39" s="862"/>
      <c r="DRA39" s="862"/>
      <c r="DRB39" s="862"/>
      <c r="DRC39" s="862"/>
      <c r="DRD39" s="862"/>
      <c r="DRE39" s="862"/>
      <c r="DRF39" s="862"/>
      <c r="DRG39" s="862"/>
      <c r="DRH39" s="862"/>
      <c r="DRI39" s="861"/>
      <c r="DRJ39" s="862"/>
      <c r="DRK39" s="862"/>
      <c r="DRL39" s="862"/>
      <c r="DRM39" s="862"/>
      <c r="DRN39" s="862"/>
      <c r="DRO39" s="862"/>
      <c r="DRP39" s="862"/>
      <c r="DRQ39" s="862"/>
      <c r="DRR39" s="862"/>
      <c r="DRS39" s="862"/>
      <c r="DRT39" s="862"/>
      <c r="DRU39" s="862"/>
      <c r="DRV39" s="862"/>
      <c r="DRW39" s="862"/>
      <c r="DRX39" s="862"/>
      <c r="DRY39" s="862"/>
      <c r="DRZ39" s="862"/>
      <c r="DSA39" s="862"/>
      <c r="DSB39" s="862"/>
      <c r="DSC39" s="862"/>
      <c r="DSD39" s="862"/>
      <c r="DSE39" s="862"/>
      <c r="DSF39" s="862"/>
      <c r="DSG39" s="862"/>
      <c r="DSH39" s="862"/>
      <c r="DSI39" s="862"/>
      <c r="DSJ39" s="862"/>
      <c r="DSK39" s="862"/>
      <c r="DSL39" s="862"/>
      <c r="DSM39" s="862"/>
      <c r="DSN39" s="861"/>
      <c r="DSO39" s="862"/>
      <c r="DSP39" s="862"/>
      <c r="DSQ39" s="862"/>
      <c r="DSR39" s="862"/>
      <c r="DSS39" s="862"/>
      <c r="DST39" s="862"/>
      <c r="DSU39" s="862"/>
      <c r="DSV39" s="862"/>
      <c r="DSW39" s="862"/>
      <c r="DSX39" s="862"/>
      <c r="DSY39" s="862"/>
      <c r="DSZ39" s="862"/>
      <c r="DTA39" s="862"/>
      <c r="DTB39" s="862"/>
      <c r="DTC39" s="862"/>
      <c r="DTD39" s="862"/>
      <c r="DTE39" s="862"/>
      <c r="DTF39" s="862"/>
      <c r="DTG39" s="862"/>
      <c r="DTH39" s="862"/>
      <c r="DTI39" s="862"/>
      <c r="DTJ39" s="862"/>
      <c r="DTK39" s="862"/>
      <c r="DTL39" s="862"/>
      <c r="DTM39" s="862"/>
      <c r="DTN39" s="862"/>
      <c r="DTO39" s="862"/>
      <c r="DTP39" s="862"/>
      <c r="DTQ39" s="862"/>
      <c r="DTR39" s="862"/>
      <c r="DTS39" s="861"/>
      <c r="DTT39" s="862"/>
      <c r="DTU39" s="862"/>
      <c r="DTV39" s="862"/>
      <c r="DTW39" s="862"/>
      <c r="DTX39" s="862"/>
      <c r="DTY39" s="862"/>
      <c r="DTZ39" s="862"/>
      <c r="DUA39" s="862"/>
      <c r="DUB39" s="862"/>
      <c r="DUC39" s="862"/>
      <c r="DUD39" s="862"/>
      <c r="DUE39" s="862"/>
      <c r="DUF39" s="862"/>
      <c r="DUG39" s="862"/>
      <c r="DUH39" s="862"/>
      <c r="DUI39" s="862"/>
      <c r="DUJ39" s="862"/>
      <c r="DUK39" s="862"/>
      <c r="DUL39" s="862"/>
      <c r="DUM39" s="862"/>
      <c r="DUN39" s="862"/>
      <c r="DUO39" s="862"/>
      <c r="DUP39" s="862"/>
      <c r="DUQ39" s="862"/>
      <c r="DUR39" s="862"/>
      <c r="DUS39" s="862"/>
      <c r="DUT39" s="862"/>
      <c r="DUU39" s="862"/>
      <c r="DUV39" s="862"/>
      <c r="DUW39" s="862"/>
      <c r="DUX39" s="861"/>
      <c r="DUY39" s="862"/>
      <c r="DUZ39" s="862"/>
      <c r="DVA39" s="862"/>
      <c r="DVB39" s="862"/>
      <c r="DVC39" s="862"/>
      <c r="DVD39" s="862"/>
      <c r="DVE39" s="862"/>
      <c r="DVF39" s="862"/>
      <c r="DVG39" s="862"/>
      <c r="DVH39" s="862"/>
      <c r="DVI39" s="862"/>
      <c r="DVJ39" s="862"/>
      <c r="DVK39" s="862"/>
      <c r="DVL39" s="862"/>
      <c r="DVM39" s="862"/>
      <c r="DVN39" s="862"/>
      <c r="DVO39" s="862"/>
      <c r="DVP39" s="862"/>
      <c r="DVQ39" s="862"/>
      <c r="DVR39" s="862"/>
      <c r="DVS39" s="862"/>
      <c r="DVT39" s="862"/>
      <c r="DVU39" s="862"/>
      <c r="DVV39" s="862"/>
      <c r="DVW39" s="862"/>
      <c r="DVX39" s="862"/>
      <c r="DVY39" s="862"/>
      <c r="DVZ39" s="862"/>
      <c r="DWA39" s="862"/>
      <c r="DWB39" s="862"/>
      <c r="DWC39" s="861"/>
      <c r="DWD39" s="862"/>
      <c r="DWE39" s="862"/>
      <c r="DWF39" s="862"/>
      <c r="DWG39" s="862"/>
      <c r="DWH39" s="862"/>
      <c r="DWI39" s="862"/>
      <c r="DWJ39" s="862"/>
      <c r="DWK39" s="862"/>
      <c r="DWL39" s="862"/>
      <c r="DWM39" s="862"/>
      <c r="DWN39" s="862"/>
      <c r="DWO39" s="862"/>
      <c r="DWP39" s="862"/>
      <c r="DWQ39" s="862"/>
      <c r="DWR39" s="862"/>
      <c r="DWS39" s="862"/>
      <c r="DWT39" s="862"/>
      <c r="DWU39" s="862"/>
      <c r="DWV39" s="862"/>
      <c r="DWW39" s="862"/>
      <c r="DWX39" s="862"/>
      <c r="DWY39" s="862"/>
      <c r="DWZ39" s="862"/>
      <c r="DXA39" s="862"/>
      <c r="DXB39" s="862"/>
      <c r="DXC39" s="862"/>
      <c r="DXD39" s="862"/>
      <c r="DXE39" s="862"/>
      <c r="DXF39" s="862"/>
      <c r="DXG39" s="862"/>
      <c r="DXH39" s="861"/>
      <c r="DXI39" s="862"/>
      <c r="DXJ39" s="862"/>
      <c r="DXK39" s="862"/>
      <c r="DXL39" s="862"/>
      <c r="DXM39" s="862"/>
      <c r="DXN39" s="862"/>
      <c r="DXO39" s="862"/>
      <c r="DXP39" s="862"/>
      <c r="DXQ39" s="862"/>
      <c r="DXR39" s="862"/>
      <c r="DXS39" s="862"/>
      <c r="DXT39" s="862"/>
      <c r="DXU39" s="862"/>
      <c r="DXV39" s="862"/>
      <c r="DXW39" s="862"/>
      <c r="DXX39" s="862"/>
      <c r="DXY39" s="862"/>
      <c r="DXZ39" s="862"/>
      <c r="DYA39" s="862"/>
      <c r="DYB39" s="862"/>
      <c r="DYC39" s="862"/>
      <c r="DYD39" s="862"/>
      <c r="DYE39" s="862"/>
      <c r="DYF39" s="862"/>
      <c r="DYG39" s="862"/>
      <c r="DYH39" s="862"/>
      <c r="DYI39" s="862"/>
      <c r="DYJ39" s="862"/>
      <c r="DYK39" s="862"/>
      <c r="DYL39" s="862"/>
      <c r="DYM39" s="861"/>
      <c r="DYN39" s="862"/>
      <c r="DYO39" s="862"/>
      <c r="DYP39" s="862"/>
      <c r="DYQ39" s="862"/>
      <c r="DYR39" s="862"/>
      <c r="DYS39" s="862"/>
      <c r="DYT39" s="862"/>
      <c r="DYU39" s="862"/>
      <c r="DYV39" s="862"/>
      <c r="DYW39" s="862"/>
      <c r="DYX39" s="862"/>
      <c r="DYY39" s="862"/>
      <c r="DYZ39" s="862"/>
      <c r="DZA39" s="862"/>
      <c r="DZB39" s="862"/>
      <c r="DZC39" s="862"/>
      <c r="DZD39" s="862"/>
      <c r="DZE39" s="862"/>
      <c r="DZF39" s="862"/>
      <c r="DZG39" s="862"/>
      <c r="DZH39" s="862"/>
      <c r="DZI39" s="862"/>
      <c r="DZJ39" s="862"/>
      <c r="DZK39" s="862"/>
      <c r="DZL39" s="862"/>
      <c r="DZM39" s="862"/>
      <c r="DZN39" s="862"/>
      <c r="DZO39" s="862"/>
      <c r="DZP39" s="862"/>
      <c r="DZQ39" s="862"/>
      <c r="DZR39" s="861"/>
      <c r="DZS39" s="862"/>
      <c r="DZT39" s="862"/>
      <c r="DZU39" s="862"/>
      <c r="DZV39" s="862"/>
      <c r="DZW39" s="862"/>
      <c r="DZX39" s="862"/>
      <c r="DZY39" s="862"/>
      <c r="DZZ39" s="862"/>
      <c r="EAA39" s="862"/>
      <c r="EAB39" s="862"/>
      <c r="EAC39" s="862"/>
      <c r="EAD39" s="862"/>
      <c r="EAE39" s="862"/>
      <c r="EAF39" s="862"/>
      <c r="EAG39" s="862"/>
      <c r="EAH39" s="862"/>
      <c r="EAI39" s="862"/>
      <c r="EAJ39" s="862"/>
      <c r="EAK39" s="862"/>
      <c r="EAL39" s="862"/>
      <c r="EAM39" s="862"/>
      <c r="EAN39" s="862"/>
      <c r="EAO39" s="862"/>
      <c r="EAP39" s="862"/>
      <c r="EAQ39" s="862"/>
      <c r="EAR39" s="862"/>
      <c r="EAS39" s="862"/>
      <c r="EAT39" s="862"/>
      <c r="EAU39" s="862"/>
      <c r="EAV39" s="862"/>
      <c r="EAW39" s="861"/>
      <c r="EAX39" s="862"/>
      <c r="EAY39" s="862"/>
      <c r="EAZ39" s="862"/>
      <c r="EBA39" s="862"/>
      <c r="EBB39" s="862"/>
      <c r="EBC39" s="862"/>
      <c r="EBD39" s="862"/>
      <c r="EBE39" s="862"/>
      <c r="EBF39" s="862"/>
      <c r="EBG39" s="862"/>
      <c r="EBH39" s="862"/>
      <c r="EBI39" s="862"/>
      <c r="EBJ39" s="862"/>
      <c r="EBK39" s="862"/>
      <c r="EBL39" s="862"/>
      <c r="EBM39" s="862"/>
      <c r="EBN39" s="862"/>
      <c r="EBO39" s="862"/>
      <c r="EBP39" s="862"/>
      <c r="EBQ39" s="862"/>
      <c r="EBR39" s="862"/>
      <c r="EBS39" s="862"/>
      <c r="EBT39" s="862"/>
      <c r="EBU39" s="862"/>
      <c r="EBV39" s="862"/>
      <c r="EBW39" s="862"/>
      <c r="EBX39" s="862"/>
      <c r="EBY39" s="862"/>
      <c r="EBZ39" s="862"/>
      <c r="ECA39" s="862"/>
      <c r="ECB39" s="861"/>
      <c r="ECC39" s="862"/>
      <c r="ECD39" s="862"/>
      <c r="ECE39" s="862"/>
      <c r="ECF39" s="862"/>
      <c r="ECG39" s="862"/>
      <c r="ECH39" s="862"/>
      <c r="ECI39" s="862"/>
      <c r="ECJ39" s="862"/>
      <c r="ECK39" s="862"/>
      <c r="ECL39" s="862"/>
      <c r="ECM39" s="862"/>
      <c r="ECN39" s="862"/>
      <c r="ECO39" s="862"/>
      <c r="ECP39" s="862"/>
      <c r="ECQ39" s="862"/>
      <c r="ECR39" s="862"/>
      <c r="ECS39" s="862"/>
      <c r="ECT39" s="862"/>
      <c r="ECU39" s="862"/>
      <c r="ECV39" s="862"/>
      <c r="ECW39" s="862"/>
      <c r="ECX39" s="862"/>
      <c r="ECY39" s="862"/>
      <c r="ECZ39" s="862"/>
      <c r="EDA39" s="862"/>
      <c r="EDB39" s="862"/>
      <c r="EDC39" s="862"/>
      <c r="EDD39" s="862"/>
      <c r="EDE39" s="862"/>
      <c r="EDF39" s="862"/>
      <c r="EDG39" s="861"/>
      <c r="EDH39" s="862"/>
      <c r="EDI39" s="862"/>
      <c r="EDJ39" s="862"/>
      <c r="EDK39" s="862"/>
      <c r="EDL39" s="862"/>
      <c r="EDM39" s="862"/>
      <c r="EDN39" s="862"/>
      <c r="EDO39" s="862"/>
      <c r="EDP39" s="862"/>
      <c r="EDQ39" s="862"/>
      <c r="EDR39" s="862"/>
      <c r="EDS39" s="862"/>
      <c r="EDT39" s="862"/>
      <c r="EDU39" s="862"/>
      <c r="EDV39" s="862"/>
      <c r="EDW39" s="862"/>
      <c r="EDX39" s="862"/>
      <c r="EDY39" s="862"/>
      <c r="EDZ39" s="862"/>
      <c r="EEA39" s="862"/>
      <c r="EEB39" s="862"/>
      <c r="EEC39" s="862"/>
      <c r="EED39" s="862"/>
      <c r="EEE39" s="862"/>
      <c r="EEF39" s="862"/>
      <c r="EEG39" s="862"/>
      <c r="EEH39" s="862"/>
      <c r="EEI39" s="862"/>
      <c r="EEJ39" s="862"/>
      <c r="EEK39" s="862"/>
      <c r="EEL39" s="861"/>
      <c r="EEM39" s="862"/>
      <c r="EEN39" s="862"/>
      <c r="EEO39" s="862"/>
      <c r="EEP39" s="862"/>
      <c r="EEQ39" s="862"/>
      <c r="EER39" s="862"/>
      <c r="EES39" s="862"/>
      <c r="EET39" s="862"/>
      <c r="EEU39" s="862"/>
      <c r="EEV39" s="862"/>
      <c r="EEW39" s="862"/>
      <c r="EEX39" s="862"/>
      <c r="EEY39" s="862"/>
      <c r="EEZ39" s="862"/>
      <c r="EFA39" s="862"/>
      <c r="EFB39" s="862"/>
      <c r="EFC39" s="862"/>
      <c r="EFD39" s="862"/>
      <c r="EFE39" s="862"/>
      <c r="EFF39" s="862"/>
      <c r="EFG39" s="862"/>
      <c r="EFH39" s="862"/>
      <c r="EFI39" s="862"/>
      <c r="EFJ39" s="862"/>
      <c r="EFK39" s="862"/>
      <c r="EFL39" s="862"/>
      <c r="EFM39" s="862"/>
      <c r="EFN39" s="862"/>
      <c r="EFO39" s="862"/>
      <c r="EFP39" s="862"/>
      <c r="EFQ39" s="861"/>
      <c r="EFR39" s="862"/>
      <c r="EFS39" s="862"/>
      <c r="EFT39" s="862"/>
      <c r="EFU39" s="862"/>
      <c r="EFV39" s="862"/>
      <c r="EFW39" s="862"/>
      <c r="EFX39" s="862"/>
      <c r="EFY39" s="862"/>
      <c r="EFZ39" s="862"/>
      <c r="EGA39" s="862"/>
      <c r="EGB39" s="862"/>
      <c r="EGC39" s="862"/>
      <c r="EGD39" s="862"/>
      <c r="EGE39" s="862"/>
      <c r="EGF39" s="862"/>
      <c r="EGG39" s="862"/>
      <c r="EGH39" s="862"/>
      <c r="EGI39" s="862"/>
      <c r="EGJ39" s="862"/>
      <c r="EGK39" s="862"/>
      <c r="EGL39" s="862"/>
      <c r="EGM39" s="862"/>
      <c r="EGN39" s="862"/>
      <c r="EGO39" s="862"/>
      <c r="EGP39" s="862"/>
      <c r="EGQ39" s="862"/>
      <c r="EGR39" s="862"/>
      <c r="EGS39" s="862"/>
      <c r="EGT39" s="862"/>
      <c r="EGU39" s="862"/>
      <c r="EGV39" s="861"/>
      <c r="EGW39" s="862"/>
      <c r="EGX39" s="862"/>
      <c r="EGY39" s="862"/>
      <c r="EGZ39" s="862"/>
      <c r="EHA39" s="862"/>
      <c r="EHB39" s="862"/>
      <c r="EHC39" s="862"/>
      <c r="EHD39" s="862"/>
      <c r="EHE39" s="862"/>
      <c r="EHF39" s="862"/>
      <c r="EHG39" s="862"/>
      <c r="EHH39" s="862"/>
      <c r="EHI39" s="862"/>
      <c r="EHJ39" s="862"/>
      <c r="EHK39" s="862"/>
      <c r="EHL39" s="862"/>
      <c r="EHM39" s="862"/>
      <c r="EHN39" s="862"/>
      <c r="EHO39" s="862"/>
      <c r="EHP39" s="862"/>
      <c r="EHQ39" s="862"/>
      <c r="EHR39" s="862"/>
      <c r="EHS39" s="862"/>
      <c r="EHT39" s="862"/>
      <c r="EHU39" s="862"/>
      <c r="EHV39" s="862"/>
      <c r="EHW39" s="862"/>
      <c r="EHX39" s="862"/>
      <c r="EHY39" s="862"/>
      <c r="EHZ39" s="862"/>
      <c r="EIA39" s="861"/>
      <c r="EIB39" s="862"/>
      <c r="EIC39" s="862"/>
      <c r="EID39" s="862"/>
      <c r="EIE39" s="862"/>
      <c r="EIF39" s="862"/>
      <c r="EIG39" s="862"/>
      <c r="EIH39" s="862"/>
      <c r="EII39" s="862"/>
      <c r="EIJ39" s="862"/>
      <c r="EIK39" s="862"/>
      <c r="EIL39" s="862"/>
      <c r="EIM39" s="862"/>
      <c r="EIN39" s="862"/>
      <c r="EIO39" s="862"/>
      <c r="EIP39" s="862"/>
      <c r="EIQ39" s="862"/>
      <c r="EIR39" s="862"/>
      <c r="EIS39" s="862"/>
      <c r="EIT39" s="862"/>
      <c r="EIU39" s="862"/>
      <c r="EIV39" s="862"/>
      <c r="EIW39" s="862"/>
      <c r="EIX39" s="862"/>
      <c r="EIY39" s="862"/>
      <c r="EIZ39" s="862"/>
      <c r="EJA39" s="862"/>
      <c r="EJB39" s="862"/>
      <c r="EJC39" s="862"/>
      <c r="EJD39" s="862"/>
      <c r="EJE39" s="862"/>
      <c r="EJF39" s="861"/>
      <c r="EJG39" s="862"/>
      <c r="EJH39" s="862"/>
      <c r="EJI39" s="862"/>
      <c r="EJJ39" s="862"/>
      <c r="EJK39" s="862"/>
      <c r="EJL39" s="862"/>
      <c r="EJM39" s="862"/>
      <c r="EJN39" s="862"/>
      <c r="EJO39" s="862"/>
      <c r="EJP39" s="862"/>
      <c r="EJQ39" s="862"/>
      <c r="EJR39" s="862"/>
      <c r="EJS39" s="862"/>
      <c r="EJT39" s="862"/>
      <c r="EJU39" s="862"/>
      <c r="EJV39" s="862"/>
      <c r="EJW39" s="862"/>
      <c r="EJX39" s="862"/>
      <c r="EJY39" s="862"/>
      <c r="EJZ39" s="862"/>
      <c r="EKA39" s="862"/>
      <c r="EKB39" s="862"/>
      <c r="EKC39" s="862"/>
      <c r="EKD39" s="862"/>
      <c r="EKE39" s="862"/>
      <c r="EKF39" s="862"/>
      <c r="EKG39" s="862"/>
      <c r="EKH39" s="862"/>
      <c r="EKI39" s="862"/>
      <c r="EKJ39" s="862"/>
      <c r="EKK39" s="861"/>
      <c r="EKL39" s="862"/>
      <c r="EKM39" s="862"/>
      <c r="EKN39" s="862"/>
      <c r="EKO39" s="862"/>
      <c r="EKP39" s="862"/>
      <c r="EKQ39" s="862"/>
      <c r="EKR39" s="862"/>
      <c r="EKS39" s="862"/>
      <c r="EKT39" s="862"/>
      <c r="EKU39" s="862"/>
      <c r="EKV39" s="862"/>
      <c r="EKW39" s="862"/>
      <c r="EKX39" s="862"/>
      <c r="EKY39" s="862"/>
      <c r="EKZ39" s="862"/>
      <c r="ELA39" s="862"/>
      <c r="ELB39" s="862"/>
      <c r="ELC39" s="862"/>
      <c r="ELD39" s="862"/>
      <c r="ELE39" s="862"/>
      <c r="ELF39" s="862"/>
      <c r="ELG39" s="862"/>
      <c r="ELH39" s="862"/>
      <c r="ELI39" s="862"/>
      <c r="ELJ39" s="862"/>
      <c r="ELK39" s="862"/>
      <c r="ELL39" s="862"/>
      <c r="ELM39" s="862"/>
      <c r="ELN39" s="862"/>
      <c r="ELO39" s="862"/>
      <c r="ELP39" s="861"/>
      <c r="ELQ39" s="862"/>
      <c r="ELR39" s="862"/>
      <c r="ELS39" s="862"/>
      <c r="ELT39" s="862"/>
      <c r="ELU39" s="862"/>
      <c r="ELV39" s="862"/>
      <c r="ELW39" s="862"/>
      <c r="ELX39" s="862"/>
      <c r="ELY39" s="862"/>
      <c r="ELZ39" s="862"/>
      <c r="EMA39" s="862"/>
      <c r="EMB39" s="862"/>
      <c r="EMC39" s="862"/>
      <c r="EMD39" s="862"/>
      <c r="EME39" s="862"/>
      <c r="EMF39" s="862"/>
      <c r="EMG39" s="862"/>
      <c r="EMH39" s="862"/>
      <c r="EMI39" s="862"/>
      <c r="EMJ39" s="862"/>
      <c r="EMK39" s="862"/>
      <c r="EML39" s="862"/>
      <c r="EMM39" s="862"/>
      <c r="EMN39" s="862"/>
      <c r="EMO39" s="862"/>
      <c r="EMP39" s="862"/>
      <c r="EMQ39" s="862"/>
      <c r="EMR39" s="862"/>
      <c r="EMS39" s="862"/>
      <c r="EMT39" s="862"/>
      <c r="EMU39" s="861"/>
      <c r="EMV39" s="862"/>
      <c r="EMW39" s="862"/>
      <c r="EMX39" s="862"/>
      <c r="EMY39" s="862"/>
      <c r="EMZ39" s="862"/>
      <c r="ENA39" s="862"/>
      <c r="ENB39" s="862"/>
      <c r="ENC39" s="862"/>
      <c r="END39" s="862"/>
      <c r="ENE39" s="862"/>
      <c r="ENF39" s="862"/>
      <c r="ENG39" s="862"/>
      <c r="ENH39" s="862"/>
      <c r="ENI39" s="862"/>
      <c r="ENJ39" s="862"/>
      <c r="ENK39" s="862"/>
      <c r="ENL39" s="862"/>
      <c r="ENM39" s="862"/>
      <c r="ENN39" s="862"/>
      <c r="ENO39" s="862"/>
      <c r="ENP39" s="862"/>
      <c r="ENQ39" s="862"/>
      <c r="ENR39" s="862"/>
      <c r="ENS39" s="862"/>
      <c r="ENT39" s="862"/>
      <c r="ENU39" s="862"/>
      <c r="ENV39" s="862"/>
      <c r="ENW39" s="862"/>
      <c r="ENX39" s="862"/>
      <c r="ENY39" s="862"/>
      <c r="ENZ39" s="861"/>
      <c r="EOA39" s="862"/>
      <c r="EOB39" s="862"/>
      <c r="EOC39" s="862"/>
      <c r="EOD39" s="862"/>
      <c r="EOE39" s="862"/>
      <c r="EOF39" s="862"/>
      <c r="EOG39" s="862"/>
      <c r="EOH39" s="862"/>
      <c r="EOI39" s="862"/>
      <c r="EOJ39" s="862"/>
      <c r="EOK39" s="862"/>
      <c r="EOL39" s="862"/>
      <c r="EOM39" s="862"/>
      <c r="EON39" s="862"/>
      <c r="EOO39" s="862"/>
      <c r="EOP39" s="862"/>
      <c r="EOQ39" s="862"/>
      <c r="EOR39" s="862"/>
      <c r="EOS39" s="862"/>
      <c r="EOT39" s="862"/>
      <c r="EOU39" s="862"/>
      <c r="EOV39" s="862"/>
      <c r="EOW39" s="862"/>
      <c r="EOX39" s="862"/>
      <c r="EOY39" s="862"/>
      <c r="EOZ39" s="862"/>
      <c r="EPA39" s="862"/>
      <c r="EPB39" s="862"/>
      <c r="EPC39" s="862"/>
      <c r="EPD39" s="862"/>
      <c r="EPE39" s="861"/>
      <c r="EPF39" s="862"/>
      <c r="EPG39" s="862"/>
      <c r="EPH39" s="862"/>
      <c r="EPI39" s="862"/>
      <c r="EPJ39" s="862"/>
      <c r="EPK39" s="862"/>
      <c r="EPL39" s="862"/>
      <c r="EPM39" s="862"/>
      <c r="EPN39" s="862"/>
      <c r="EPO39" s="862"/>
      <c r="EPP39" s="862"/>
      <c r="EPQ39" s="862"/>
      <c r="EPR39" s="862"/>
      <c r="EPS39" s="862"/>
      <c r="EPT39" s="862"/>
      <c r="EPU39" s="862"/>
      <c r="EPV39" s="862"/>
      <c r="EPW39" s="862"/>
      <c r="EPX39" s="862"/>
      <c r="EPY39" s="862"/>
      <c r="EPZ39" s="862"/>
      <c r="EQA39" s="862"/>
      <c r="EQB39" s="862"/>
      <c r="EQC39" s="862"/>
      <c r="EQD39" s="862"/>
      <c r="EQE39" s="862"/>
      <c r="EQF39" s="862"/>
      <c r="EQG39" s="862"/>
      <c r="EQH39" s="862"/>
      <c r="EQI39" s="862"/>
      <c r="EQJ39" s="861"/>
      <c r="EQK39" s="862"/>
      <c r="EQL39" s="862"/>
      <c r="EQM39" s="862"/>
      <c r="EQN39" s="862"/>
      <c r="EQO39" s="862"/>
      <c r="EQP39" s="862"/>
      <c r="EQQ39" s="862"/>
      <c r="EQR39" s="862"/>
      <c r="EQS39" s="862"/>
      <c r="EQT39" s="862"/>
      <c r="EQU39" s="862"/>
      <c r="EQV39" s="862"/>
      <c r="EQW39" s="862"/>
      <c r="EQX39" s="862"/>
      <c r="EQY39" s="862"/>
      <c r="EQZ39" s="862"/>
      <c r="ERA39" s="862"/>
      <c r="ERB39" s="862"/>
      <c r="ERC39" s="862"/>
      <c r="ERD39" s="862"/>
      <c r="ERE39" s="862"/>
      <c r="ERF39" s="862"/>
      <c r="ERG39" s="862"/>
      <c r="ERH39" s="862"/>
      <c r="ERI39" s="862"/>
      <c r="ERJ39" s="862"/>
      <c r="ERK39" s="862"/>
      <c r="ERL39" s="862"/>
      <c r="ERM39" s="862"/>
      <c r="ERN39" s="862"/>
      <c r="ERO39" s="861"/>
      <c r="ERP39" s="862"/>
      <c r="ERQ39" s="862"/>
      <c r="ERR39" s="862"/>
      <c r="ERS39" s="862"/>
      <c r="ERT39" s="862"/>
      <c r="ERU39" s="862"/>
      <c r="ERV39" s="862"/>
      <c r="ERW39" s="862"/>
      <c r="ERX39" s="862"/>
      <c r="ERY39" s="862"/>
      <c r="ERZ39" s="862"/>
      <c r="ESA39" s="862"/>
      <c r="ESB39" s="862"/>
      <c r="ESC39" s="862"/>
      <c r="ESD39" s="862"/>
      <c r="ESE39" s="862"/>
      <c r="ESF39" s="862"/>
      <c r="ESG39" s="862"/>
      <c r="ESH39" s="862"/>
      <c r="ESI39" s="862"/>
      <c r="ESJ39" s="862"/>
      <c r="ESK39" s="862"/>
      <c r="ESL39" s="862"/>
      <c r="ESM39" s="862"/>
      <c r="ESN39" s="862"/>
      <c r="ESO39" s="862"/>
      <c r="ESP39" s="862"/>
      <c r="ESQ39" s="862"/>
      <c r="ESR39" s="862"/>
      <c r="ESS39" s="862"/>
      <c r="EST39" s="861"/>
      <c r="ESU39" s="862"/>
      <c r="ESV39" s="862"/>
      <c r="ESW39" s="862"/>
      <c r="ESX39" s="862"/>
      <c r="ESY39" s="862"/>
      <c r="ESZ39" s="862"/>
      <c r="ETA39" s="862"/>
      <c r="ETB39" s="862"/>
      <c r="ETC39" s="862"/>
      <c r="ETD39" s="862"/>
      <c r="ETE39" s="862"/>
      <c r="ETF39" s="862"/>
      <c r="ETG39" s="862"/>
      <c r="ETH39" s="862"/>
      <c r="ETI39" s="862"/>
      <c r="ETJ39" s="862"/>
      <c r="ETK39" s="862"/>
      <c r="ETL39" s="862"/>
      <c r="ETM39" s="862"/>
      <c r="ETN39" s="862"/>
      <c r="ETO39" s="862"/>
      <c r="ETP39" s="862"/>
      <c r="ETQ39" s="862"/>
      <c r="ETR39" s="862"/>
      <c r="ETS39" s="862"/>
      <c r="ETT39" s="862"/>
      <c r="ETU39" s="862"/>
      <c r="ETV39" s="862"/>
      <c r="ETW39" s="862"/>
      <c r="ETX39" s="862"/>
      <c r="ETY39" s="861"/>
      <c r="ETZ39" s="862"/>
      <c r="EUA39" s="862"/>
      <c r="EUB39" s="862"/>
      <c r="EUC39" s="862"/>
      <c r="EUD39" s="862"/>
      <c r="EUE39" s="862"/>
      <c r="EUF39" s="862"/>
      <c r="EUG39" s="862"/>
      <c r="EUH39" s="862"/>
      <c r="EUI39" s="862"/>
      <c r="EUJ39" s="862"/>
      <c r="EUK39" s="862"/>
      <c r="EUL39" s="862"/>
      <c r="EUM39" s="862"/>
      <c r="EUN39" s="862"/>
      <c r="EUO39" s="862"/>
      <c r="EUP39" s="862"/>
      <c r="EUQ39" s="862"/>
      <c r="EUR39" s="862"/>
      <c r="EUS39" s="862"/>
      <c r="EUT39" s="862"/>
      <c r="EUU39" s="862"/>
      <c r="EUV39" s="862"/>
      <c r="EUW39" s="862"/>
      <c r="EUX39" s="862"/>
      <c r="EUY39" s="862"/>
      <c r="EUZ39" s="862"/>
      <c r="EVA39" s="862"/>
      <c r="EVB39" s="862"/>
      <c r="EVC39" s="862"/>
      <c r="EVD39" s="861"/>
      <c r="EVE39" s="862"/>
      <c r="EVF39" s="862"/>
      <c r="EVG39" s="862"/>
      <c r="EVH39" s="862"/>
      <c r="EVI39" s="862"/>
      <c r="EVJ39" s="862"/>
      <c r="EVK39" s="862"/>
      <c r="EVL39" s="862"/>
      <c r="EVM39" s="862"/>
      <c r="EVN39" s="862"/>
      <c r="EVO39" s="862"/>
      <c r="EVP39" s="862"/>
      <c r="EVQ39" s="862"/>
      <c r="EVR39" s="862"/>
      <c r="EVS39" s="862"/>
      <c r="EVT39" s="862"/>
      <c r="EVU39" s="862"/>
      <c r="EVV39" s="862"/>
      <c r="EVW39" s="862"/>
      <c r="EVX39" s="862"/>
      <c r="EVY39" s="862"/>
      <c r="EVZ39" s="862"/>
      <c r="EWA39" s="862"/>
      <c r="EWB39" s="862"/>
      <c r="EWC39" s="862"/>
      <c r="EWD39" s="862"/>
      <c r="EWE39" s="862"/>
      <c r="EWF39" s="862"/>
      <c r="EWG39" s="862"/>
      <c r="EWH39" s="862"/>
      <c r="EWI39" s="861"/>
      <c r="EWJ39" s="862"/>
      <c r="EWK39" s="862"/>
      <c r="EWL39" s="862"/>
      <c r="EWM39" s="862"/>
      <c r="EWN39" s="862"/>
      <c r="EWO39" s="862"/>
      <c r="EWP39" s="862"/>
      <c r="EWQ39" s="862"/>
      <c r="EWR39" s="862"/>
      <c r="EWS39" s="862"/>
      <c r="EWT39" s="862"/>
      <c r="EWU39" s="862"/>
      <c r="EWV39" s="862"/>
      <c r="EWW39" s="862"/>
      <c r="EWX39" s="862"/>
      <c r="EWY39" s="862"/>
      <c r="EWZ39" s="862"/>
      <c r="EXA39" s="862"/>
      <c r="EXB39" s="862"/>
      <c r="EXC39" s="862"/>
      <c r="EXD39" s="862"/>
      <c r="EXE39" s="862"/>
      <c r="EXF39" s="862"/>
      <c r="EXG39" s="862"/>
      <c r="EXH39" s="862"/>
      <c r="EXI39" s="862"/>
      <c r="EXJ39" s="862"/>
      <c r="EXK39" s="862"/>
      <c r="EXL39" s="862"/>
      <c r="EXM39" s="862"/>
      <c r="EXN39" s="861"/>
      <c r="EXO39" s="862"/>
      <c r="EXP39" s="862"/>
      <c r="EXQ39" s="862"/>
      <c r="EXR39" s="862"/>
      <c r="EXS39" s="862"/>
      <c r="EXT39" s="862"/>
      <c r="EXU39" s="862"/>
      <c r="EXV39" s="862"/>
      <c r="EXW39" s="862"/>
      <c r="EXX39" s="862"/>
      <c r="EXY39" s="862"/>
      <c r="EXZ39" s="862"/>
      <c r="EYA39" s="862"/>
      <c r="EYB39" s="862"/>
      <c r="EYC39" s="862"/>
      <c r="EYD39" s="862"/>
      <c r="EYE39" s="862"/>
      <c r="EYF39" s="862"/>
      <c r="EYG39" s="862"/>
      <c r="EYH39" s="862"/>
      <c r="EYI39" s="862"/>
      <c r="EYJ39" s="862"/>
      <c r="EYK39" s="862"/>
      <c r="EYL39" s="862"/>
      <c r="EYM39" s="862"/>
      <c r="EYN39" s="862"/>
      <c r="EYO39" s="862"/>
      <c r="EYP39" s="862"/>
      <c r="EYQ39" s="862"/>
      <c r="EYR39" s="862"/>
      <c r="EYS39" s="861"/>
      <c r="EYT39" s="862"/>
      <c r="EYU39" s="862"/>
      <c r="EYV39" s="862"/>
      <c r="EYW39" s="862"/>
      <c r="EYX39" s="862"/>
      <c r="EYY39" s="862"/>
      <c r="EYZ39" s="862"/>
      <c r="EZA39" s="862"/>
      <c r="EZB39" s="862"/>
      <c r="EZC39" s="862"/>
      <c r="EZD39" s="862"/>
      <c r="EZE39" s="862"/>
      <c r="EZF39" s="862"/>
      <c r="EZG39" s="862"/>
      <c r="EZH39" s="862"/>
      <c r="EZI39" s="862"/>
      <c r="EZJ39" s="862"/>
      <c r="EZK39" s="862"/>
      <c r="EZL39" s="862"/>
      <c r="EZM39" s="862"/>
      <c r="EZN39" s="862"/>
      <c r="EZO39" s="862"/>
      <c r="EZP39" s="862"/>
      <c r="EZQ39" s="862"/>
      <c r="EZR39" s="862"/>
      <c r="EZS39" s="862"/>
      <c r="EZT39" s="862"/>
      <c r="EZU39" s="862"/>
      <c r="EZV39" s="862"/>
      <c r="EZW39" s="862"/>
      <c r="EZX39" s="861"/>
      <c r="EZY39" s="862"/>
      <c r="EZZ39" s="862"/>
      <c r="FAA39" s="862"/>
      <c r="FAB39" s="862"/>
      <c r="FAC39" s="862"/>
      <c r="FAD39" s="862"/>
      <c r="FAE39" s="862"/>
      <c r="FAF39" s="862"/>
      <c r="FAG39" s="862"/>
      <c r="FAH39" s="862"/>
      <c r="FAI39" s="862"/>
      <c r="FAJ39" s="862"/>
      <c r="FAK39" s="862"/>
      <c r="FAL39" s="862"/>
      <c r="FAM39" s="862"/>
      <c r="FAN39" s="862"/>
      <c r="FAO39" s="862"/>
      <c r="FAP39" s="862"/>
      <c r="FAQ39" s="862"/>
      <c r="FAR39" s="862"/>
      <c r="FAS39" s="862"/>
      <c r="FAT39" s="862"/>
      <c r="FAU39" s="862"/>
      <c r="FAV39" s="862"/>
      <c r="FAW39" s="862"/>
      <c r="FAX39" s="862"/>
      <c r="FAY39" s="862"/>
      <c r="FAZ39" s="862"/>
      <c r="FBA39" s="862"/>
      <c r="FBB39" s="862"/>
      <c r="FBC39" s="861"/>
      <c r="FBD39" s="862"/>
      <c r="FBE39" s="862"/>
      <c r="FBF39" s="862"/>
      <c r="FBG39" s="862"/>
      <c r="FBH39" s="862"/>
      <c r="FBI39" s="862"/>
      <c r="FBJ39" s="862"/>
      <c r="FBK39" s="862"/>
      <c r="FBL39" s="862"/>
      <c r="FBM39" s="862"/>
      <c r="FBN39" s="862"/>
      <c r="FBO39" s="862"/>
      <c r="FBP39" s="862"/>
      <c r="FBQ39" s="862"/>
      <c r="FBR39" s="862"/>
      <c r="FBS39" s="862"/>
      <c r="FBT39" s="862"/>
      <c r="FBU39" s="862"/>
      <c r="FBV39" s="862"/>
      <c r="FBW39" s="862"/>
      <c r="FBX39" s="862"/>
      <c r="FBY39" s="862"/>
      <c r="FBZ39" s="862"/>
      <c r="FCA39" s="862"/>
      <c r="FCB39" s="862"/>
      <c r="FCC39" s="862"/>
      <c r="FCD39" s="862"/>
      <c r="FCE39" s="862"/>
      <c r="FCF39" s="862"/>
      <c r="FCG39" s="862"/>
      <c r="FCH39" s="861"/>
      <c r="FCI39" s="862"/>
      <c r="FCJ39" s="862"/>
      <c r="FCK39" s="862"/>
      <c r="FCL39" s="862"/>
      <c r="FCM39" s="862"/>
      <c r="FCN39" s="862"/>
      <c r="FCO39" s="862"/>
      <c r="FCP39" s="862"/>
      <c r="FCQ39" s="862"/>
      <c r="FCR39" s="862"/>
      <c r="FCS39" s="862"/>
      <c r="FCT39" s="862"/>
      <c r="FCU39" s="862"/>
      <c r="FCV39" s="862"/>
      <c r="FCW39" s="862"/>
      <c r="FCX39" s="862"/>
      <c r="FCY39" s="862"/>
      <c r="FCZ39" s="862"/>
      <c r="FDA39" s="862"/>
      <c r="FDB39" s="862"/>
      <c r="FDC39" s="862"/>
      <c r="FDD39" s="862"/>
      <c r="FDE39" s="862"/>
      <c r="FDF39" s="862"/>
      <c r="FDG39" s="862"/>
      <c r="FDH39" s="862"/>
      <c r="FDI39" s="862"/>
      <c r="FDJ39" s="862"/>
      <c r="FDK39" s="862"/>
      <c r="FDL39" s="862"/>
      <c r="FDM39" s="861"/>
      <c r="FDN39" s="862"/>
      <c r="FDO39" s="862"/>
      <c r="FDP39" s="862"/>
      <c r="FDQ39" s="862"/>
      <c r="FDR39" s="862"/>
      <c r="FDS39" s="862"/>
      <c r="FDT39" s="862"/>
      <c r="FDU39" s="862"/>
      <c r="FDV39" s="862"/>
      <c r="FDW39" s="862"/>
      <c r="FDX39" s="862"/>
      <c r="FDY39" s="862"/>
      <c r="FDZ39" s="862"/>
      <c r="FEA39" s="862"/>
      <c r="FEB39" s="862"/>
      <c r="FEC39" s="862"/>
      <c r="FED39" s="862"/>
      <c r="FEE39" s="862"/>
      <c r="FEF39" s="862"/>
      <c r="FEG39" s="862"/>
      <c r="FEH39" s="862"/>
      <c r="FEI39" s="862"/>
      <c r="FEJ39" s="862"/>
      <c r="FEK39" s="862"/>
      <c r="FEL39" s="862"/>
      <c r="FEM39" s="862"/>
      <c r="FEN39" s="862"/>
      <c r="FEO39" s="862"/>
      <c r="FEP39" s="862"/>
      <c r="FEQ39" s="862"/>
      <c r="FER39" s="861"/>
      <c r="FES39" s="862"/>
      <c r="FET39" s="862"/>
      <c r="FEU39" s="862"/>
      <c r="FEV39" s="862"/>
      <c r="FEW39" s="862"/>
      <c r="FEX39" s="862"/>
      <c r="FEY39" s="862"/>
      <c r="FEZ39" s="862"/>
      <c r="FFA39" s="862"/>
      <c r="FFB39" s="862"/>
      <c r="FFC39" s="862"/>
      <c r="FFD39" s="862"/>
      <c r="FFE39" s="862"/>
      <c r="FFF39" s="862"/>
      <c r="FFG39" s="862"/>
      <c r="FFH39" s="862"/>
      <c r="FFI39" s="862"/>
      <c r="FFJ39" s="862"/>
      <c r="FFK39" s="862"/>
      <c r="FFL39" s="862"/>
      <c r="FFM39" s="862"/>
      <c r="FFN39" s="862"/>
      <c r="FFO39" s="862"/>
      <c r="FFP39" s="862"/>
      <c r="FFQ39" s="862"/>
      <c r="FFR39" s="862"/>
      <c r="FFS39" s="862"/>
      <c r="FFT39" s="862"/>
      <c r="FFU39" s="862"/>
      <c r="FFV39" s="862"/>
      <c r="FFW39" s="861"/>
      <c r="FFX39" s="862"/>
      <c r="FFY39" s="862"/>
      <c r="FFZ39" s="862"/>
      <c r="FGA39" s="862"/>
      <c r="FGB39" s="862"/>
      <c r="FGC39" s="862"/>
      <c r="FGD39" s="862"/>
      <c r="FGE39" s="862"/>
      <c r="FGF39" s="862"/>
      <c r="FGG39" s="862"/>
      <c r="FGH39" s="862"/>
      <c r="FGI39" s="862"/>
      <c r="FGJ39" s="862"/>
      <c r="FGK39" s="862"/>
      <c r="FGL39" s="862"/>
      <c r="FGM39" s="862"/>
      <c r="FGN39" s="862"/>
      <c r="FGO39" s="862"/>
      <c r="FGP39" s="862"/>
      <c r="FGQ39" s="862"/>
      <c r="FGR39" s="862"/>
      <c r="FGS39" s="862"/>
      <c r="FGT39" s="862"/>
      <c r="FGU39" s="862"/>
      <c r="FGV39" s="862"/>
      <c r="FGW39" s="862"/>
      <c r="FGX39" s="862"/>
      <c r="FGY39" s="862"/>
      <c r="FGZ39" s="862"/>
      <c r="FHA39" s="862"/>
      <c r="FHB39" s="861"/>
      <c r="FHC39" s="862"/>
      <c r="FHD39" s="862"/>
      <c r="FHE39" s="862"/>
      <c r="FHF39" s="862"/>
      <c r="FHG39" s="862"/>
      <c r="FHH39" s="862"/>
      <c r="FHI39" s="862"/>
      <c r="FHJ39" s="862"/>
      <c r="FHK39" s="862"/>
      <c r="FHL39" s="862"/>
      <c r="FHM39" s="862"/>
      <c r="FHN39" s="862"/>
      <c r="FHO39" s="862"/>
      <c r="FHP39" s="862"/>
      <c r="FHQ39" s="862"/>
      <c r="FHR39" s="862"/>
      <c r="FHS39" s="862"/>
      <c r="FHT39" s="862"/>
      <c r="FHU39" s="862"/>
      <c r="FHV39" s="862"/>
      <c r="FHW39" s="862"/>
      <c r="FHX39" s="862"/>
      <c r="FHY39" s="862"/>
      <c r="FHZ39" s="862"/>
      <c r="FIA39" s="862"/>
      <c r="FIB39" s="862"/>
      <c r="FIC39" s="862"/>
      <c r="FID39" s="862"/>
      <c r="FIE39" s="862"/>
      <c r="FIF39" s="862"/>
      <c r="FIG39" s="861"/>
      <c r="FIH39" s="862"/>
      <c r="FII39" s="862"/>
      <c r="FIJ39" s="862"/>
      <c r="FIK39" s="862"/>
      <c r="FIL39" s="862"/>
      <c r="FIM39" s="862"/>
      <c r="FIN39" s="862"/>
      <c r="FIO39" s="862"/>
      <c r="FIP39" s="862"/>
      <c r="FIQ39" s="862"/>
      <c r="FIR39" s="862"/>
      <c r="FIS39" s="862"/>
      <c r="FIT39" s="862"/>
      <c r="FIU39" s="862"/>
      <c r="FIV39" s="862"/>
      <c r="FIW39" s="862"/>
      <c r="FIX39" s="862"/>
      <c r="FIY39" s="862"/>
      <c r="FIZ39" s="862"/>
      <c r="FJA39" s="862"/>
      <c r="FJB39" s="862"/>
      <c r="FJC39" s="862"/>
      <c r="FJD39" s="862"/>
      <c r="FJE39" s="862"/>
      <c r="FJF39" s="862"/>
      <c r="FJG39" s="862"/>
      <c r="FJH39" s="862"/>
      <c r="FJI39" s="862"/>
      <c r="FJJ39" s="862"/>
      <c r="FJK39" s="862"/>
      <c r="FJL39" s="861"/>
      <c r="FJM39" s="862"/>
      <c r="FJN39" s="862"/>
      <c r="FJO39" s="862"/>
      <c r="FJP39" s="862"/>
      <c r="FJQ39" s="862"/>
      <c r="FJR39" s="862"/>
      <c r="FJS39" s="862"/>
      <c r="FJT39" s="862"/>
      <c r="FJU39" s="862"/>
      <c r="FJV39" s="862"/>
      <c r="FJW39" s="862"/>
      <c r="FJX39" s="862"/>
      <c r="FJY39" s="862"/>
      <c r="FJZ39" s="862"/>
      <c r="FKA39" s="862"/>
      <c r="FKB39" s="862"/>
      <c r="FKC39" s="862"/>
      <c r="FKD39" s="862"/>
      <c r="FKE39" s="862"/>
      <c r="FKF39" s="862"/>
      <c r="FKG39" s="862"/>
      <c r="FKH39" s="862"/>
      <c r="FKI39" s="862"/>
      <c r="FKJ39" s="862"/>
      <c r="FKK39" s="862"/>
      <c r="FKL39" s="862"/>
      <c r="FKM39" s="862"/>
      <c r="FKN39" s="862"/>
      <c r="FKO39" s="862"/>
      <c r="FKP39" s="862"/>
      <c r="FKQ39" s="861"/>
      <c r="FKR39" s="862"/>
      <c r="FKS39" s="862"/>
      <c r="FKT39" s="862"/>
      <c r="FKU39" s="862"/>
      <c r="FKV39" s="862"/>
      <c r="FKW39" s="862"/>
      <c r="FKX39" s="862"/>
      <c r="FKY39" s="862"/>
      <c r="FKZ39" s="862"/>
      <c r="FLA39" s="862"/>
      <c r="FLB39" s="862"/>
      <c r="FLC39" s="862"/>
      <c r="FLD39" s="862"/>
      <c r="FLE39" s="862"/>
      <c r="FLF39" s="862"/>
      <c r="FLG39" s="862"/>
      <c r="FLH39" s="862"/>
      <c r="FLI39" s="862"/>
      <c r="FLJ39" s="862"/>
      <c r="FLK39" s="862"/>
      <c r="FLL39" s="862"/>
      <c r="FLM39" s="862"/>
      <c r="FLN39" s="862"/>
      <c r="FLO39" s="862"/>
      <c r="FLP39" s="862"/>
      <c r="FLQ39" s="862"/>
      <c r="FLR39" s="862"/>
      <c r="FLS39" s="862"/>
      <c r="FLT39" s="862"/>
      <c r="FLU39" s="862"/>
      <c r="FLV39" s="861"/>
      <c r="FLW39" s="862"/>
      <c r="FLX39" s="862"/>
      <c r="FLY39" s="862"/>
      <c r="FLZ39" s="862"/>
      <c r="FMA39" s="862"/>
      <c r="FMB39" s="862"/>
      <c r="FMC39" s="862"/>
      <c r="FMD39" s="862"/>
      <c r="FME39" s="862"/>
      <c r="FMF39" s="862"/>
      <c r="FMG39" s="862"/>
      <c r="FMH39" s="862"/>
      <c r="FMI39" s="862"/>
      <c r="FMJ39" s="862"/>
      <c r="FMK39" s="862"/>
      <c r="FML39" s="862"/>
      <c r="FMM39" s="862"/>
      <c r="FMN39" s="862"/>
      <c r="FMO39" s="862"/>
      <c r="FMP39" s="862"/>
      <c r="FMQ39" s="862"/>
      <c r="FMR39" s="862"/>
      <c r="FMS39" s="862"/>
      <c r="FMT39" s="862"/>
      <c r="FMU39" s="862"/>
      <c r="FMV39" s="862"/>
      <c r="FMW39" s="862"/>
      <c r="FMX39" s="862"/>
      <c r="FMY39" s="862"/>
      <c r="FMZ39" s="862"/>
      <c r="FNA39" s="861"/>
      <c r="FNB39" s="862"/>
      <c r="FNC39" s="862"/>
      <c r="FND39" s="862"/>
      <c r="FNE39" s="862"/>
      <c r="FNF39" s="862"/>
      <c r="FNG39" s="862"/>
      <c r="FNH39" s="862"/>
      <c r="FNI39" s="862"/>
      <c r="FNJ39" s="862"/>
      <c r="FNK39" s="862"/>
      <c r="FNL39" s="862"/>
      <c r="FNM39" s="862"/>
      <c r="FNN39" s="862"/>
      <c r="FNO39" s="862"/>
      <c r="FNP39" s="862"/>
      <c r="FNQ39" s="862"/>
      <c r="FNR39" s="862"/>
      <c r="FNS39" s="862"/>
      <c r="FNT39" s="862"/>
      <c r="FNU39" s="862"/>
      <c r="FNV39" s="862"/>
      <c r="FNW39" s="862"/>
      <c r="FNX39" s="862"/>
      <c r="FNY39" s="862"/>
      <c r="FNZ39" s="862"/>
      <c r="FOA39" s="862"/>
      <c r="FOB39" s="862"/>
      <c r="FOC39" s="862"/>
      <c r="FOD39" s="862"/>
      <c r="FOE39" s="862"/>
      <c r="FOF39" s="861"/>
      <c r="FOG39" s="862"/>
      <c r="FOH39" s="862"/>
      <c r="FOI39" s="862"/>
      <c r="FOJ39" s="862"/>
      <c r="FOK39" s="862"/>
      <c r="FOL39" s="862"/>
      <c r="FOM39" s="862"/>
      <c r="FON39" s="862"/>
      <c r="FOO39" s="862"/>
      <c r="FOP39" s="862"/>
      <c r="FOQ39" s="862"/>
      <c r="FOR39" s="862"/>
      <c r="FOS39" s="862"/>
      <c r="FOT39" s="862"/>
      <c r="FOU39" s="862"/>
      <c r="FOV39" s="862"/>
      <c r="FOW39" s="862"/>
      <c r="FOX39" s="862"/>
      <c r="FOY39" s="862"/>
      <c r="FOZ39" s="862"/>
      <c r="FPA39" s="862"/>
      <c r="FPB39" s="862"/>
      <c r="FPC39" s="862"/>
      <c r="FPD39" s="862"/>
      <c r="FPE39" s="862"/>
      <c r="FPF39" s="862"/>
      <c r="FPG39" s="862"/>
      <c r="FPH39" s="862"/>
      <c r="FPI39" s="862"/>
      <c r="FPJ39" s="862"/>
      <c r="FPK39" s="861"/>
      <c r="FPL39" s="862"/>
      <c r="FPM39" s="862"/>
      <c r="FPN39" s="862"/>
      <c r="FPO39" s="862"/>
      <c r="FPP39" s="862"/>
      <c r="FPQ39" s="862"/>
      <c r="FPR39" s="862"/>
      <c r="FPS39" s="862"/>
      <c r="FPT39" s="862"/>
      <c r="FPU39" s="862"/>
      <c r="FPV39" s="862"/>
      <c r="FPW39" s="862"/>
      <c r="FPX39" s="862"/>
      <c r="FPY39" s="862"/>
      <c r="FPZ39" s="862"/>
      <c r="FQA39" s="862"/>
      <c r="FQB39" s="862"/>
      <c r="FQC39" s="862"/>
      <c r="FQD39" s="862"/>
      <c r="FQE39" s="862"/>
      <c r="FQF39" s="862"/>
      <c r="FQG39" s="862"/>
      <c r="FQH39" s="862"/>
      <c r="FQI39" s="862"/>
      <c r="FQJ39" s="862"/>
      <c r="FQK39" s="862"/>
      <c r="FQL39" s="862"/>
      <c r="FQM39" s="862"/>
      <c r="FQN39" s="862"/>
      <c r="FQO39" s="862"/>
      <c r="FQP39" s="861"/>
      <c r="FQQ39" s="862"/>
      <c r="FQR39" s="862"/>
      <c r="FQS39" s="862"/>
      <c r="FQT39" s="862"/>
      <c r="FQU39" s="862"/>
      <c r="FQV39" s="862"/>
      <c r="FQW39" s="862"/>
      <c r="FQX39" s="862"/>
      <c r="FQY39" s="862"/>
      <c r="FQZ39" s="862"/>
      <c r="FRA39" s="862"/>
      <c r="FRB39" s="862"/>
      <c r="FRC39" s="862"/>
      <c r="FRD39" s="862"/>
      <c r="FRE39" s="862"/>
      <c r="FRF39" s="862"/>
      <c r="FRG39" s="862"/>
      <c r="FRH39" s="862"/>
      <c r="FRI39" s="862"/>
      <c r="FRJ39" s="862"/>
      <c r="FRK39" s="862"/>
      <c r="FRL39" s="862"/>
      <c r="FRM39" s="862"/>
      <c r="FRN39" s="862"/>
      <c r="FRO39" s="862"/>
      <c r="FRP39" s="862"/>
      <c r="FRQ39" s="862"/>
      <c r="FRR39" s="862"/>
      <c r="FRS39" s="862"/>
      <c r="FRT39" s="862"/>
      <c r="FRU39" s="861"/>
      <c r="FRV39" s="862"/>
      <c r="FRW39" s="862"/>
      <c r="FRX39" s="862"/>
      <c r="FRY39" s="862"/>
      <c r="FRZ39" s="862"/>
      <c r="FSA39" s="862"/>
      <c r="FSB39" s="862"/>
      <c r="FSC39" s="862"/>
      <c r="FSD39" s="862"/>
      <c r="FSE39" s="862"/>
      <c r="FSF39" s="862"/>
      <c r="FSG39" s="862"/>
      <c r="FSH39" s="862"/>
      <c r="FSI39" s="862"/>
      <c r="FSJ39" s="862"/>
      <c r="FSK39" s="862"/>
      <c r="FSL39" s="862"/>
      <c r="FSM39" s="862"/>
      <c r="FSN39" s="862"/>
      <c r="FSO39" s="862"/>
      <c r="FSP39" s="862"/>
      <c r="FSQ39" s="862"/>
      <c r="FSR39" s="862"/>
      <c r="FSS39" s="862"/>
      <c r="FST39" s="862"/>
      <c r="FSU39" s="862"/>
      <c r="FSV39" s="862"/>
      <c r="FSW39" s="862"/>
      <c r="FSX39" s="862"/>
      <c r="FSY39" s="862"/>
      <c r="FSZ39" s="861"/>
      <c r="FTA39" s="862"/>
      <c r="FTB39" s="862"/>
      <c r="FTC39" s="862"/>
      <c r="FTD39" s="862"/>
      <c r="FTE39" s="862"/>
      <c r="FTF39" s="862"/>
      <c r="FTG39" s="862"/>
      <c r="FTH39" s="862"/>
      <c r="FTI39" s="862"/>
      <c r="FTJ39" s="862"/>
      <c r="FTK39" s="862"/>
      <c r="FTL39" s="862"/>
      <c r="FTM39" s="862"/>
      <c r="FTN39" s="862"/>
      <c r="FTO39" s="862"/>
      <c r="FTP39" s="862"/>
      <c r="FTQ39" s="862"/>
      <c r="FTR39" s="862"/>
      <c r="FTS39" s="862"/>
      <c r="FTT39" s="862"/>
      <c r="FTU39" s="862"/>
      <c r="FTV39" s="862"/>
      <c r="FTW39" s="862"/>
      <c r="FTX39" s="862"/>
      <c r="FTY39" s="862"/>
      <c r="FTZ39" s="862"/>
      <c r="FUA39" s="862"/>
      <c r="FUB39" s="862"/>
      <c r="FUC39" s="862"/>
      <c r="FUD39" s="862"/>
      <c r="FUE39" s="861"/>
      <c r="FUF39" s="862"/>
      <c r="FUG39" s="862"/>
      <c r="FUH39" s="862"/>
      <c r="FUI39" s="862"/>
      <c r="FUJ39" s="862"/>
      <c r="FUK39" s="862"/>
      <c r="FUL39" s="862"/>
      <c r="FUM39" s="862"/>
      <c r="FUN39" s="862"/>
      <c r="FUO39" s="862"/>
      <c r="FUP39" s="862"/>
      <c r="FUQ39" s="862"/>
      <c r="FUR39" s="862"/>
      <c r="FUS39" s="862"/>
      <c r="FUT39" s="862"/>
      <c r="FUU39" s="862"/>
      <c r="FUV39" s="862"/>
      <c r="FUW39" s="862"/>
      <c r="FUX39" s="862"/>
      <c r="FUY39" s="862"/>
      <c r="FUZ39" s="862"/>
      <c r="FVA39" s="862"/>
      <c r="FVB39" s="862"/>
      <c r="FVC39" s="862"/>
      <c r="FVD39" s="862"/>
      <c r="FVE39" s="862"/>
      <c r="FVF39" s="862"/>
      <c r="FVG39" s="862"/>
      <c r="FVH39" s="862"/>
      <c r="FVI39" s="862"/>
      <c r="FVJ39" s="861"/>
      <c r="FVK39" s="862"/>
      <c r="FVL39" s="862"/>
      <c r="FVM39" s="862"/>
      <c r="FVN39" s="862"/>
      <c r="FVO39" s="862"/>
      <c r="FVP39" s="862"/>
      <c r="FVQ39" s="862"/>
      <c r="FVR39" s="862"/>
      <c r="FVS39" s="862"/>
      <c r="FVT39" s="862"/>
      <c r="FVU39" s="862"/>
      <c r="FVV39" s="862"/>
      <c r="FVW39" s="862"/>
      <c r="FVX39" s="862"/>
      <c r="FVY39" s="862"/>
      <c r="FVZ39" s="862"/>
      <c r="FWA39" s="862"/>
      <c r="FWB39" s="862"/>
      <c r="FWC39" s="862"/>
      <c r="FWD39" s="862"/>
      <c r="FWE39" s="862"/>
      <c r="FWF39" s="862"/>
      <c r="FWG39" s="862"/>
      <c r="FWH39" s="862"/>
      <c r="FWI39" s="862"/>
      <c r="FWJ39" s="862"/>
      <c r="FWK39" s="862"/>
      <c r="FWL39" s="862"/>
      <c r="FWM39" s="862"/>
      <c r="FWN39" s="862"/>
      <c r="FWO39" s="861"/>
      <c r="FWP39" s="862"/>
      <c r="FWQ39" s="862"/>
      <c r="FWR39" s="862"/>
      <c r="FWS39" s="862"/>
      <c r="FWT39" s="862"/>
      <c r="FWU39" s="862"/>
      <c r="FWV39" s="862"/>
      <c r="FWW39" s="862"/>
      <c r="FWX39" s="862"/>
      <c r="FWY39" s="862"/>
      <c r="FWZ39" s="862"/>
      <c r="FXA39" s="862"/>
      <c r="FXB39" s="862"/>
      <c r="FXC39" s="862"/>
      <c r="FXD39" s="862"/>
      <c r="FXE39" s="862"/>
      <c r="FXF39" s="862"/>
      <c r="FXG39" s="862"/>
      <c r="FXH39" s="862"/>
      <c r="FXI39" s="862"/>
      <c r="FXJ39" s="862"/>
      <c r="FXK39" s="862"/>
      <c r="FXL39" s="862"/>
      <c r="FXM39" s="862"/>
      <c r="FXN39" s="862"/>
      <c r="FXO39" s="862"/>
      <c r="FXP39" s="862"/>
      <c r="FXQ39" s="862"/>
      <c r="FXR39" s="862"/>
      <c r="FXS39" s="862"/>
      <c r="FXT39" s="861"/>
      <c r="FXU39" s="862"/>
      <c r="FXV39" s="862"/>
      <c r="FXW39" s="862"/>
      <c r="FXX39" s="862"/>
      <c r="FXY39" s="862"/>
      <c r="FXZ39" s="862"/>
      <c r="FYA39" s="862"/>
      <c r="FYB39" s="862"/>
      <c r="FYC39" s="862"/>
      <c r="FYD39" s="862"/>
      <c r="FYE39" s="862"/>
      <c r="FYF39" s="862"/>
      <c r="FYG39" s="862"/>
      <c r="FYH39" s="862"/>
      <c r="FYI39" s="862"/>
      <c r="FYJ39" s="862"/>
      <c r="FYK39" s="862"/>
      <c r="FYL39" s="862"/>
      <c r="FYM39" s="862"/>
      <c r="FYN39" s="862"/>
      <c r="FYO39" s="862"/>
      <c r="FYP39" s="862"/>
      <c r="FYQ39" s="862"/>
      <c r="FYR39" s="862"/>
      <c r="FYS39" s="862"/>
      <c r="FYT39" s="862"/>
      <c r="FYU39" s="862"/>
      <c r="FYV39" s="862"/>
      <c r="FYW39" s="862"/>
      <c r="FYX39" s="862"/>
      <c r="FYY39" s="861"/>
      <c r="FYZ39" s="862"/>
      <c r="FZA39" s="862"/>
      <c r="FZB39" s="862"/>
      <c r="FZC39" s="862"/>
      <c r="FZD39" s="862"/>
      <c r="FZE39" s="862"/>
      <c r="FZF39" s="862"/>
      <c r="FZG39" s="862"/>
      <c r="FZH39" s="862"/>
      <c r="FZI39" s="862"/>
      <c r="FZJ39" s="862"/>
      <c r="FZK39" s="862"/>
      <c r="FZL39" s="862"/>
      <c r="FZM39" s="862"/>
      <c r="FZN39" s="862"/>
      <c r="FZO39" s="862"/>
      <c r="FZP39" s="862"/>
      <c r="FZQ39" s="862"/>
      <c r="FZR39" s="862"/>
      <c r="FZS39" s="862"/>
      <c r="FZT39" s="862"/>
      <c r="FZU39" s="862"/>
      <c r="FZV39" s="862"/>
      <c r="FZW39" s="862"/>
      <c r="FZX39" s="862"/>
      <c r="FZY39" s="862"/>
      <c r="FZZ39" s="862"/>
      <c r="GAA39" s="862"/>
      <c r="GAB39" s="862"/>
      <c r="GAC39" s="862"/>
      <c r="GAD39" s="861"/>
      <c r="GAE39" s="862"/>
      <c r="GAF39" s="862"/>
      <c r="GAG39" s="862"/>
      <c r="GAH39" s="862"/>
      <c r="GAI39" s="862"/>
      <c r="GAJ39" s="862"/>
      <c r="GAK39" s="862"/>
      <c r="GAL39" s="862"/>
      <c r="GAM39" s="862"/>
      <c r="GAN39" s="862"/>
      <c r="GAO39" s="862"/>
      <c r="GAP39" s="862"/>
      <c r="GAQ39" s="862"/>
      <c r="GAR39" s="862"/>
      <c r="GAS39" s="862"/>
      <c r="GAT39" s="862"/>
      <c r="GAU39" s="862"/>
      <c r="GAV39" s="862"/>
      <c r="GAW39" s="862"/>
      <c r="GAX39" s="862"/>
      <c r="GAY39" s="862"/>
      <c r="GAZ39" s="862"/>
      <c r="GBA39" s="862"/>
      <c r="GBB39" s="862"/>
      <c r="GBC39" s="862"/>
      <c r="GBD39" s="862"/>
      <c r="GBE39" s="862"/>
      <c r="GBF39" s="862"/>
      <c r="GBG39" s="862"/>
      <c r="GBH39" s="862"/>
      <c r="GBI39" s="861"/>
      <c r="GBJ39" s="862"/>
      <c r="GBK39" s="862"/>
      <c r="GBL39" s="862"/>
      <c r="GBM39" s="862"/>
      <c r="GBN39" s="862"/>
      <c r="GBO39" s="862"/>
      <c r="GBP39" s="862"/>
      <c r="GBQ39" s="862"/>
      <c r="GBR39" s="862"/>
      <c r="GBS39" s="862"/>
      <c r="GBT39" s="862"/>
      <c r="GBU39" s="862"/>
      <c r="GBV39" s="862"/>
      <c r="GBW39" s="862"/>
      <c r="GBX39" s="862"/>
      <c r="GBY39" s="862"/>
      <c r="GBZ39" s="862"/>
      <c r="GCA39" s="862"/>
      <c r="GCB39" s="862"/>
      <c r="GCC39" s="862"/>
      <c r="GCD39" s="862"/>
      <c r="GCE39" s="862"/>
      <c r="GCF39" s="862"/>
      <c r="GCG39" s="862"/>
      <c r="GCH39" s="862"/>
      <c r="GCI39" s="862"/>
      <c r="GCJ39" s="862"/>
      <c r="GCK39" s="862"/>
      <c r="GCL39" s="862"/>
      <c r="GCM39" s="862"/>
      <c r="GCN39" s="861"/>
      <c r="GCO39" s="862"/>
      <c r="GCP39" s="862"/>
      <c r="GCQ39" s="862"/>
      <c r="GCR39" s="862"/>
      <c r="GCS39" s="862"/>
      <c r="GCT39" s="862"/>
      <c r="GCU39" s="862"/>
      <c r="GCV39" s="862"/>
      <c r="GCW39" s="862"/>
      <c r="GCX39" s="862"/>
      <c r="GCY39" s="862"/>
      <c r="GCZ39" s="862"/>
      <c r="GDA39" s="862"/>
      <c r="GDB39" s="862"/>
      <c r="GDC39" s="862"/>
      <c r="GDD39" s="862"/>
      <c r="GDE39" s="862"/>
      <c r="GDF39" s="862"/>
      <c r="GDG39" s="862"/>
      <c r="GDH39" s="862"/>
      <c r="GDI39" s="862"/>
      <c r="GDJ39" s="862"/>
      <c r="GDK39" s="862"/>
      <c r="GDL39" s="862"/>
      <c r="GDM39" s="862"/>
      <c r="GDN39" s="862"/>
      <c r="GDO39" s="862"/>
      <c r="GDP39" s="862"/>
      <c r="GDQ39" s="862"/>
      <c r="GDR39" s="862"/>
      <c r="GDS39" s="861"/>
      <c r="GDT39" s="862"/>
      <c r="GDU39" s="862"/>
      <c r="GDV39" s="862"/>
      <c r="GDW39" s="862"/>
      <c r="GDX39" s="862"/>
      <c r="GDY39" s="862"/>
      <c r="GDZ39" s="862"/>
      <c r="GEA39" s="862"/>
      <c r="GEB39" s="862"/>
      <c r="GEC39" s="862"/>
      <c r="GED39" s="862"/>
      <c r="GEE39" s="862"/>
      <c r="GEF39" s="862"/>
      <c r="GEG39" s="862"/>
      <c r="GEH39" s="862"/>
      <c r="GEI39" s="862"/>
      <c r="GEJ39" s="862"/>
      <c r="GEK39" s="862"/>
      <c r="GEL39" s="862"/>
      <c r="GEM39" s="862"/>
      <c r="GEN39" s="862"/>
      <c r="GEO39" s="862"/>
      <c r="GEP39" s="862"/>
      <c r="GEQ39" s="862"/>
      <c r="GER39" s="862"/>
      <c r="GES39" s="862"/>
      <c r="GET39" s="862"/>
      <c r="GEU39" s="862"/>
      <c r="GEV39" s="862"/>
      <c r="GEW39" s="862"/>
      <c r="GEX39" s="861"/>
      <c r="GEY39" s="862"/>
      <c r="GEZ39" s="862"/>
      <c r="GFA39" s="862"/>
      <c r="GFB39" s="862"/>
      <c r="GFC39" s="862"/>
      <c r="GFD39" s="862"/>
      <c r="GFE39" s="862"/>
      <c r="GFF39" s="862"/>
      <c r="GFG39" s="862"/>
      <c r="GFH39" s="862"/>
      <c r="GFI39" s="862"/>
      <c r="GFJ39" s="862"/>
      <c r="GFK39" s="862"/>
      <c r="GFL39" s="862"/>
      <c r="GFM39" s="862"/>
      <c r="GFN39" s="862"/>
      <c r="GFO39" s="862"/>
      <c r="GFP39" s="862"/>
      <c r="GFQ39" s="862"/>
      <c r="GFR39" s="862"/>
      <c r="GFS39" s="862"/>
      <c r="GFT39" s="862"/>
      <c r="GFU39" s="862"/>
      <c r="GFV39" s="862"/>
      <c r="GFW39" s="862"/>
      <c r="GFX39" s="862"/>
      <c r="GFY39" s="862"/>
      <c r="GFZ39" s="862"/>
      <c r="GGA39" s="862"/>
      <c r="GGB39" s="862"/>
      <c r="GGC39" s="861"/>
      <c r="GGD39" s="862"/>
      <c r="GGE39" s="862"/>
      <c r="GGF39" s="862"/>
      <c r="GGG39" s="862"/>
      <c r="GGH39" s="862"/>
      <c r="GGI39" s="862"/>
      <c r="GGJ39" s="862"/>
      <c r="GGK39" s="862"/>
      <c r="GGL39" s="862"/>
      <c r="GGM39" s="862"/>
      <c r="GGN39" s="862"/>
      <c r="GGO39" s="862"/>
      <c r="GGP39" s="862"/>
      <c r="GGQ39" s="862"/>
      <c r="GGR39" s="862"/>
      <c r="GGS39" s="862"/>
      <c r="GGT39" s="862"/>
      <c r="GGU39" s="862"/>
      <c r="GGV39" s="862"/>
      <c r="GGW39" s="862"/>
      <c r="GGX39" s="862"/>
      <c r="GGY39" s="862"/>
      <c r="GGZ39" s="862"/>
      <c r="GHA39" s="862"/>
      <c r="GHB39" s="862"/>
      <c r="GHC39" s="862"/>
      <c r="GHD39" s="862"/>
      <c r="GHE39" s="862"/>
      <c r="GHF39" s="862"/>
      <c r="GHG39" s="862"/>
      <c r="GHH39" s="861"/>
      <c r="GHI39" s="862"/>
      <c r="GHJ39" s="862"/>
      <c r="GHK39" s="862"/>
      <c r="GHL39" s="862"/>
      <c r="GHM39" s="862"/>
      <c r="GHN39" s="862"/>
      <c r="GHO39" s="862"/>
      <c r="GHP39" s="862"/>
      <c r="GHQ39" s="862"/>
      <c r="GHR39" s="862"/>
      <c r="GHS39" s="862"/>
      <c r="GHT39" s="862"/>
      <c r="GHU39" s="862"/>
      <c r="GHV39" s="862"/>
      <c r="GHW39" s="862"/>
      <c r="GHX39" s="862"/>
      <c r="GHY39" s="862"/>
      <c r="GHZ39" s="862"/>
      <c r="GIA39" s="862"/>
      <c r="GIB39" s="862"/>
      <c r="GIC39" s="862"/>
      <c r="GID39" s="862"/>
      <c r="GIE39" s="862"/>
      <c r="GIF39" s="862"/>
      <c r="GIG39" s="862"/>
      <c r="GIH39" s="862"/>
      <c r="GII39" s="862"/>
      <c r="GIJ39" s="862"/>
      <c r="GIK39" s="862"/>
      <c r="GIL39" s="862"/>
      <c r="GIM39" s="861"/>
      <c r="GIN39" s="862"/>
      <c r="GIO39" s="862"/>
      <c r="GIP39" s="862"/>
      <c r="GIQ39" s="862"/>
      <c r="GIR39" s="862"/>
      <c r="GIS39" s="862"/>
      <c r="GIT39" s="862"/>
      <c r="GIU39" s="862"/>
      <c r="GIV39" s="862"/>
      <c r="GIW39" s="862"/>
      <c r="GIX39" s="862"/>
      <c r="GIY39" s="862"/>
      <c r="GIZ39" s="862"/>
      <c r="GJA39" s="862"/>
      <c r="GJB39" s="862"/>
      <c r="GJC39" s="862"/>
      <c r="GJD39" s="862"/>
      <c r="GJE39" s="862"/>
      <c r="GJF39" s="862"/>
      <c r="GJG39" s="862"/>
      <c r="GJH39" s="862"/>
      <c r="GJI39" s="862"/>
      <c r="GJJ39" s="862"/>
      <c r="GJK39" s="862"/>
      <c r="GJL39" s="862"/>
      <c r="GJM39" s="862"/>
      <c r="GJN39" s="862"/>
      <c r="GJO39" s="862"/>
      <c r="GJP39" s="862"/>
      <c r="GJQ39" s="862"/>
      <c r="GJR39" s="861"/>
      <c r="GJS39" s="862"/>
      <c r="GJT39" s="862"/>
      <c r="GJU39" s="862"/>
      <c r="GJV39" s="862"/>
      <c r="GJW39" s="862"/>
      <c r="GJX39" s="862"/>
      <c r="GJY39" s="862"/>
      <c r="GJZ39" s="862"/>
      <c r="GKA39" s="862"/>
      <c r="GKB39" s="862"/>
      <c r="GKC39" s="862"/>
      <c r="GKD39" s="862"/>
      <c r="GKE39" s="862"/>
      <c r="GKF39" s="862"/>
      <c r="GKG39" s="862"/>
      <c r="GKH39" s="862"/>
      <c r="GKI39" s="862"/>
      <c r="GKJ39" s="862"/>
      <c r="GKK39" s="862"/>
      <c r="GKL39" s="862"/>
      <c r="GKM39" s="862"/>
      <c r="GKN39" s="862"/>
      <c r="GKO39" s="862"/>
      <c r="GKP39" s="862"/>
      <c r="GKQ39" s="862"/>
      <c r="GKR39" s="862"/>
      <c r="GKS39" s="862"/>
      <c r="GKT39" s="862"/>
      <c r="GKU39" s="862"/>
      <c r="GKV39" s="862"/>
      <c r="GKW39" s="861"/>
      <c r="GKX39" s="862"/>
      <c r="GKY39" s="862"/>
      <c r="GKZ39" s="862"/>
      <c r="GLA39" s="862"/>
      <c r="GLB39" s="862"/>
      <c r="GLC39" s="862"/>
      <c r="GLD39" s="862"/>
      <c r="GLE39" s="862"/>
      <c r="GLF39" s="862"/>
      <c r="GLG39" s="862"/>
      <c r="GLH39" s="862"/>
      <c r="GLI39" s="862"/>
      <c r="GLJ39" s="862"/>
      <c r="GLK39" s="862"/>
      <c r="GLL39" s="862"/>
      <c r="GLM39" s="862"/>
      <c r="GLN39" s="862"/>
      <c r="GLO39" s="862"/>
      <c r="GLP39" s="862"/>
      <c r="GLQ39" s="862"/>
      <c r="GLR39" s="862"/>
      <c r="GLS39" s="862"/>
      <c r="GLT39" s="862"/>
      <c r="GLU39" s="862"/>
      <c r="GLV39" s="862"/>
      <c r="GLW39" s="862"/>
      <c r="GLX39" s="862"/>
      <c r="GLY39" s="862"/>
      <c r="GLZ39" s="862"/>
      <c r="GMA39" s="862"/>
      <c r="GMB39" s="861"/>
      <c r="GMC39" s="862"/>
      <c r="GMD39" s="862"/>
      <c r="GME39" s="862"/>
      <c r="GMF39" s="862"/>
      <c r="GMG39" s="862"/>
      <c r="GMH39" s="862"/>
      <c r="GMI39" s="862"/>
      <c r="GMJ39" s="862"/>
      <c r="GMK39" s="862"/>
      <c r="GML39" s="862"/>
      <c r="GMM39" s="862"/>
      <c r="GMN39" s="862"/>
      <c r="GMO39" s="862"/>
      <c r="GMP39" s="862"/>
      <c r="GMQ39" s="862"/>
      <c r="GMR39" s="862"/>
      <c r="GMS39" s="862"/>
      <c r="GMT39" s="862"/>
      <c r="GMU39" s="862"/>
      <c r="GMV39" s="862"/>
      <c r="GMW39" s="862"/>
      <c r="GMX39" s="862"/>
      <c r="GMY39" s="862"/>
      <c r="GMZ39" s="862"/>
      <c r="GNA39" s="862"/>
      <c r="GNB39" s="862"/>
      <c r="GNC39" s="862"/>
      <c r="GND39" s="862"/>
      <c r="GNE39" s="862"/>
      <c r="GNF39" s="862"/>
      <c r="GNG39" s="861"/>
      <c r="GNH39" s="862"/>
      <c r="GNI39" s="862"/>
      <c r="GNJ39" s="862"/>
      <c r="GNK39" s="862"/>
      <c r="GNL39" s="862"/>
      <c r="GNM39" s="862"/>
      <c r="GNN39" s="862"/>
      <c r="GNO39" s="862"/>
      <c r="GNP39" s="862"/>
      <c r="GNQ39" s="862"/>
      <c r="GNR39" s="862"/>
      <c r="GNS39" s="862"/>
      <c r="GNT39" s="862"/>
      <c r="GNU39" s="862"/>
      <c r="GNV39" s="862"/>
      <c r="GNW39" s="862"/>
      <c r="GNX39" s="862"/>
      <c r="GNY39" s="862"/>
      <c r="GNZ39" s="862"/>
      <c r="GOA39" s="862"/>
      <c r="GOB39" s="862"/>
      <c r="GOC39" s="862"/>
      <c r="GOD39" s="862"/>
      <c r="GOE39" s="862"/>
      <c r="GOF39" s="862"/>
      <c r="GOG39" s="862"/>
      <c r="GOH39" s="862"/>
      <c r="GOI39" s="862"/>
      <c r="GOJ39" s="862"/>
      <c r="GOK39" s="862"/>
      <c r="GOL39" s="861"/>
      <c r="GOM39" s="862"/>
      <c r="GON39" s="862"/>
      <c r="GOO39" s="862"/>
      <c r="GOP39" s="862"/>
      <c r="GOQ39" s="862"/>
      <c r="GOR39" s="862"/>
      <c r="GOS39" s="862"/>
      <c r="GOT39" s="862"/>
      <c r="GOU39" s="862"/>
      <c r="GOV39" s="862"/>
      <c r="GOW39" s="862"/>
      <c r="GOX39" s="862"/>
      <c r="GOY39" s="862"/>
      <c r="GOZ39" s="862"/>
      <c r="GPA39" s="862"/>
      <c r="GPB39" s="862"/>
      <c r="GPC39" s="862"/>
      <c r="GPD39" s="862"/>
      <c r="GPE39" s="862"/>
      <c r="GPF39" s="862"/>
      <c r="GPG39" s="862"/>
      <c r="GPH39" s="862"/>
      <c r="GPI39" s="862"/>
      <c r="GPJ39" s="862"/>
      <c r="GPK39" s="862"/>
      <c r="GPL39" s="862"/>
      <c r="GPM39" s="862"/>
      <c r="GPN39" s="862"/>
      <c r="GPO39" s="862"/>
      <c r="GPP39" s="862"/>
      <c r="GPQ39" s="861"/>
      <c r="GPR39" s="862"/>
      <c r="GPS39" s="862"/>
      <c r="GPT39" s="862"/>
      <c r="GPU39" s="862"/>
      <c r="GPV39" s="862"/>
      <c r="GPW39" s="862"/>
      <c r="GPX39" s="862"/>
      <c r="GPY39" s="862"/>
      <c r="GPZ39" s="862"/>
      <c r="GQA39" s="862"/>
      <c r="GQB39" s="862"/>
      <c r="GQC39" s="862"/>
      <c r="GQD39" s="862"/>
      <c r="GQE39" s="862"/>
      <c r="GQF39" s="862"/>
      <c r="GQG39" s="862"/>
      <c r="GQH39" s="862"/>
      <c r="GQI39" s="862"/>
      <c r="GQJ39" s="862"/>
      <c r="GQK39" s="862"/>
      <c r="GQL39" s="862"/>
      <c r="GQM39" s="862"/>
      <c r="GQN39" s="862"/>
      <c r="GQO39" s="862"/>
      <c r="GQP39" s="862"/>
      <c r="GQQ39" s="862"/>
      <c r="GQR39" s="862"/>
      <c r="GQS39" s="862"/>
      <c r="GQT39" s="862"/>
      <c r="GQU39" s="862"/>
      <c r="GQV39" s="861"/>
      <c r="GQW39" s="862"/>
      <c r="GQX39" s="862"/>
      <c r="GQY39" s="862"/>
      <c r="GQZ39" s="862"/>
      <c r="GRA39" s="862"/>
      <c r="GRB39" s="862"/>
      <c r="GRC39" s="862"/>
      <c r="GRD39" s="862"/>
      <c r="GRE39" s="862"/>
      <c r="GRF39" s="862"/>
      <c r="GRG39" s="862"/>
      <c r="GRH39" s="862"/>
      <c r="GRI39" s="862"/>
      <c r="GRJ39" s="862"/>
      <c r="GRK39" s="862"/>
      <c r="GRL39" s="862"/>
      <c r="GRM39" s="862"/>
      <c r="GRN39" s="862"/>
      <c r="GRO39" s="862"/>
      <c r="GRP39" s="862"/>
      <c r="GRQ39" s="862"/>
      <c r="GRR39" s="862"/>
      <c r="GRS39" s="862"/>
      <c r="GRT39" s="862"/>
      <c r="GRU39" s="862"/>
      <c r="GRV39" s="862"/>
      <c r="GRW39" s="862"/>
      <c r="GRX39" s="862"/>
      <c r="GRY39" s="862"/>
      <c r="GRZ39" s="862"/>
      <c r="GSA39" s="861"/>
      <c r="GSB39" s="862"/>
      <c r="GSC39" s="862"/>
      <c r="GSD39" s="862"/>
      <c r="GSE39" s="862"/>
      <c r="GSF39" s="862"/>
      <c r="GSG39" s="862"/>
      <c r="GSH39" s="862"/>
      <c r="GSI39" s="862"/>
      <c r="GSJ39" s="862"/>
      <c r="GSK39" s="862"/>
      <c r="GSL39" s="862"/>
      <c r="GSM39" s="862"/>
      <c r="GSN39" s="862"/>
      <c r="GSO39" s="862"/>
      <c r="GSP39" s="862"/>
      <c r="GSQ39" s="862"/>
      <c r="GSR39" s="862"/>
      <c r="GSS39" s="862"/>
      <c r="GST39" s="862"/>
      <c r="GSU39" s="862"/>
      <c r="GSV39" s="862"/>
      <c r="GSW39" s="862"/>
      <c r="GSX39" s="862"/>
      <c r="GSY39" s="862"/>
      <c r="GSZ39" s="862"/>
      <c r="GTA39" s="862"/>
      <c r="GTB39" s="862"/>
      <c r="GTC39" s="862"/>
      <c r="GTD39" s="862"/>
      <c r="GTE39" s="862"/>
      <c r="GTF39" s="861"/>
      <c r="GTG39" s="862"/>
      <c r="GTH39" s="862"/>
      <c r="GTI39" s="862"/>
      <c r="GTJ39" s="862"/>
      <c r="GTK39" s="862"/>
      <c r="GTL39" s="862"/>
      <c r="GTM39" s="862"/>
      <c r="GTN39" s="862"/>
      <c r="GTO39" s="862"/>
      <c r="GTP39" s="862"/>
      <c r="GTQ39" s="862"/>
      <c r="GTR39" s="862"/>
      <c r="GTS39" s="862"/>
      <c r="GTT39" s="862"/>
      <c r="GTU39" s="862"/>
      <c r="GTV39" s="862"/>
      <c r="GTW39" s="862"/>
      <c r="GTX39" s="862"/>
      <c r="GTY39" s="862"/>
      <c r="GTZ39" s="862"/>
      <c r="GUA39" s="862"/>
      <c r="GUB39" s="862"/>
      <c r="GUC39" s="862"/>
      <c r="GUD39" s="862"/>
      <c r="GUE39" s="862"/>
      <c r="GUF39" s="862"/>
      <c r="GUG39" s="862"/>
      <c r="GUH39" s="862"/>
      <c r="GUI39" s="862"/>
      <c r="GUJ39" s="862"/>
      <c r="GUK39" s="861"/>
      <c r="GUL39" s="862"/>
      <c r="GUM39" s="862"/>
      <c r="GUN39" s="862"/>
      <c r="GUO39" s="862"/>
      <c r="GUP39" s="862"/>
      <c r="GUQ39" s="862"/>
      <c r="GUR39" s="862"/>
      <c r="GUS39" s="862"/>
      <c r="GUT39" s="862"/>
      <c r="GUU39" s="862"/>
      <c r="GUV39" s="862"/>
      <c r="GUW39" s="862"/>
      <c r="GUX39" s="862"/>
      <c r="GUY39" s="862"/>
      <c r="GUZ39" s="862"/>
      <c r="GVA39" s="862"/>
      <c r="GVB39" s="862"/>
      <c r="GVC39" s="862"/>
      <c r="GVD39" s="862"/>
      <c r="GVE39" s="862"/>
      <c r="GVF39" s="862"/>
      <c r="GVG39" s="862"/>
      <c r="GVH39" s="862"/>
      <c r="GVI39" s="862"/>
      <c r="GVJ39" s="862"/>
      <c r="GVK39" s="862"/>
      <c r="GVL39" s="862"/>
      <c r="GVM39" s="862"/>
      <c r="GVN39" s="862"/>
      <c r="GVO39" s="862"/>
      <c r="GVP39" s="861"/>
      <c r="GVQ39" s="862"/>
      <c r="GVR39" s="862"/>
      <c r="GVS39" s="862"/>
      <c r="GVT39" s="862"/>
      <c r="GVU39" s="862"/>
      <c r="GVV39" s="862"/>
      <c r="GVW39" s="862"/>
      <c r="GVX39" s="862"/>
      <c r="GVY39" s="862"/>
      <c r="GVZ39" s="862"/>
      <c r="GWA39" s="862"/>
      <c r="GWB39" s="862"/>
      <c r="GWC39" s="862"/>
      <c r="GWD39" s="862"/>
      <c r="GWE39" s="862"/>
      <c r="GWF39" s="862"/>
      <c r="GWG39" s="862"/>
      <c r="GWH39" s="862"/>
      <c r="GWI39" s="862"/>
      <c r="GWJ39" s="862"/>
      <c r="GWK39" s="862"/>
      <c r="GWL39" s="862"/>
      <c r="GWM39" s="862"/>
      <c r="GWN39" s="862"/>
      <c r="GWO39" s="862"/>
      <c r="GWP39" s="862"/>
      <c r="GWQ39" s="862"/>
      <c r="GWR39" s="862"/>
      <c r="GWS39" s="862"/>
      <c r="GWT39" s="862"/>
      <c r="GWU39" s="861"/>
      <c r="GWV39" s="862"/>
      <c r="GWW39" s="862"/>
      <c r="GWX39" s="862"/>
      <c r="GWY39" s="862"/>
      <c r="GWZ39" s="862"/>
      <c r="GXA39" s="862"/>
      <c r="GXB39" s="862"/>
      <c r="GXC39" s="862"/>
      <c r="GXD39" s="862"/>
      <c r="GXE39" s="862"/>
      <c r="GXF39" s="862"/>
      <c r="GXG39" s="862"/>
      <c r="GXH39" s="862"/>
      <c r="GXI39" s="862"/>
      <c r="GXJ39" s="862"/>
      <c r="GXK39" s="862"/>
      <c r="GXL39" s="862"/>
      <c r="GXM39" s="862"/>
      <c r="GXN39" s="862"/>
      <c r="GXO39" s="862"/>
      <c r="GXP39" s="862"/>
      <c r="GXQ39" s="862"/>
      <c r="GXR39" s="862"/>
      <c r="GXS39" s="862"/>
      <c r="GXT39" s="862"/>
      <c r="GXU39" s="862"/>
      <c r="GXV39" s="862"/>
      <c r="GXW39" s="862"/>
      <c r="GXX39" s="862"/>
      <c r="GXY39" s="862"/>
      <c r="GXZ39" s="861"/>
      <c r="GYA39" s="862"/>
      <c r="GYB39" s="862"/>
      <c r="GYC39" s="862"/>
      <c r="GYD39" s="862"/>
      <c r="GYE39" s="862"/>
      <c r="GYF39" s="862"/>
      <c r="GYG39" s="862"/>
      <c r="GYH39" s="862"/>
      <c r="GYI39" s="862"/>
      <c r="GYJ39" s="862"/>
      <c r="GYK39" s="862"/>
      <c r="GYL39" s="862"/>
      <c r="GYM39" s="862"/>
      <c r="GYN39" s="862"/>
      <c r="GYO39" s="862"/>
      <c r="GYP39" s="862"/>
      <c r="GYQ39" s="862"/>
      <c r="GYR39" s="862"/>
      <c r="GYS39" s="862"/>
      <c r="GYT39" s="862"/>
      <c r="GYU39" s="862"/>
      <c r="GYV39" s="862"/>
      <c r="GYW39" s="862"/>
      <c r="GYX39" s="862"/>
      <c r="GYY39" s="862"/>
      <c r="GYZ39" s="862"/>
      <c r="GZA39" s="862"/>
      <c r="GZB39" s="862"/>
      <c r="GZC39" s="862"/>
      <c r="GZD39" s="862"/>
      <c r="GZE39" s="861"/>
      <c r="GZF39" s="862"/>
      <c r="GZG39" s="862"/>
      <c r="GZH39" s="862"/>
      <c r="GZI39" s="862"/>
      <c r="GZJ39" s="862"/>
      <c r="GZK39" s="862"/>
      <c r="GZL39" s="862"/>
      <c r="GZM39" s="862"/>
      <c r="GZN39" s="862"/>
      <c r="GZO39" s="862"/>
      <c r="GZP39" s="862"/>
      <c r="GZQ39" s="862"/>
      <c r="GZR39" s="862"/>
      <c r="GZS39" s="862"/>
      <c r="GZT39" s="862"/>
      <c r="GZU39" s="862"/>
      <c r="GZV39" s="862"/>
      <c r="GZW39" s="862"/>
      <c r="GZX39" s="862"/>
      <c r="GZY39" s="862"/>
      <c r="GZZ39" s="862"/>
      <c r="HAA39" s="862"/>
      <c r="HAB39" s="862"/>
      <c r="HAC39" s="862"/>
      <c r="HAD39" s="862"/>
      <c r="HAE39" s="862"/>
      <c r="HAF39" s="862"/>
      <c r="HAG39" s="862"/>
      <c r="HAH39" s="862"/>
      <c r="HAI39" s="862"/>
      <c r="HAJ39" s="861"/>
      <c r="HAK39" s="862"/>
      <c r="HAL39" s="862"/>
      <c r="HAM39" s="862"/>
      <c r="HAN39" s="862"/>
      <c r="HAO39" s="862"/>
      <c r="HAP39" s="862"/>
      <c r="HAQ39" s="862"/>
      <c r="HAR39" s="862"/>
      <c r="HAS39" s="862"/>
      <c r="HAT39" s="862"/>
      <c r="HAU39" s="862"/>
      <c r="HAV39" s="862"/>
      <c r="HAW39" s="862"/>
      <c r="HAX39" s="862"/>
      <c r="HAY39" s="862"/>
      <c r="HAZ39" s="862"/>
      <c r="HBA39" s="862"/>
      <c r="HBB39" s="862"/>
      <c r="HBC39" s="862"/>
      <c r="HBD39" s="862"/>
      <c r="HBE39" s="862"/>
      <c r="HBF39" s="862"/>
      <c r="HBG39" s="862"/>
      <c r="HBH39" s="862"/>
      <c r="HBI39" s="862"/>
      <c r="HBJ39" s="862"/>
      <c r="HBK39" s="862"/>
      <c r="HBL39" s="862"/>
      <c r="HBM39" s="862"/>
      <c r="HBN39" s="862"/>
      <c r="HBO39" s="861"/>
      <c r="HBP39" s="862"/>
      <c r="HBQ39" s="862"/>
      <c r="HBR39" s="862"/>
      <c r="HBS39" s="862"/>
      <c r="HBT39" s="862"/>
      <c r="HBU39" s="862"/>
      <c r="HBV39" s="862"/>
      <c r="HBW39" s="862"/>
      <c r="HBX39" s="862"/>
      <c r="HBY39" s="862"/>
      <c r="HBZ39" s="862"/>
      <c r="HCA39" s="862"/>
      <c r="HCB39" s="862"/>
      <c r="HCC39" s="862"/>
      <c r="HCD39" s="862"/>
      <c r="HCE39" s="862"/>
      <c r="HCF39" s="862"/>
      <c r="HCG39" s="862"/>
      <c r="HCH39" s="862"/>
      <c r="HCI39" s="862"/>
      <c r="HCJ39" s="862"/>
      <c r="HCK39" s="862"/>
      <c r="HCL39" s="862"/>
      <c r="HCM39" s="862"/>
      <c r="HCN39" s="862"/>
      <c r="HCO39" s="862"/>
      <c r="HCP39" s="862"/>
      <c r="HCQ39" s="862"/>
      <c r="HCR39" s="862"/>
      <c r="HCS39" s="862"/>
      <c r="HCT39" s="861"/>
      <c r="HCU39" s="862"/>
      <c r="HCV39" s="862"/>
      <c r="HCW39" s="862"/>
      <c r="HCX39" s="862"/>
      <c r="HCY39" s="862"/>
      <c r="HCZ39" s="862"/>
      <c r="HDA39" s="862"/>
      <c r="HDB39" s="862"/>
      <c r="HDC39" s="862"/>
      <c r="HDD39" s="862"/>
      <c r="HDE39" s="862"/>
      <c r="HDF39" s="862"/>
      <c r="HDG39" s="862"/>
      <c r="HDH39" s="862"/>
      <c r="HDI39" s="862"/>
      <c r="HDJ39" s="862"/>
      <c r="HDK39" s="862"/>
      <c r="HDL39" s="862"/>
      <c r="HDM39" s="862"/>
      <c r="HDN39" s="862"/>
      <c r="HDO39" s="862"/>
      <c r="HDP39" s="862"/>
      <c r="HDQ39" s="862"/>
      <c r="HDR39" s="862"/>
      <c r="HDS39" s="862"/>
      <c r="HDT39" s="862"/>
      <c r="HDU39" s="862"/>
      <c r="HDV39" s="862"/>
      <c r="HDW39" s="862"/>
      <c r="HDX39" s="862"/>
      <c r="HDY39" s="861"/>
      <c r="HDZ39" s="862"/>
      <c r="HEA39" s="862"/>
      <c r="HEB39" s="862"/>
      <c r="HEC39" s="862"/>
      <c r="HED39" s="862"/>
      <c r="HEE39" s="862"/>
      <c r="HEF39" s="862"/>
      <c r="HEG39" s="862"/>
      <c r="HEH39" s="862"/>
      <c r="HEI39" s="862"/>
      <c r="HEJ39" s="862"/>
      <c r="HEK39" s="862"/>
      <c r="HEL39" s="862"/>
      <c r="HEM39" s="862"/>
      <c r="HEN39" s="862"/>
      <c r="HEO39" s="862"/>
      <c r="HEP39" s="862"/>
      <c r="HEQ39" s="862"/>
      <c r="HER39" s="862"/>
      <c r="HES39" s="862"/>
      <c r="HET39" s="862"/>
      <c r="HEU39" s="862"/>
      <c r="HEV39" s="862"/>
      <c r="HEW39" s="862"/>
      <c r="HEX39" s="862"/>
      <c r="HEY39" s="862"/>
      <c r="HEZ39" s="862"/>
      <c r="HFA39" s="862"/>
      <c r="HFB39" s="862"/>
      <c r="HFC39" s="862"/>
      <c r="HFD39" s="861"/>
      <c r="HFE39" s="862"/>
      <c r="HFF39" s="862"/>
      <c r="HFG39" s="862"/>
      <c r="HFH39" s="862"/>
      <c r="HFI39" s="862"/>
      <c r="HFJ39" s="862"/>
      <c r="HFK39" s="862"/>
      <c r="HFL39" s="862"/>
      <c r="HFM39" s="862"/>
      <c r="HFN39" s="862"/>
      <c r="HFO39" s="862"/>
      <c r="HFP39" s="862"/>
      <c r="HFQ39" s="862"/>
      <c r="HFR39" s="862"/>
      <c r="HFS39" s="862"/>
      <c r="HFT39" s="862"/>
      <c r="HFU39" s="862"/>
      <c r="HFV39" s="862"/>
      <c r="HFW39" s="862"/>
      <c r="HFX39" s="862"/>
      <c r="HFY39" s="862"/>
      <c r="HFZ39" s="862"/>
      <c r="HGA39" s="862"/>
      <c r="HGB39" s="862"/>
      <c r="HGC39" s="862"/>
      <c r="HGD39" s="862"/>
      <c r="HGE39" s="862"/>
      <c r="HGF39" s="862"/>
      <c r="HGG39" s="862"/>
      <c r="HGH39" s="862"/>
      <c r="HGI39" s="861"/>
      <c r="HGJ39" s="862"/>
      <c r="HGK39" s="862"/>
      <c r="HGL39" s="862"/>
      <c r="HGM39" s="862"/>
      <c r="HGN39" s="862"/>
      <c r="HGO39" s="862"/>
      <c r="HGP39" s="862"/>
      <c r="HGQ39" s="862"/>
      <c r="HGR39" s="862"/>
      <c r="HGS39" s="862"/>
      <c r="HGT39" s="862"/>
      <c r="HGU39" s="862"/>
      <c r="HGV39" s="862"/>
      <c r="HGW39" s="862"/>
      <c r="HGX39" s="862"/>
      <c r="HGY39" s="862"/>
      <c r="HGZ39" s="862"/>
      <c r="HHA39" s="862"/>
      <c r="HHB39" s="862"/>
      <c r="HHC39" s="862"/>
      <c r="HHD39" s="862"/>
      <c r="HHE39" s="862"/>
      <c r="HHF39" s="862"/>
      <c r="HHG39" s="862"/>
      <c r="HHH39" s="862"/>
      <c r="HHI39" s="862"/>
      <c r="HHJ39" s="862"/>
      <c r="HHK39" s="862"/>
      <c r="HHL39" s="862"/>
      <c r="HHM39" s="862"/>
      <c r="HHN39" s="861"/>
      <c r="HHO39" s="862"/>
      <c r="HHP39" s="862"/>
      <c r="HHQ39" s="862"/>
      <c r="HHR39" s="862"/>
      <c r="HHS39" s="862"/>
      <c r="HHT39" s="862"/>
      <c r="HHU39" s="862"/>
      <c r="HHV39" s="862"/>
      <c r="HHW39" s="862"/>
      <c r="HHX39" s="862"/>
      <c r="HHY39" s="862"/>
      <c r="HHZ39" s="862"/>
      <c r="HIA39" s="862"/>
      <c r="HIB39" s="862"/>
      <c r="HIC39" s="862"/>
      <c r="HID39" s="862"/>
      <c r="HIE39" s="862"/>
      <c r="HIF39" s="862"/>
      <c r="HIG39" s="862"/>
      <c r="HIH39" s="862"/>
      <c r="HII39" s="862"/>
      <c r="HIJ39" s="862"/>
      <c r="HIK39" s="862"/>
      <c r="HIL39" s="862"/>
      <c r="HIM39" s="862"/>
      <c r="HIN39" s="862"/>
      <c r="HIO39" s="862"/>
      <c r="HIP39" s="862"/>
      <c r="HIQ39" s="862"/>
      <c r="HIR39" s="862"/>
      <c r="HIS39" s="861"/>
      <c r="HIT39" s="862"/>
      <c r="HIU39" s="862"/>
      <c r="HIV39" s="862"/>
      <c r="HIW39" s="862"/>
      <c r="HIX39" s="862"/>
      <c r="HIY39" s="862"/>
      <c r="HIZ39" s="862"/>
      <c r="HJA39" s="862"/>
      <c r="HJB39" s="862"/>
      <c r="HJC39" s="862"/>
      <c r="HJD39" s="862"/>
      <c r="HJE39" s="862"/>
      <c r="HJF39" s="862"/>
      <c r="HJG39" s="862"/>
      <c r="HJH39" s="862"/>
      <c r="HJI39" s="862"/>
      <c r="HJJ39" s="862"/>
      <c r="HJK39" s="862"/>
      <c r="HJL39" s="862"/>
      <c r="HJM39" s="862"/>
      <c r="HJN39" s="862"/>
      <c r="HJO39" s="862"/>
      <c r="HJP39" s="862"/>
      <c r="HJQ39" s="862"/>
      <c r="HJR39" s="862"/>
      <c r="HJS39" s="862"/>
      <c r="HJT39" s="862"/>
      <c r="HJU39" s="862"/>
      <c r="HJV39" s="862"/>
      <c r="HJW39" s="862"/>
      <c r="HJX39" s="861"/>
      <c r="HJY39" s="862"/>
      <c r="HJZ39" s="862"/>
      <c r="HKA39" s="862"/>
      <c r="HKB39" s="862"/>
      <c r="HKC39" s="862"/>
      <c r="HKD39" s="862"/>
      <c r="HKE39" s="862"/>
      <c r="HKF39" s="862"/>
      <c r="HKG39" s="862"/>
      <c r="HKH39" s="862"/>
      <c r="HKI39" s="862"/>
      <c r="HKJ39" s="862"/>
      <c r="HKK39" s="862"/>
      <c r="HKL39" s="862"/>
      <c r="HKM39" s="862"/>
      <c r="HKN39" s="862"/>
      <c r="HKO39" s="862"/>
      <c r="HKP39" s="862"/>
      <c r="HKQ39" s="862"/>
      <c r="HKR39" s="862"/>
      <c r="HKS39" s="862"/>
      <c r="HKT39" s="862"/>
      <c r="HKU39" s="862"/>
      <c r="HKV39" s="862"/>
      <c r="HKW39" s="862"/>
      <c r="HKX39" s="862"/>
      <c r="HKY39" s="862"/>
      <c r="HKZ39" s="862"/>
      <c r="HLA39" s="862"/>
      <c r="HLB39" s="862"/>
      <c r="HLC39" s="861"/>
      <c r="HLD39" s="862"/>
      <c r="HLE39" s="862"/>
      <c r="HLF39" s="862"/>
      <c r="HLG39" s="862"/>
      <c r="HLH39" s="862"/>
      <c r="HLI39" s="862"/>
      <c r="HLJ39" s="862"/>
      <c r="HLK39" s="862"/>
      <c r="HLL39" s="862"/>
      <c r="HLM39" s="862"/>
      <c r="HLN39" s="862"/>
      <c r="HLO39" s="862"/>
      <c r="HLP39" s="862"/>
      <c r="HLQ39" s="862"/>
      <c r="HLR39" s="862"/>
      <c r="HLS39" s="862"/>
      <c r="HLT39" s="862"/>
      <c r="HLU39" s="862"/>
      <c r="HLV39" s="862"/>
      <c r="HLW39" s="862"/>
      <c r="HLX39" s="862"/>
      <c r="HLY39" s="862"/>
      <c r="HLZ39" s="862"/>
      <c r="HMA39" s="862"/>
      <c r="HMB39" s="862"/>
      <c r="HMC39" s="862"/>
      <c r="HMD39" s="862"/>
      <c r="HME39" s="862"/>
      <c r="HMF39" s="862"/>
      <c r="HMG39" s="862"/>
      <c r="HMH39" s="861"/>
      <c r="HMI39" s="862"/>
      <c r="HMJ39" s="862"/>
      <c r="HMK39" s="862"/>
      <c r="HML39" s="862"/>
      <c r="HMM39" s="862"/>
      <c r="HMN39" s="862"/>
      <c r="HMO39" s="862"/>
      <c r="HMP39" s="862"/>
      <c r="HMQ39" s="862"/>
      <c r="HMR39" s="862"/>
      <c r="HMS39" s="862"/>
      <c r="HMT39" s="862"/>
      <c r="HMU39" s="862"/>
      <c r="HMV39" s="862"/>
      <c r="HMW39" s="862"/>
      <c r="HMX39" s="862"/>
      <c r="HMY39" s="862"/>
      <c r="HMZ39" s="862"/>
      <c r="HNA39" s="862"/>
      <c r="HNB39" s="862"/>
      <c r="HNC39" s="862"/>
      <c r="HND39" s="862"/>
      <c r="HNE39" s="862"/>
      <c r="HNF39" s="862"/>
      <c r="HNG39" s="862"/>
      <c r="HNH39" s="862"/>
      <c r="HNI39" s="862"/>
      <c r="HNJ39" s="862"/>
      <c r="HNK39" s="862"/>
      <c r="HNL39" s="862"/>
      <c r="HNM39" s="861"/>
      <c r="HNN39" s="862"/>
      <c r="HNO39" s="862"/>
      <c r="HNP39" s="862"/>
      <c r="HNQ39" s="862"/>
      <c r="HNR39" s="862"/>
      <c r="HNS39" s="862"/>
      <c r="HNT39" s="862"/>
      <c r="HNU39" s="862"/>
      <c r="HNV39" s="862"/>
      <c r="HNW39" s="862"/>
      <c r="HNX39" s="862"/>
      <c r="HNY39" s="862"/>
      <c r="HNZ39" s="862"/>
      <c r="HOA39" s="862"/>
      <c r="HOB39" s="862"/>
      <c r="HOC39" s="862"/>
      <c r="HOD39" s="862"/>
      <c r="HOE39" s="862"/>
      <c r="HOF39" s="862"/>
      <c r="HOG39" s="862"/>
      <c r="HOH39" s="862"/>
      <c r="HOI39" s="862"/>
      <c r="HOJ39" s="862"/>
      <c r="HOK39" s="862"/>
      <c r="HOL39" s="862"/>
      <c r="HOM39" s="862"/>
      <c r="HON39" s="862"/>
      <c r="HOO39" s="862"/>
      <c r="HOP39" s="862"/>
      <c r="HOQ39" s="862"/>
      <c r="HOR39" s="861"/>
      <c r="HOS39" s="862"/>
      <c r="HOT39" s="862"/>
      <c r="HOU39" s="862"/>
      <c r="HOV39" s="862"/>
      <c r="HOW39" s="862"/>
      <c r="HOX39" s="862"/>
      <c r="HOY39" s="862"/>
      <c r="HOZ39" s="862"/>
      <c r="HPA39" s="862"/>
      <c r="HPB39" s="862"/>
      <c r="HPC39" s="862"/>
      <c r="HPD39" s="862"/>
      <c r="HPE39" s="862"/>
      <c r="HPF39" s="862"/>
      <c r="HPG39" s="862"/>
      <c r="HPH39" s="862"/>
      <c r="HPI39" s="862"/>
      <c r="HPJ39" s="862"/>
      <c r="HPK39" s="862"/>
      <c r="HPL39" s="862"/>
      <c r="HPM39" s="862"/>
      <c r="HPN39" s="862"/>
      <c r="HPO39" s="862"/>
      <c r="HPP39" s="862"/>
      <c r="HPQ39" s="862"/>
      <c r="HPR39" s="862"/>
      <c r="HPS39" s="862"/>
      <c r="HPT39" s="862"/>
      <c r="HPU39" s="862"/>
      <c r="HPV39" s="862"/>
      <c r="HPW39" s="861"/>
      <c r="HPX39" s="862"/>
      <c r="HPY39" s="862"/>
      <c r="HPZ39" s="862"/>
      <c r="HQA39" s="862"/>
      <c r="HQB39" s="862"/>
      <c r="HQC39" s="862"/>
      <c r="HQD39" s="862"/>
      <c r="HQE39" s="862"/>
      <c r="HQF39" s="862"/>
      <c r="HQG39" s="862"/>
      <c r="HQH39" s="862"/>
      <c r="HQI39" s="862"/>
      <c r="HQJ39" s="862"/>
      <c r="HQK39" s="862"/>
      <c r="HQL39" s="862"/>
      <c r="HQM39" s="862"/>
      <c r="HQN39" s="862"/>
      <c r="HQO39" s="862"/>
      <c r="HQP39" s="862"/>
      <c r="HQQ39" s="862"/>
      <c r="HQR39" s="862"/>
      <c r="HQS39" s="862"/>
      <c r="HQT39" s="862"/>
      <c r="HQU39" s="862"/>
      <c r="HQV39" s="862"/>
      <c r="HQW39" s="862"/>
      <c r="HQX39" s="862"/>
      <c r="HQY39" s="862"/>
      <c r="HQZ39" s="862"/>
      <c r="HRA39" s="862"/>
      <c r="HRB39" s="861"/>
      <c r="HRC39" s="862"/>
      <c r="HRD39" s="862"/>
      <c r="HRE39" s="862"/>
      <c r="HRF39" s="862"/>
      <c r="HRG39" s="862"/>
      <c r="HRH39" s="862"/>
      <c r="HRI39" s="862"/>
      <c r="HRJ39" s="862"/>
      <c r="HRK39" s="862"/>
      <c r="HRL39" s="862"/>
      <c r="HRM39" s="862"/>
      <c r="HRN39" s="862"/>
      <c r="HRO39" s="862"/>
      <c r="HRP39" s="862"/>
      <c r="HRQ39" s="862"/>
      <c r="HRR39" s="862"/>
      <c r="HRS39" s="862"/>
      <c r="HRT39" s="862"/>
      <c r="HRU39" s="862"/>
      <c r="HRV39" s="862"/>
      <c r="HRW39" s="862"/>
      <c r="HRX39" s="862"/>
      <c r="HRY39" s="862"/>
      <c r="HRZ39" s="862"/>
      <c r="HSA39" s="862"/>
      <c r="HSB39" s="862"/>
      <c r="HSC39" s="862"/>
      <c r="HSD39" s="862"/>
      <c r="HSE39" s="862"/>
      <c r="HSF39" s="862"/>
      <c r="HSG39" s="861"/>
      <c r="HSH39" s="862"/>
      <c r="HSI39" s="862"/>
      <c r="HSJ39" s="862"/>
      <c r="HSK39" s="862"/>
      <c r="HSL39" s="862"/>
      <c r="HSM39" s="862"/>
      <c r="HSN39" s="862"/>
      <c r="HSO39" s="862"/>
      <c r="HSP39" s="862"/>
      <c r="HSQ39" s="862"/>
      <c r="HSR39" s="862"/>
      <c r="HSS39" s="862"/>
      <c r="HST39" s="862"/>
      <c r="HSU39" s="862"/>
      <c r="HSV39" s="862"/>
      <c r="HSW39" s="862"/>
      <c r="HSX39" s="862"/>
      <c r="HSY39" s="862"/>
      <c r="HSZ39" s="862"/>
      <c r="HTA39" s="862"/>
      <c r="HTB39" s="862"/>
      <c r="HTC39" s="862"/>
      <c r="HTD39" s="862"/>
      <c r="HTE39" s="862"/>
      <c r="HTF39" s="862"/>
      <c r="HTG39" s="862"/>
      <c r="HTH39" s="862"/>
      <c r="HTI39" s="862"/>
      <c r="HTJ39" s="862"/>
      <c r="HTK39" s="862"/>
      <c r="HTL39" s="861"/>
      <c r="HTM39" s="862"/>
      <c r="HTN39" s="862"/>
      <c r="HTO39" s="862"/>
      <c r="HTP39" s="862"/>
      <c r="HTQ39" s="862"/>
      <c r="HTR39" s="862"/>
      <c r="HTS39" s="862"/>
      <c r="HTT39" s="862"/>
      <c r="HTU39" s="862"/>
      <c r="HTV39" s="862"/>
      <c r="HTW39" s="862"/>
      <c r="HTX39" s="862"/>
      <c r="HTY39" s="862"/>
      <c r="HTZ39" s="862"/>
      <c r="HUA39" s="862"/>
      <c r="HUB39" s="862"/>
      <c r="HUC39" s="862"/>
      <c r="HUD39" s="862"/>
      <c r="HUE39" s="862"/>
      <c r="HUF39" s="862"/>
      <c r="HUG39" s="862"/>
      <c r="HUH39" s="862"/>
      <c r="HUI39" s="862"/>
      <c r="HUJ39" s="862"/>
      <c r="HUK39" s="862"/>
      <c r="HUL39" s="862"/>
      <c r="HUM39" s="862"/>
      <c r="HUN39" s="862"/>
      <c r="HUO39" s="862"/>
      <c r="HUP39" s="862"/>
      <c r="HUQ39" s="861"/>
      <c r="HUR39" s="862"/>
      <c r="HUS39" s="862"/>
      <c r="HUT39" s="862"/>
      <c r="HUU39" s="862"/>
      <c r="HUV39" s="862"/>
      <c r="HUW39" s="862"/>
      <c r="HUX39" s="862"/>
      <c r="HUY39" s="862"/>
      <c r="HUZ39" s="862"/>
      <c r="HVA39" s="862"/>
      <c r="HVB39" s="862"/>
      <c r="HVC39" s="862"/>
      <c r="HVD39" s="862"/>
      <c r="HVE39" s="862"/>
      <c r="HVF39" s="862"/>
      <c r="HVG39" s="862"/>
      <c r="HVH39" s="862"/>
      <c r="HVI39" s="862"/>
      <c r="HVJ39" s="862"/>
      <c r="HVK39" s="862"/>
      <c r="HVL39" s="862"/>
      <c r="HVM39" s="862"/>
      <c r="HVN39" s="862"/>
      <c r="HVO39" s="862"/>
      <c r="HVP39" s="862"/>
      <c r="HVQ39" s="862"/>
      <c r="HVR39" s="862"/>
      <c r="HVS39" s="862"/>
      <c r="HVT39" s="862"/>
      <c r="HVU39" s="862"/>
      <c r="HVV39" s="861"/>
      <c r="HVW39" s="862"/>
      <c r="HVX39" s="862"/>
      <c r="HVY39" s="862"/>
      <c r="HVZ39" s="862"/>
      <c r="HWA39" s="862"/>
      <c r="HWB39" s="862"/>
      <c r="HWC39" s="862"/>
      <c r="HWD39" s="862"/>
      <c r="HWE39" s="862"/>
      <c r="HWF39" s="862"/>
      <c r="HWG39" s="862"/>
      <c r="HWH39" s="862"/>
      <c r="HWI39" s="862"/>
      <c r="HWJ39" s="862"/>
      <c r="HWK39" s="862"/>
      <c r="HWL39" s="862"/>
      <c r="HWM39" s="862"/>
      <c r="HWN39" s="862"/>
      <c r="HWO39" s="862"/>
      <c r="HWP39" s="862"/>
      <c r="HWQ39" s="862"/>
      <c r="HWR39" s="862"/>
      <c r="HWS39" s="862"/>
      <c r="HWT39" s="862"/>
      <c r="HWU39" s="862"/>
      <c r="HWV39" s="862"/>
      <c r="HWW39" s="862"/>
      <c r="HWX39" s="862"/>
      <c r="HWY39" s="862"/>
      <c r="HWZ39" s="862"/>
      <c r="HXA39" s="861"/>
      <c r="HXB39" s="862"/>
      <c r="HXC39" s="862"/>
      <c r="HXD39" s="862"/>
      <c r="HXE39" s="862"/>
      <c r="HXF39" s="862"/>
      <c r="HXG39" s="862"/>
      <c r="HXH39" s="862"/>
      <c r="HXI39" s="862"/>
      <c r="HXJ39" s="862"/>
      <c r="HXK39" s="862"/>
      <c r="HXL39" s="862"/>
      <c r="HXM39" s="862"/>
      <c r="HXN39" s="862"/>
      <c r="HXO39" s="862"/>
      <c r="HXP39" s="862"/>
      <c r="HXQ39" s="862"/>
      <c r="HXR39" s="862"/>
      <c r="HXS39" s="862"/>
      <c r="HXT39" s="862"/>
      <c r="HXU39" s="862"/>
      <c r="HXV39" s="862"/>
      <c r="HXW39" s="862"/>
      <c r="HXX39" s="862"/>
      <c r="HXY39" s="862"/>
      <c r="HXZ39" s="862"/>
      <c r="HYA39" s="862"/>
      <c r="HYB39" s="862"/>
      <c r="HYC39" s="862"/>
      <c r="HYD39" s="862"/>
      <c r="HYE39" s="862"/>
      <c r="HYF39" s="861"/>
      <c r="HYG39" s="862"/>
      <c r="HYH39" s="862"/>
      <c r="HYI39" s="862"/>
      <c r="HYJ39" s="862"/>
      <c r="HYK39" s="862"/>
      <c r="HYL39" s="862"/>
      <c r="HYM39" s="862"/>
      <c r="HYN39" s="862"/>
      <c r="HYO39" s="862"/>
      <c r="HYP39" s="862"/>
      <c r="HYQ39" s="862"/>
      <c r="HYR39" s="862"/>
      <c r="HYS39" s="862"/>
      <c r="HYT39" s="862"/>
      <c r="HYU39" s="862"/>
      <c r="HYV39" s="862"/>
      <c r="HYW39" s="862"/>
      <c r="HYX39" s="862"/>
      <c r="HYY39" s="862"/>
      <c r="HYZ39" s="862"/>
      <c r="HZA39" s="862"/>
      <c r="HZB39" s="862"/>
      <c r="HZC39" s="862"/>
      <c r="HZD39" s="862"/>
      <c r="HZE39" s="862"/>
      <c r="HZF39" s="862"/>
      <c r="HZG39" s="862"/>
      <c r="HZH39" s="862"/>
      <c r="HZI39" s="862"/>
      <c r="HZJ39" s="862"/>
      <c r="HZK39" s="861"/>
      <c r="HZL39" s="862"/>
      <c r="HZM39" s="862"/>
      <c r="HZN39" s="862"/>
      <c r="HZO39" s="862"/>
      <c r="HZP39" s="862"/>
      <c r="HZQ39" s="862"/>
      <c r="HZR39" s="862"/>
      <c r="HZS39" s="862"/>
      <c r="HZT39" s="862"/>
      <c r="HZU39" s="862"/>
      <c r="HZV39" s="862"/>
      <c r="HZW39" s="862"/>
      <c r="HZX39" s="862"/>
      <c r="HZY39" s="862"/>
      <c r="HZZ39" s="862"/>
      <c r="IAA39" s="862"/>
      <c r="IAB39" s="862"/>
      <c r="IAC39" s="862"/>
      <c r="IAD39" s="862"/>
      <c r="IAE39" s="862"/>
      <c r="IAF39" s="862"/>
      <c r="IAG39" s="862"/>
      <c r="IAH39" s="862"/>
      <c r="IAI39" s="862"/>
      <c r="IAJ39" s="862"/>
      <c r="IAK39" s="862"/>
      <c r="IAL39" s="862"/>
      <c r="IAM39" s="862"/>
      <c r="IAN39" s="862"/>
      <c r="IAO39" s="862"/>
      <c r="IAP39" s="861"/>
      <c r="IAQ39" s="862"/>
      <c r="IAR39" s="862"/>
      <c r="IAS39" s="862"/>
      <c r="IAT39" s="862"/>
      <c r="IAU39" s="862"/>
      <c r="IAV39" s="862"/>
      <c r="IAW39" s="862"/>
      <c r="IAX39" s="862"/>
      <c r="IAY39" s="862"/>
      <c r="IAZ39" s="862"/>
      <c r="IBA39" s="862"/>
      <c r="IBB39" s="862"/>
      <c r="IBC39" s="862"/>
      <c r="IBD39" s="862"/>
      <c r="IBE39" s="862"/>
      <c r="IBF39" s="862"/>
      <c r="IBG39" s="862"/>
      <c r="IBH39" s="862"/>
      <c r="IBI39" s="862"/>
      <c r="IBJ39" s="862"/>
      <c r="IBK39" s="862"/>
      <c r="IBL39" s="862"/>
      <c r="IBM39" s="862"/>
      <c r="IBN39" s="862"/>
      <c r="IBO39" s="862"/>
      <c r="IBP39" s="862"/>
      <c r="IBQ39" s="862"/>
      <c r="IBR39" s="862"/>
      <c r="IBS39" s="862"/>
      <c r="IBT39" s="862"/>
      <c r="IBU39" s="861"/>
      <c r="IBV39" s="862"/>
      <c r="IBW39" s="862"/>
      <c r="IBX39" s="862"/>
      <c r="IBY39" s="862"/>
      <c r="IBZ39" s="862"/>
      <c r="ICA39" s="862"/>
      <c r="ICB39" s="862"/>
      <c r="ICC39" s="862"/>
      <c r="ICD39" s="862"/>
      <c r="ICE39" s="862"/>
      <c r="ICF39" s="862"/>
      <c r="ICG39" s="862"/>
      <c r="ICH39" s="862"/>
      <c r="ICI39" s="862"/>
      <c r="ICJ39" s="862"/>
      <c r="ICK39" s="862"/>
      <c r="ICL39" s="862"/>
      <c r="ICM39" s="862"/>
      <c r="ICN39" s="862"/>
      <c r="ICO39" s="862"/>
      <c r="ICP39" s="862"/>
      <c r="ICQ39" s="862"/>
      <c r="ICR39" s="862"/>
      <c r="ICS39" s="862"/>
      <c r="ICT39" s="862"/>
      <c r="ICU39" s="862"/>
      <c r="ICV39" s="862"/>
      <c r="ICW39" s="862"/>
      <c r="ICX39" s="862"/>
      <c r="ICY39" s="862"/>
      <c r="ICZ39" s="861"/>
      <c r="IDA39" s="862"/>
      <c r="IDB39" s="862"/>
      <c r="IDC39" s="862"/>
      <c r="IDD39" s="862"/>
      <c r="IDE39" s="862"/>
      <c r="IDF39" s="862"/>
      <c r="IDG39" s="862"/>
      <c r="IDH39" s="862"/>
      <c r="IDI39" s="862"/>
      <c r="IDJ39" s="862"/>
      <c r="IDK39" s="862"/>
      <c r="IDL39" s="862"/>
      <c r="IDM39" s="862"/>
      <c r="IDN39" s="862"/>
      <c r="IDO39" s="862"/>
      <c r="IDP39" s="862"/>
      <c r="IDQ39" s="862"/>
      <c r="IDR39" s="862"/>
      <c r="IDS39" s="862"/>
      <c r="IDT39" s="862"/>
      <c r="IDU39" s="862"/>
      <c r="IDV39" s="862"/>
      <c r="IDW39" s="862"/>
      <c r="IDX39" s="862"/>
      <c r="IDY39" s="862"/>
      <c r="IDZ39" s="862"/>
      <c r="IEA39" s="862"/>
      <c r="IEB39" s="862"/>
      <c r="IEC39" s="862"/>
      <c r="IED39" s="862"/>
      <c r="IEE39" s="861"/>
      <c r="IEF39" s="862"/>
      <c r="IEG39" s="862"/>
      <c r="IEH39" s="862"/>
      <c r="IEI39" s="862"/>
      <c r="IEJ39" s="862"/>
      <c r="IEK39" s="862"/>
      <c r="IEL39" s="862"/>
      <c r="IEM39" s="862"/>
      <c r="IEN39" s="862"/>
      <c r="IEO39" s="862"/>
      <c r="IEP39" s="862"/>
      <c r="IEQ39" s="862"/>
      <c r="IER39" s="862"/>
      <c r="IES39" s="862"/>
      <c r="IET39" s="862"/>
      <c r="IEU39" s="862"/>
      <c r="IEV39" s="862"/>
      <c r="IEW39" s="862"/>
      <c r="IEX39" s="862"/>
      <c r="IEY39" s="862"/>
      <c r="IEZ39" s="862"/>
      <c r="IFA39" s="862"/>
      <c r="IFB39" s="862"/>
      <c r="IFC39" s="862"/>
      <c r="IFD39" s="862"/>
      <c r="IFE39" s="862"/>
      <c r="IFF39" s="862"/>
      <c r="IFG39" s="862"/>
      <c r="IFH39" s="862"/>
      <c r="IFI39" s="862"/>
      <c r="IFJ39" s="861"/>
      <c r="IFK39" s="862"/>
      <c r="IFL39" s="862"/>
      <c r="IFM39" s="862"/>
      <c r="IFN39" s="862"/>
      <c r="IFO39" s="862"/>
      <c r="IFP39" s="862"/>
      <c r="IFQ39" s="862"/>
      <c r="IFR39" s="862"/>
      <c r="IFS39" s="862"/>
      <c r="IFT39" s="862"/>
      <c r="IFU39" s="862"/>
      <c r="IFV39" s="862"/>
      <c r="IFW39" s="862"/>
      <c r="IFX39" s="862"/>
      <c r="IFY39" s="862"/>
      <c r="IFZ39" s="862"/>
      <c r="IGA39" s="862"/>
      <c r="IGB39" s="862"/>
      <c r="IGC39" s="862"/>
      <c r="IGD39" s="862"/>
      <c r="IGE39" s="862"/>
      <c r="IGF39" s="862"/>
      <c r="IGG39" s="862"/>
      <c r="IGH39" s="862"/>
      <c r="IGI39" s="862"/>
      <c r="IGJ39" s="862"/>
      <c r="IGK39" s="862"/>
      <c r="IGL39" s="862"/>
      <c r="IGM39" s="862"/>
      <c r="IGN39" s="862"/>
      <c r="IGO39" s="861"/>
      <c r="IGP39" s="862"/>
      <c r="IGQ39" s="862"/>
      <c r="IGR39" s="862"/>
      <c r="IGS39" s="862"/>
      <c r="IGT39" s="862"/>
      <c r="IGU39" s="862"/>
      <c r="IGV39" s="862"/>
      <c r="IGW39" s="862"/>
      <c r="IGX39" s="862"/>
      <c r="IGY39" s="862"/>
      <c r="IGZ39" s="862"/>
      <c r="IHA39" s="862"/>
      <c r="IHB39" s="862"/>
      <c r="IHC39" s="862"/>
      <c r="IHD39" s="862"/>
      <c r="IHE39" s="862"/>
      <c r="IHF39" s="862"/>
      <c r="IHG39" s="862"/>
      <c r="IHH39" s="862"/>
      <c r="IHI39" s="862"/>
      <c r="IHJ39" s="862"/>
      <c r="IHK39" s="862"/>
      <c r="IHL39" s="862"/>
      <c r="IHM39" s="862"/>
      <c r="IHN39" s="862"/>
      <c r="IHO39" s="862"/>
      <c r="IHP39" s="862"/>
      <c r="IHQ39" s="862"/>
      <c r="IHR39" s="862"/>
      <c r="IHS39" s="862"/>
      <c r="IHT39" s="861"/>
      <c r="IHU39" s="862"/>
      <c r="IHV39" s="862"/>
      <c r="IHW39" s="862"/>
      <c r="IHX39" s="862"/>
      <c r="IHY39" s="862"/>
      <c r="IHZ39" s="862"/>
      <c r="IIA39" s="862"/>
      <c r="IIB39" s="862"/>
      <c r="IIC39" s="862"/>
      <c r="IID39" s="862"/>
      <c r="IIE39" s="862"/>
      <c r="IIF39" s="862"/>
      <c r="IIG39" s="862"/>
      <c r="IIH39" s="862"/>
      <c r="III39" s="862"/>
      <c r="IIJ39" s="862"/>
      <c r="IIK39" s="862"/>
      <c r="IIL39" s="862"/>
      <c r="IIM39" s="862"/>
      <c r="IIN39" s="862"/>
      <c r="IIO39" s="862"/>
      <c r="IIP39" s="862"/>
      <c r="IIQ39" s="862"/>
      <c r="IIR39" s="862"/>
      <c r="IIS39" s="862"/>
      <c r="IIT39" s="862"/>
      <c r="IIU39" s="862"/>
      <c r="IIV39" s="862"/>
      <c r="IIW39" s="862"/>
      <c r="IIX39" s="862"/>
      <c r="IIY39" s="861"/>
      <c r="IIZ39" s="862"/>
      <c r="IJA39" s="862"/>
      <c r="IJB39" s="862"/>
      <c r="IJC39" s="862"/>
      <c r="IJD39" s="862"/>
      <c r="IJE39" s="862"/>
      <c r="IJF39" s="862"/>
      <c r="IJG39" s="862"/>
      <c r="IJH39" s="862"/>
      <c r="IJI39" s="862"/>
      <c r="IJJ39" s="862"/>
      <c r="IJK39" s="862"/>
      <c r="IJL39" s="862"/>
      <c r="IJM39" s="862"/>
      <c r="IJN39" s="862"/>
      <c r="IJO39" s="862"/>
      <c r="IJP39" s="862"/>
      <c r="IJQ39" s="862"/>
      <c r="IJR39" s="862"/>
      <c r="IJS39" s="862"/>
      <c r="IJT39" s="862"/>
      <c r="IJU39" s="862"/>
      <c r="IJV39" s="862"/>
      <c r="IJW39" s="862"/>
      <c r="IJX39" s="862"/>
      <c r="IJY39" s="862"/>
      <c r="IJZ39" s="862"/>
      <c r="IKA39" s="862"/>
      <c r="IKB39" s="862"/>
      <c r="IKC39" s="862"/>
      <c r="IKD39" s="861"/>
      <c r="IKE39" s="862"/>
      <c r="IKF39" s="862"/>
      <c r="IKG39" s="862"/>
      <c r="IKH39" s="862"/>
      <c r="IKI39" s="862"/>
      <c r="IKJ39" s="862"/>
      <c r="IKK39" s="862"/>
      <c r="IKL39" s="862"/>
      <c r="IKM39" s="862"/>
      <c r="IKN39" s="862"/>
      <c r="IKO39" s="862"/>
      <c r="IKP39" s="862"/>
      <c r="IKQ39" s="862"/>
      <c r="IKR39" s="862"/>
      <c r="IKS39" s="862"/>
      <c r="IKT39" s="862"/>
      <c r="IKU39" s="862"/>
      <c r="IKV39" s="862"/>
      <c r="IKW39" s="862"/>
      <c r="IKX39" s="862"/>
      <c r="IKY39" s="862"/>
      <c r="IKZ39" s="862"/>
      <c r="ILA39" s="862"/>
      <c r="ILB39" s="862"/>
      <c r="ILC39" s="862"/>
      <c r="ILD39" s="862"/>
      <c r="ILE39" s="862"/>
      <c r="ILF39" s="862"/>
      <c r="ILG39" s="862"/>
      <c r="ILH39" s="862"/>
      <c r="ILI39" s="861"/>
      <c r="ILJ39" s="862"/>
      <c r="ILK39" s="862"/>
      <c r="ILL39" s="862"/>
      <c r="ILM39" s="862"/>
      <c r="ILN39" s="862"/>
      <c r="ILO39" s="862"/>
      <c r="ILP39" s="862"/>
      <c r="ILQ39" s="862"/>
      <c r="ILR39" s="862"/>
      <c r="ILS39" s="862"/>
      <c r="ILT39" s="862"/>
      <c r="ILU39" s="862"/>
      <c r="ILV39" s="862"/>
      <c r="ILW39" s="862"/>
      <c r="ILX39" s="862"/>
      <c r="ILY39" s="862"/>
      <c r="ILZ39" s="862"/>
      <c r="IMA39" s="862"/>
      <c r="IMB39" s="862"/>
      <c r="IMC39" s="862"/>
      <c r="IMD39" s="862"/>
      <c r="IME39" s="862"/>
      <c r="IMF39" s="862"/>
      <c r="IMG39" s="862"/>
      <c r="IMH39" s="862"/>
      <c r="IMI39" s="862"/>
      <c r="IMJ39" s="862"/>
      <c r="IMK39" s="862"/>
      <c r="IML39" s="862"/>
      <c r="IMM39" s="862"/>
      <c r="IMN39" s="861"/>
      <c r="IMO39" s="862"/>
      <c r="IMP39" s="862"/>
      <c r="IMQ39" s="862"/>
      <c r="IMR39" s="862"/>
      <c r="IMS39" s="862"/>
      <c r="IMT39" s="862"/>
      <c r="IMU39" s="862"/>
      <c r="IMV39" s="862"/>
      <c r="IMW39" s="862"/>
      <c r="IMX39" s="862"/>
      <c r="IMY39" s="862"/>
      <c r="IMZ39" s="862"/>
      <c r="INA39" s="862"/>
      <c r="INB39" s="862"/>
      <c r="INC39" s="862"/>
      <c r="IND39" s="862"/>
      <c r="INE39" s="862"/>
      <c r="INF39" s="862"/>
      <c r="ING39" s="862"/>
      <c r="INH39" s="862"/>
      <c r="INI39" s="862"/>
      <c r="INJ39" s="862"/>
      <c r="INK39" s="862"/>
      <c r="INL39" s="862"/>
      <c r="INM39" s="862"/>
      <c r="INN39" s="862"/>
      <c r="INO39" s="862"/>
      <c r="INP39" s="862"/>
      <c r="INQ39" s="862"/>
      <c r="INR39" s="862"/>
      <c r="INS39" s="861"/>
      <c r="INT39" s="862"/>
      <c r="INU39" s="862"/>
      <c r="INV39" s="862"/>
      <c r="INW39" s="862"/>
      <c r="INX39" s="862"/>
      <c r="INY39" s="862"/>
      <c r="INZ39" s="862"/>
      <c r="IOA39" s="862"/>
      <c r="IOB39" s="862"/>
      <c r="IOC39" s="862"/>
      <c r="IOD39" s="862"/>
      <c r="IOE39" s="862"/>
      <c r="IOF39" s="862"/>
      <c r="IOG39" s="862"/>
      <c r="IOH39" s="862"/>
      <c r="IOI39" s="862"/>
      <c r="IOJ39" s="862"/>
      <c r="IOK39" s="862"/>
      <c r="IOL39" s="862"/>
      <c r="IOM39" s="862"/>
      <c r="ION39" s="862"/>
      <c r="IOO39" s="862"/>
      <c r="IOP39" s="862"/>
      <c r="IOQ39" s="862"/>
      <c r="IOR39" s="862"/>
      <c r="IOS39" s="862"/>
      <c r="IOT39" s="862"/>
      <c r="IOU39" s="862"/>
      <c r="IOV39" s="862"/>
      <c r="IOW39" s="862"/>
      <c r="IOX39" s="861"/>
      <c r="IOY39" s="862"/>
      <c r="IOZ39" s="862"/>
      <c r="IPA39" s="862"/>
      <c r="IPB39" s="862"/>
      <c r="IPC39" s="862"/>
      <c r="IPD39" s="862"/>
      <c r="IPE39" s="862"/>
      <c r="IPF39" s="862"/>
      <c r="IPG39" s="862"/>
      <c r="IPH39" s="862"/>
      <c r="IPI39" s="862"/>
      <c r="IPJ39" s="862"/>
      <c r="IPK39" s="862"/>
      <c r="IPL39" s="862"/>
      <c r="IPM39" s="862"/>
      <c r="IPN39" s="862"/>
      <c r="IPO39" s="862"/>
      <c r="IPP39" s="862"/>
      <c r="IPQ39" s="862"/>
      <c r="IPR39" s="862"/>
      <c r="IPS39" s="862"/>
      <c r="IPT39" s="862"/>
      <c r="IPU39" s="862"/>
      <c r="IPV39" s="862"/>
      <c r="IPW39" s="862"/>
      <c r="IPX39" s="862"/>
      <c r="IPY39" s="862"/>
      <c r="IPZ39" s="862"/>
      <c r="IQA39" s="862"/>
      <c r="IQB39" s="862"/>
      <c r="IQC39" s="861"/>
      <c r="IQD39" s="862"/>
      <c r="IQE39" s="862"/>
      <c r="IQF39" s="862"/>
      <c r="IQG39" s="862"/>
      <c r="IQH39" s="862"/>
      <c r="IQI39" s="862"/>
      <c r="IQJ39" s="862"/>
      <c r="IQK39" s="862"/>
      <c r="IQL39" s="862"/>
      <c r="IQM39" s="862"/>
      <c r="IQN39" s="862"/>
      <c r="IQO39" s="862"/>
      <c r="IQP39" s="862"/>
      <c r="IQQ39" s="862"/>
      <c r="IQR39" s="862"/>
      <c r="IQS39" s="862"/>
      <c r="IQT39" s="862"/>
      <c r="IQU39" s="862"/>
      <c r="IQV39" s="862"/>
      <c r="IQW39" s="862"/>
      <c r="IQX39" s="862"/>
      <c r="IQY39" s="862"/>
      <c r="IQZ39" s="862"/>
      <c r="IRA39" s="862"/>
      <c r="IRB39" s="862"/>
      <c r="IRC39" s="862"/>
      <c r="IRD39" s="862"/>
      <c r="IRE39" s="862"/>
      <c r="IRF39" s="862"/>
      <c r="IRG39" s="862"/>
      <c r="IRH39" s="861"/>
      <c r="IRI39" s="862"/>
      <c r="IRJ39" s="862"/>
      <c r="IRK39" s="862"/>
      <c r="IRL39" s="862"/>
      <c r="IRM39" s="862"/>
      <c r="IRN39" s="862"/>
      <c r="IRO39" s="862"/>
      <c r="IRP39" s="862"/>
      <c r="IRQ39" s="862"/>
      <c r="IRR39" s="862"/>
      <c r="IRS39" s="862"/>
      <c r="IRT39" s="862"/>
      <c r="IRU39" s="862"/>
      <c r="IRV39" s="862"/>
      <c r="IRW39" s="862"/>
      <c r="IRX39" s="862"/>
      <c r="IRY39" s="862"/>
      <c r="IRZ39" s="862"/>
      <c r="ISA39" s="862"/>
      <c r="ISB39" s="862"/>
      <c r="ISC39" s="862"/>
      <c r="ISD39" s="862"/>
      <c r="ISE39" s="862"/>
      <c r="ISF39" s="862"/>
      <c r="ISG39" s="862"/>
      <c r="ISH39" s="862"/>
      <c r="ISI39" s="862"/>
      <c r="ISJ39" s="862"/>
      <c r="ISK39" s="862"/>
      <c r="ISL39" s="862"/>
      <c r="ISM39" s="861"/>
      <c r="ISN39" s="862"/>
      <c r="ISO39" s="862"/>
      <c r="ISP39" s="862"/>
      <c r="ISQ39" s="862"/>
      <c r="ISR39" s="862"/>
      <c r="ISS39" s="862"/>
      <c r="IST39" s="862"/>
      <c r="ISU39" s="862"/>
      <c r="ISV39" s="862"/>
      <c r="ISW39" s="862"/>
      <c r="ISX39" s="862"/>
      <c r="ISY39" s="862"/>
      <c r="ISZ39" s="862"/>
      <c r="ITA39" s="862"/>
      <c r="ITB39" s="862"/>
      <c r="ITC39" s="862"/>
      <c r="ITD39" s="862"/>
      <c r="ITE39" s="862"/>
      <c r="ITF39" s="862"/>
      <c r="ITG39" s="862"/>
      <c r="ITH39" s="862"/>
      <c r="ITI39" s="862"/>
      <c r="ITJ39" s="862"/>
      <c r="ITK39" s="862"/>
      <c r="ITL39" s="862"/>
      <c r="ITM39" s="862"/>
      <c r="ITN39" s="862"/>
      <c r="ITO39" s="862"/>
      <c r="ITP39" s="862"/>
      <c r="ITQ39" s="862"/>
      <c r="ITR39" s="861"/>
      <c r="ITS39" s="862"/>
      <c r="ITT39" s="862"/>
      <c r="ITU39" s="862"/>
      <c r="ITV39" s="862"/>
      <c r="ITW39" s="862"/>
      <c r="ITX39" s="862"/>
      <c r="ITY39" s="862"/>
      <c r="ITZ39" s="862"/>
      <c r="IUA39" s="862"/>
      <c r="IUB39" s="862"/>
      <c r="IUC39" s="862"/>
      <c r="IUD39" s="862"/>
      <c r="IUE39" s="862"/>
      <c r="IUF39" s="862"/>
      <c r="IUG39" s="862"/>
      <c r="IUH39" s="862"/>
      <c r="IUI39" s="862"/>
      <c r="IUJ39" s="862"/>
      <c r="IUK39" s="862"/>
      <c r="IUL39" s="862"/>
      <c r="IUM39" s="862"/>
      <c r="IUN39" s="862"/>
      <c r="IUO39" s="862"/>
      <c r="IUP39" s="862"/>
      <c r="IUQ39" s="862"/>
      <c r="IUR39" s="862"/>
      <c r="IUS39" s="862"/>
      <c r="IUT39" s="862"/>
      <c r="IUU39" s="862"/>
      <c r="IUV39" s="862"/>
      <c r="IUW39" s="861"/>
      <c r="IUX39" s="862"/>
      <c r="IUY39" s="862"/>
      <c r="IUZ39" s="862"/>
      <c r="IVA39" s="862"/>
      <c r="IVB39" s="862"/>
      <c r="IVC39" s="862"/>
      <c r="IVD39" s="862"/>
      <c r="IVE39" s="862"/>
      <c r="IVF39" s="862"/>
      <c r="IVG39" s="862"/>
      <c r="IVH39" s="862"/>
      <c r="IVI39" s="862"/>
      <c r="IVJ39" s="862"/>
      <c r="IVK39" s="862"/>
      <c r="IVL39" s="862"/>
      <c r="IVM39" s="862"/>
      <c r="IVN39" s="862"/>
      <c r="IVO39" s="862"/>
      <c r="IVP39" s="862"/>
      <c r="IVQ39" s="862"/>
      <c r="IVR39" s="862"/>
      <c r="IVS39" s="862"/>
      <c r="IVT39" s="862"/>
      <c r="IVU39" s="862"/>
      <c r="IVV39" s="862"/>
      <c r="IVW39" s="862"/>
      <c r="IVX39" s="862"/>
      <c r="IVY39" s="862"/>
      <c r="IVZ39" s="862"/>
      <c r="IWA39" s="862"/>
      <c r="IWB39" s="861"/>
      <c r="IWC39" s="862"/>
      <c r="IWD39" s="862"/>
      <c r="IWE39" s="862"/>
      <c r="IWF39" s="862"/>
      <c r="IWG39" s="862"/>
      <c r="IWH39" s="862"/>
      <c r="IWI39" s="862"/>
      <c r="IWJ39" s="862"/>
      <c r="IWK39" s="862"/>
      <c r="IWL39" s="862"/>
      <c r="IWM39" s="862"/>
      <c r="IWN39" s="862"/>
      <c r="IWO39" s="862"/>
      <c r="IWP39" s="862"/>
      <c r="IWQ39" s="862"/>
      <c r="IWR39" s="862"/>
      <c r="IWS39" s="862"/>
      <c r="IWT39" s="862"/>
      <c r="IWU39" s="862"/>
      <c r="IWV39" s="862"/>
      <c r="IWW39" s="862"/>
      <c r="IWX39" s="862"/>
      <c r="IWY39" s="862"/>
      <c r="IWZ39" s="862"/>
      <c r="IXA39" s="862"/>
      <c r="IXB39" s="862"/>
      <c r="IXC39" s="862"/>
      <c r="IXD39" s="862"/>
      <c r="IXE39" s="862"/>
      <c r="IXF39" s="862"/>
      <c r="IXG39" s="861"/>
      <c r="IXH39" s="862"/>
      <c r="IXI39" s="862"/>
      <c r="IXJ39" s="862"/>
      <c r="IXK39" s="862"/>
      <c r="IXL39" s="862"/>
      <c r="IXM39" s="862"/>
      <c r="IXN39" s="862"/>
      <c r="IXO39" s="862"/>
      <c r="IXP39" s="862"/>
      <c r="IXQ39" s="862"/>
      <c r="IXR39" s="862"/>
      <c r="IXS39" s="862"/>
      <c r="IXT39" s="862"/>
      <c r="IXU39" s="862"/>
      <c r="IXV39" s="862"/>
      <c r="IXW39" s="862"/>
      <c r="IXX39" s="862"/>
      <c r="IXY39" s="862"/>
      <c r="IXZ39" s="862"/>
      <c r="IYA39" s="862"/>
      <c r="IYB39" s="862"/>
      <c r="IYC39" s="862"/>
      <c r="IYD39" s="862"/>
      <c r="IYE39" s="862"/>
      <c r="IYF39" s="862"/>
      <c r="IYG39" s="862"/>
      <c r="IYH39" s="862"/>
      <c r="IYI39" s="862"/>
      <c r="IYJ39" s="862"/>
      <c r="IYK39" s="862"/>
      <c r="IYL39" s="861"/>
      <c r="IYM39" s="862"/>
      <c r="IYN39" s="862"/>
      <c r="IYO39" s="862"/>
      <c r="IYP39" s="862"/>
      <c r="IYQ39" s="862"/>
      <c r="IYR39" s="862"/>
      <c r="IYS39" s="862"/>
      <c r="IYT39" s="862"/>
      <c r="IYU39" s="862"/>
      <c r="IYV39" s="862"/>
      <c r="IYW39" s="862"/>
      <c r="IYX39" s="862"/>
      <c r="IYY39" s="862"/>
      <c r="IYZ39" s="862"/>
      <c r="IZA39" s="862"/>
      <c r="IZB39" s="862"/>
      <c r="IZC39" s="862"/>
      <c r="IZD39" s="862"/>
      <c r="IZE39" s="862"/>
      <c r="IZF39" s="862"/>
      <c r="IZG39" s="862"/>
      <c r="IZH39" s="862"/>
      <c r="IZI39" s="862"/>
      <c r="IZJ39" s="862"/>
      <c r="IZK39" s="862"/>
      <c r="IZL39" s="862"/>
      <c r="IZM39" s="862"/>
      <c r="IZN39" s="862"/>
      <c r="IZO39" s="862"/>
      <c r="IZP39" s="862"/>
      <c r="IZQ39" s="861"/>
      <c r="IZR39" s="862"/>
      <c r="IZS39" s="862"/>
      <c r="IZT39" s="862"/>
      <c r="IZU39" s="862"/>
      <c r="IZV39" s="862"/>
      <c r="IZW39" s="862"/>
      <c r="IZX39" s="862"/>
      <c r="IZY39" s="862"/>
      <c r="IZZ39" s="862"/>
      <c r="JAA39" s="862"/>
      <c r="JAB39" s="862"/>
      <c r="JAC39" s="862"/>
      <c r="JAD39" s="862"/>
      <c r="JAE39" s="862"/>
      <c r="JAF39" s="862"/>
      <c r="JAG39" s="862"/>
      <c r="JAH39" s="862"/>
      <c r="JAI39" s="862"/>
      <c r="JAJ39" s="862"/>
      <c r="JAK39" s="862"/>
      <c r="JAL39" s="862"/>
      <c r="JAM39" s="862"/>
      <c r="JAN39" s="862"/>
      <c r="JAO39" s="862"/>
      <c r="JAP39" s="862"/>
      <c r="JAQ39" s="862"/>
      <c r="JAR39" s="862"/>
      <c r="JAS39" s="862"/>
      <c r="JAT39" s="862"/>
      <c r="JAU39" s="862"/>
      <c r="JAV39" s="861"/>
      <c r="JAW39" s="862"/>
      <c r="JAX39" s="862"/>
      <c r="JAY39" s="862"/>
      <c r="JAZ39" s="862"/>
      <c r="JBA39" s="862"/>
      <c r="JBB39" s="862"/>
      <c r="JBC39" s="862"/>
      <c r="JBD39" s="862"/>
      <c r="JBE39" s="862"/>
      <c r="JBF39" s="862"/>
      <c r="JBG39" s="862"/>
      <c r="JBH39" s="862"/>
      <c r="JBI39" s="862"/>
      <c r="JBJ39" s="862"/>
      <c r="JBK39" s="862"/>
      <c r="JBL39" s="862"/>
      <c r="JBM39" s="862"/>
      <c r="JBN39" s="862"/>
      <c r="JBO39" s="862"/>
      <c r="JBP39" s="862"/>
      <c r="JBQ39" s="862"/>
      <c r="JBR39" s="862"/>
      <c r="JBS39" s="862"/>
      <c r="JBT39" s="862"/>
      <c r="JBU39" s="862"/>
      <c r="JBV39" s="862"/>
      <c r="JBW39" s="862"/>
      <c r="JBX39" s="862"/>
      <c r="JBY39" s="862"/>
      <c r="JBZ39" s="862"/>
      <c r="JCA39" s="861"/>
      <c r="JCB39" s="862"/>
      <c r="JCC39" s="862"/>
      <c r="JCD39" s="862"/>
      <c r="JCE39" s="862"/>
      <c r="JCF39" s="862"/>
      <c r="JCG39" s="862"/>
      <c r="JCH39" s="862"/>
      <c r="JCI39" s="862"/>
      <c r="JCJ39" s="862"/>
      <c r="JCK39" s="862"/>
      <c r="JCL39" s="862"/>
      <c r="JCM39" s="862"/>
      <c r="JCN39" s="862"/>
      <c r="JCO39" s="862"/>
      <c r="JCP39" s="862"/>
      <c r="JCQ39" s="862"/>
      <c r="JCR39" s="862"/>
      <c r="JCS39" s="862"/>
      <c r="JCT39" s="862"/>
      <c r="JCU39" s="862"/>
      <c r="JCV39" s="862"/>
      <c r="JCW39" s="862"/>
      <c r="JCX39" s="862"/>
      <c r="JCY39" s="862"/>
      <c r="JCZ39" s="862"/>
      <c r="JDA39" s="862"/>
      <c r="JDB39" s="862"/>
      <c r="JDC39" s="862"/>
      <c r="JDD39" s="862"/>
      <c r="JDE39" s="862"/>
      <c r="JDF39" s="861"/>
      <c r="JDG39" s="862"/>
      <c r="JDH39" s="862"/>
      <c r="JDI39" s="862"/>
      <c r="JDJ39" s="862"/>
      <c r="JDK39" s="862"/>
      <c r="JDL39" s="862"/>
      <c r="JDM39" s="862"/>
      <c r="JDN39" s="862"/>
      <c r="JDO39" s="862"/>
      <c r="JDP39" s="862"/>
      <c r="JDQ39" s="862"/>
      <c r="JDR39" s="862"/>
      <c r="JDS39" s="862"/>
      <c r="JDT39" s="862"/>
      <c r="JDU39" s="862"/>
      <c r="JDV39" s="862"/>
      <c r="JDW39" s="862"/>
      <c r="JDX39" s="862"/>
      <c r="JDY39" s="862"/>
      <c r="JDZ39" s="862"/>
      <c r="JEA39" s="862"/>
      <c r="JEB39" s="862"/>
      <c r="JEC39" s="862"/>
      <c r="JED39" s="862"/>
      <c r="JEE39" s="862"/>
      <c r="JEF39" s="862"/>
      <c r="JEG39" s="862"/>
      <c r="JEH39" s="862"/>
      <c r="JEI39" s="862"/>
      <c r="JEJ39" s="862"/>
      <c r="JEK39" s="861"/>
      <c r="JEL39" s="862"/>
      <c r="JEM39" s="862"/>
      <c r="JEN39" s="862"/>
      <c r="JEO39" s="862"/>
      <c r="JEP39" s="862"/>
      <c r="JEQ39" s="862"/>
      <c r="JER39" s="862"/>
      <c r="JES39" s="862"/>
      <c r="JET39" s="862"/>
      <c r="JEU39" s="862"/>
      <c r="JEV39" s="862"/>
      <c r="JEW39" s="862"/>
      <c r="JEX39" s="862"/>
      <c r="JEY39" s="862"/>
      <c r="JEZ39" s="862"/>
      <c r="JFA39" s="862"/>
      <c r="JFB39" s="862"/>
      <c r="JFC39" s="862"/>
      <c r="JFD39" s="862"/>
      <c r="JFE39" s="862"/>
      <c r="JFF39" s="862"/>
      <c r="JFG39" s="862"/>
      <c r="JFH39" s="862"/>
      <c r="JFI39" s="862"/>
      <c r="JFJ39" s="862"/>
      <c r="JFK39" s="862"/>
      <c r="JFL39" s="862"/>
      <c r="JFM39" s="862"/>
      <c r="JFN39" s="862"/>
      <c r="JFO39" s="862"/>
      <c r="JFP39" s="861"/>
      <c r="JFQ39" s="862"/>
      <c r="JFR39" s="862"/>
      <c r="JFS39" s="862"/>
      <c r="JFT39" s="862"/>
      <c r="JFU39" s="862"/>
      <c r="JFV39" s="862"/>
      <c r="JFW39" s="862"/>
      <c r="JFX39" s="862"/>
      <c r="JFY39" s="862"/>
      <c r="JFZ39" s="862"/>
      <c r="JGA39" s="862"/>
      <c r="JGB39" s="862"/>
      <c r="JGC39" s="862"/>
      <c r="JGD39" s="862"/>
      <c r="JGE39" s="862"/>
      <c r="JGF39" s="862"/>
      <c r="JGG39" s="862"/>
      <c r="JGH39" s="862"/>
      <c r="JGI39" s="862"/>
      <c r="JGJ39" s="862"/>
      <c r="JGK39" s="862"/>
      <c r="JGL39" s="862"/>
      <c r="JGM39" s="862"/>
      <c r="JGN39" s="862"/>
      <c r="JGO39" s="862"/>
      <c r="JGP39" s="862"/>
      <c r="JGQ39" s="862"/>
      <c r="JGR39" s="862"/>
      <c r="JGS39" s="862"/>
      <c r="JGT39" s="862"/>
      <c r="JGU39" s="861"/>
      <c r="JGV39" s="862"/>
      <c r="JGW39" s="862"/>
      <c r="JGX39" s="862"/>
      <c r="JGY39" s="862"/>
      <c r="JGZ39" s="862"/>
      <c r="JHA39" s="862"/>
      <c r="JHB39" s="862"/>
      <c r="JHC39" s="862"/>
      <c r="JHD39" s="862"/>
      <c r="JHE39" s="862"/>
      <c r="JHF39" s="862"/>
      <c r="JHG39" s="862"/>
      <c r="JHH39" s="862"/>
      <c r="JHI39" s="862"/>
      <c r="JHJ39" s="862"/>
      <c r="JHK39" s="862"/>
      <c r="JHL39" s="862"/>
      <c r="JHM39" s="862"/>
      <c r="JHN39" s="862"/>
      <c r="JHO39" s="862"/>
      <c r="JHP39" s="862"/>
      <c r="JHQ39" s="862"/>
      <c r="JHR39" s="862"/>
      <c r="JHS39" s="862"/>
      <c r="JHT39" s="862"/>
      <c r="JHU39" s="862"/>
      <c r="JHV39" s="862"/>
      <c r="JHW39" s="862"/>
      <c r="JHX39" s="862"/>
      <c r="JHY39" s="862"/>
      <c r="JHZ39" s="861"/>
      <c r="JIA39" s="862"/>
      <c r="JIB39" s="862"/>
      <c r="JIC39" s="862"/>
      <c r="JID39" s="862"/>
      <c r="JIE39" s="862"/>
      <c r="JIF39" s="862"/>
      <c r="JIG39" s="862"/>
      <c r="JIH39" s="862"/>
      <c r="JII39" s="862"/>
      <c r="JIJ39" s="862"/>
      <c r="JIK39" s="862"/>
      <c r="JIL39" s="862"/>
      <c r="JIM39" s="862"/>
      <c r="JIN39" s="862"/>
      <c r="JIO39" s="862"/>
      <c r="JIP39" s="862"/>
      <c r="JIQ39" s="862"/>
      <c r="JIR39" s="862"/>
      <c r="JIS39" s="862"/>
      <c r="JIT39" s="862"/>
      <c r="JIU39" s="862"/>
      <c r="JIV39" s="862"/>
      <c r="JIW39" s="862"/>
      <c r="JIX39" s="862"/>
      <c r="JIY39" s="862"/>
      <c r="JIZ39" s="862"/>
      <c r="JJA39" s="862"/>
      <c r="JJB39" s="862"/>
      <c r="JJC39" s="862"/>
      <c r="JJD39" s="862"/>
      <c r="JJE39" s="861"/>
      <c r="JJF39" s="862"/>
      <c r="JJG39" s="862"/>
      <c r="JJH39" s="862"/>
      <c r="JJI39" s="862"/>
      <c r="JJJ39" s="862"/>
      <c r="JJK39" s="862"/>
      <c r="JJL39" s="862"/>
      <c r="JJM39" s="862"/>
      <c r="JJN39" s="862"/>
      <c r="JJO39" s="862"/>
      <c r="JJP39" s="862"/>
      <c r="JJQ39" s="862"/>
      <c r="JJR39" s="862"/>
      <c r="JJS39" s="862"/>
      <c r="JJT39" s="862"/>
      <c r="JJU39" s="862"/>
      <c r="JJV39" s="862"/>
      <c r="JJW39" s="862"/>
      <c r="JJX39" s="862"/>
      <c r="JJY39" s="862"/>
      <c r="JJZ39" s="862"/>
      <c r="JKA39" s="862"/>
      <c r="JKB39" s="862"/>
      <c r="JKC39" s="862"/>
      <c r="JKD39" s="862"/>
      <c r="JKE39" s="862"/>
      <c r="JKF39" s="862"/>
      <c r="JKG39" s="862"/>
      <c r="JKH39" s="862"/>
      <c r="JKI39" s="862"/>
      <c r="JKJ39" s="861"/>
      <c r="JKK39" s="862"/>
      <c r="JKL39" s="862"/>
      <c r="JKM39" s="862"/>
      <c r="JKN39" s="862"/>
      <c r="JKO39" s="862"/>
      <c r="JKP39" s="862"/>
      <c r="JKQ39" s="862"/>
      <c r="JKR39" s="862"/>
      <c r="JKS39" s="862"/>
      <c r="JKT39" s="862"/>
      <c r="JKU39" s="862"/>
      <c r="JKV39" s="862"/>
      <c r="JKW39" s="862"/>
      <c r="JKX39" s="862"/>
      <c r="JKY39" s="862"/>
      <c r="JKZ39" s="862"/>
      <c r="JLA39" s="862"/>
      <c r="JLB39" s="862"/>
      <c r="JLC39" s="862"/>
      <c r="JLD39" s="862"/>
      <c r="JLE39" s="862"/>
      <c r="JLF39" s="862"/>
      <c r="JLG39" s="862"/>
      <c r="JLH39" s="862"/>
      <c r="JLI39" s="862"/>
      <c r="JLJ39" s="862"/>
      <c r="JLK39" s="862"/>
      <c r="JLL39" s="862"/>
      <c r="JLM39" s="862"/>
      <c r="JLN39" s="862"/>
      <c r="JLO39" s="861"/>
      <c r="JLP39" s="862"/>
      <c r="JLQ39" s="862"/>
      <c r="JLR39" s="862"/>
      <c r="JLS39" s="862"/>
      <c r="JLT39" s="862"/>
      <c r="JLU39" s="862"/>
      <c r="JLV39" s="862"/>
      <c r="JLW39" s="862"/>
      <c r="JLX39" s="862"/>
      <c r="JLY39" s="862"/>
      <c r="JLZ39" s="862"/>
      <c r="JMA39" s="862"/>
      <c r="JMB39" s="862"/>
      <c r="JMC39" s="862"/>
      <c r="JMD39" s="862"/>
      <c r="JME39" s="862"/>
      <c r="JMF39" s="862"/>
      <c r="JMG39" s="862"/>
      <c r="JMH39" s="862"/>
      <c r="JMI39" s="862"/>
      <c r="JMJ39" s="862"/>
      <c r="JMK39" s="862"/>
      <c r="JML39" s="862"/>
      <c r="JMM39" s="862"/>
      <c r="JMN39" s="862"/>
      <c r="JMO39" s="862"/>
      <c r="JMP39" s="862"/>
      <c r="JMQ39" s="862"/>
      <c r="JMR39" s="862"/>
      <c r="JMS39" s="862"/>
      <c r="JMT39" s="861"/>
      <c r="JMU39" s="862"/>
      <c r="JMV39" s="862"/>
      <c r="JMW39" s="862"/>
      <c r="JMX39" s="862"/>
      <c r="JMY39" s="862"/>
      <c r="JMZ39" s="862"/>
      <c r="JNA39" s="862"/>
      <c r="JNB39" s="862"/>
      <c r="JNC39" s="862"/>
      <c r="JND39" s="862"/>
      <c r="JNE39" s="862"/>
      <c r="JNF39" s="862"/>
      <c r="JNG39" s="862"/>
      <c r="JNH39" s="862"/>
      <c r="JNI39" s="862"/>
      <c r="JNJ39" s="862"/>
      <c r="JNK39" s="862"/>
      <c r="JNL39" s="862"/>
      <c r="JNM39" s="862"/>
      <c r="JNN39" s="862"/>
      <c r="JNO39" s="862"/>
      <c r="JNP39" s="862"/>
      <c r="JNQ39" s="862"/>
      <c r="JNR39" s="862"/>
      <c r="JNS39" s="862"/>
      <c r="JNT39" s="862"/>
      <c r="JNU39" s="862"/>
      <c r="JNV39" s="862"/>
      <c r="JNW39" s="862"/>
      <c r="JNX39" s="862"/>
      <c r="JNY39" s="861"/>
      <c r="JNZ39" s="862"/>
      <c r="JOA39" s="862"/>
      <c r="JOB39" s="862"/>
      <c r="JOC39" s="862"/>
      <c r="JOD39" s="862"/>
      <c r="JOE39" s="862"/>
      <c r="JOF39" s="862"/>
      <c r="JOG39" s="862"/>
      <c r="JOH39" s="862"/>
      <c r="JOI39" s="862"/>
      <c r="JOJ39" s="862"/>
      <c r="JOK39" s="862"/>
      <c r="JOL39" s="862"/>
      <c r="JOM39" s="862"/>
      <c r="JON39" s="862"/>
      <c r="JOO39" s="862"/>
      <c r="JOP39" s="862"/>
      <c r="JOQ39" s="862"/>
      <c r="JOR39" s="862"/>
      <c r="JOS39" s="862"/>
      <c r="JOT39" s="862"/>
      <c r="JOU39" s="862"/>
      <c r="JOV39" s="862"/>
      <c r="JOW39" s="862"/>
      <c r="JOX39" s="862"/>
      <c r="JOY39" s="862"/>
      <c r="JOZ39" s="862"/>
      <c r="JPA39" s="862"/>
      <c r="JPB39" s="862"/>
      <c r="JPC39" s="862"/>
      <c r="JPD39" s="861"/>
      <c r="JPE39" s="862"/>
      <c r="JPF39" s="862"/>
      <c r="JPG39" s="862"/>
      <c r="JPH39" s="862"/>
      <c r="JPI39" s="862"/>
      <c r="JPJ39" s="862"/>
      <c r="JPK39" s="862"/>
      <c r="JPL39" s="862"/>
      <c r="JPM39" s="862"/>
      <c r="JPN39" s="862"/>
      <c r="JPO39" s="862"/>
      <c r="JPP39" s="862"/>
      <c r="JPQ39" s="862"/>
      <c r="JPR39" s="862"/>
      <c r="JPS39" s="862"/>
      <c r="JPT39" s="862"/>
      <c r="JPU39" s="862"/>
      <c r="JPV39" s="862"/>
      <c r="JPW39" s="862"/>
      <c r="JPX39" s="862"/>
      <c r="JPY39" s="862"/>
      <c r="JPZ39" s="862"/>
      <c r="JQA39" s="862"/>
      <c r="JQB39" s="862"/>
      <c r="JQC39" s="862"/>
      <c r="JQD39" s="862"/>
      <c r="JQE39" s="862"/>
      <c r="JQF39" s="862"/>
      <c r="JQG39" s="862"/>
      <c r="JQH39" s="862"/>
      <c r="JQI39" s="861"/>
      <c r="JQJ39" s="862"/>
      <c r="JQK39" s="862"/>
      <c r="JQL39" s="862"/>
      <c r="JQM39" s="862"/>
      <c r="JQN39" s="862"/>
      <c r="JQO39" s="862"/>
      <c r="JQP39" s="862"/>
      <c r="JQQ39" s="862"/>
      <c r="JQR39" s="862"/>
      <c r="JQS39" s="862"/>
      <c r="JQT39" s="862"/>
      <c r="JQU39" s="862"/>
      <c r="JQV39" s="862"/>
      <c r="JQW39" s="862"/>
      <c r="JQX39" s="862"/>
      <c r="JQY39" s="862"/>
      <c r="JQZ39" s="862"/>
      <c r="JRA39" s="862"/>
      <c r="JRB39" s="862"/>
      <c r="JRC39" s="862"/>
      <c r="JRD39" s="862"/>
      <c r="JRE39" s="862"/>
      <c r="JRF39" s="862"/>
      <c r="JRG39" s="862"/>
      <c r="JRH39" s="862"/>
      <c r="JRI39" s="862"/>
      <c r="JRJ39" s="862"/>
      <c r="JRK39" s="862"/>
      <c r="JRL39" s="862"/>
      <c r="JRM39" s="862"/>
      <c r="JRN39" s="861"/>
      <c r="JRO39" s="862"/>
      <c r="JRP39" s="862"/>
      <c r="JRQ39" s="862"/>
      <c r="JRR39" s="862"/>
      <c r="JRS39" s="862"/>
      <c r="JRT39" s="862"/>
      <c r="JRU39" s="862"/>
      <c r="JRV39" s="862"/>
      <c r="JRW39" s="862"/>
      <c r="JRX39" s="862"/>
      <c r="JRY39" s="862"/>
      <c r="JRZ39" s="862"/>
      <c r="JSA39" s="862"/>
      <c r="JSB39" s="862"/>
      <c r="JSC39" s="862"/>
      <c r="JSD39" s="862"/>
      <c r="JSE39" s="862"/>
      <c r="JSF39" s="862"/>
      <c r="JSG39" s="862"/>
      <c r="JSH39" s="862"/>
      <c r="JSI39" s="862"/>
      <c r="JSJ39" s="862"/>
      <c r="JSK39" s="862"/>
      <c r="JSL39" s="862"/>
      <c r="JSM39" s="862"/>
      <c r="JSN39" s="862"/>
      <c r="JSO39" s="862"/>
      <c r="JSP39" s="862"/>
      <c r="JSQ39" s="862"/>
      <c r="JSR39" s="862"/>
      <c r="JSS39" s="861"/>
      <c r="JST39" s="862"/>
      <c r="JSU39" s="862"/>
      <c r="JSV39" s="862"/>
      <c r="JSW39" s="862"/>
      <c r="JSX39" s="862"/>
      <c r="JSY39" s="862"/>
      <c r="JSZ39" s="862"/>
      <c r="JTA39" s="862"/>
      <c r="JTB39" s="862"/>
      <c r="JTC39" s="862"/>
      <c r="JTD39" s="862"/>
      <c r="JTE39" s="862"/>
      <c r="JTF39" s="862"/>
      <c r="JTG39" s="862"/>
      <c r="JTH39" s="862"/>
      <c r="JTI39" s="862"/>
      <c r="JTJ39" s="862"/>
      <c r="JTK39" s="862"/>
      <c r="JTL39" s="862"/>
      <c r="JTM39" s="862"/>
      <c r="JTN39" s="862"/>
      <c r="JTO39" s="862"/>
      <c r="JTP39" s="862"/>
      <c r="JTQ39" s="862"/>
      <c r="JTR39" s="862"/>
      <c r="JTS39" s="862"/>
      <c r="JTT39" s="862"/>
      <c r="JTU39" s="862"/>
      <c r="JTV39" s="862"/>
      <c r="JTW39" s="862"/>
      <c r="JTX39" s="861"/>
      <c r="JTY39" s="862"/>
      <c r="JTZ39" s="862"/>
      <c r="JUA39" s="862"/>
      <c r="JUB39" s="862"/>
      <c r="JUC39" s="862"/>
      <c r="JUD39" s="862"/>
      <c r="JUE39" s="862"/>
      <c r="JUF39" s="862"/>
      <c r="JUG39" s="862"/>
      <c r="JUH39" s="862"/>
      <c r="JUI39" s="862"/>
      <c r="JUJ39" s="862"/>
      <c r="JUK39" s="862"/>
      <c r="JUL39" s="862"/>
      <c r="JUM39" s="862"/>
      <c r="JUN39" s="862"/>
      <c r="JUO39" s="862"/>
      <c r="JUP39" s="862"/>
      <c r="JUQ39" s="862"/>
      <c r="JUR39" s="862"/>
      <c r="JUS39" s="862"/>
      <c r="JUT39" s="862"/>
      <c r="JUU39" s="862"/>
      <c r="JUV39" s="862"/>
      <c r="JUW39" s="862"/>
      <c r="JUX39" s="862"/>
      <c r="JUY39" s="862"/>
      <c r="JUZ39" s="862"/>
      <c r="JVA39" s="862"/>
      <c r="JVB39" s="862"/>
      <c r="JVC39" s="861"/>
      <c r="JVD39" s="862"/>
      <c r="JVE39" s="862"/>
      <c r="JVF39" s="862"/>
      <c r="JVG39" s="862"/>
      <c r="JVH39" s="862"/>
      <c r="JVI39" s="862"/>
      <c r="JVJ39" s="862"/>
      <c r="JVK39" s="862"/>
      <c r="JVL39" s="862"/>
      <c r="JVM39" s="862"/>
      <c r="JVN39" s="862"/>
      <c r="JVO39" s="862"/>
      <c r="JVP39" s="862"/>
      <c r="JVQ39" s="862"/>
      <c r="JVR39" s="862"/>
      <c r="JVS39" s="862"/>
      <c r="JVT39" s="862"/>
      <c r="JVU39" s="862"/>
      <c r="JVV39" s="862"/>
      <c r="JVW39" s="862"/>
      <c r="JVX39" s="862"/>
      <c r="JVY39" s="862"/>
      <c r="JVZ39" s="862"/>
      <c r="JWA39" s="862"/>
      <c r="JWB39" s="862"/>
      <c r="JWC39" s="862"/>
      <c r="JWD39" s="862"/>
      <c r="JWE39" s="862"/>
      <c r="JWF39" s="862"/>
      <c r="JWG39" s="862"/>
      <c r="JWH39" s="861"/>
      <c r="JWI39" s="862"/>
      <c r="JWJ39" s="862"/>
      <c r="JWK39" s="862"/>
      <c r="JWL39" s="862"/>
      <c r="JWM39" s="862"/>
      <c r="JWN39" s="862"/>
      <c r="JWO39" s="862"/>
      <c r="JWP39" s="862"/>
      <c r="JWQ39" s="862"/>
      <c r="JWR39" s="862"/>
      <c r="JWS39" s="862"/>
      <c r="JWT39" s="862"/>
      <c r="JWU39" s="862"/>
      <c r="JWV39" s="862"/>
      <c r="JWW39" s="862"/>
      <c r="JWX39" s="862"/>
      <c r="JWY39" s="862"/>
      <c r="JWZ39" s="862"/>
      <c r="JXA39" s="862"/>
      <c r="JXB39" s="862"/>
      <c r="JXC39" s="862"/>
      <c r="JXD39" s="862"/>
      <c r="JXE39" s="862"/>
      <c r="JXF39" s="862"/>
      <c r="JXG39" s="862"/>
      <c r="JXH39" s="862"/>
      <c r="JXI39" s="862"/>
      <c r="JXJ39" s="862"/>
      <c r="JXK39" s="862"/>
      <c r="JXL39" s="862"/>
      <c r="JXM39" s="861"/>
      <c r="JXN39" s="862"/>
      <c r="JXO39" s="862"/>
      <c r="JXP39" s="862"/>
      <c r="JXQ39" s="862"/>
      <c r="JXR39" s="862"/>
      <c r="JXS39" s="862"/>
      <c r="JXT39" s="862"/>
      <c r="JXU39" s="862"/>
      <c r="JXV39" s="862"/>
      <c r="JXW39" s="862"/>
      <c r="JXX39" s="862"/>
      <c r="JXY39" s="862"/>
      <c r="JXZ39" s="862"/>
      <c r="JYA39" s="862"/>
      <c r="JYB39" s="862"/>
      <c r="JYC39" s="862"/>
      <c r="JYD39" s="862"/>
      <c r="JYE39" s="862"/>
      <c r="JYF39" s="862"/>
      <c r="JYG39" s="862"/>
      <c r="JYH39" s="862"/>
      <c r="JYI39" s="862"/>
      <c r="JYJ39" s="862"/>
      <c r="JYK39" s="862"/>
      <c r="JYL39" s="862"/>
      <c r="JYM39" s="862"/>
      <c r="JYN39" s="862"/>
      <c r="JYO39" s="862"/>
      <c r="JYP39" s="862"/>
      <c r="JYQ39" s="862"/>
      <c r="JYR39" s="861"/>
      <c r="JYS39" s="862"/>
      <c r="JYT39" s="862"/>
      <c r="JYU39" s="862"/>
      <c r="JYV39" s="862"/>
      <c r="JYW39" s="862"/>
      <c r="JYX39" s="862"/>
      <c r="JYY39" s="862"/>
      <c r="JYZ39" s="862"/>
      <c r="JZA39" s="862"/>
      <c r="JZB39" s="862"/>
      <c r="JZC39" s="862"/>
      <c r="JZD39" s="862"/>
      <c r="JZE39" s="862"/>
      <c r="JZF39" s="862"/>
      <c r="JZG39" s="862"/>
      <c r="JZH39" s="862"/>
      <c r="JZI39" s="862"/>
      <c r="JZJ39" s="862"/>
      <c r="JZK39" s="862"/>
      <c r="JZL39" s="862"/>
      <c r="JZM39" s="862"/>
      <c r="JZN39" s="862"/>
      <c r="JZO39" s="862"/>
      <c r="JZP39" s="862"/>
      <c r="JZQ39" s="862"/>
      <c r="JZR39" s="862"/>
      <c r="JZS39" s="862"/>
      <c r="JZT39" s="862"/>
      <c r="JZU39" s="862"/>
      <c r="JZV39" s="862"/>
      <c r="JZW39" s="861"/>
      <c r="JZX39" s="862"/>
      <c r="JZY39" s="862"/>
      <c r="JZZ39" s="862"/>
      <c r="KAA39" s="862"/>
      <c r="KAB39" s="862"/>
      <c r="KAC39" s="862"/>
      <c r="KAD39" s="862"/>
      <c r="KAE39" s="862"/>
      <c r="KAF39" s="862"/>
      <c r="KAG39" s="862"/>
      <c r="KAH39" s="862"/>
      <c r="KAI39" s="862"/>
      <c r="KAJ39" s="862"/>
      <c r="KAK39" s="862"/>
      <c r="KAL39" s="862"/>
      <c r="KAM39" s="862"/>
      <c r="KAN39" s="862"/>
      <c r="KAO39" s="862"/>
      <c r="KAP39" s="862"/>
      <c r="KAQ39" s="862"/>
      <c r="KAR39" s="862"/>
      <c r="KAS39" s="862"/>
      <c r="KAT39" s="862"/>
      <c r="KAU39" s="862"/>
      <c r="KAV39" s="862"/>
      <c r="KAW39" s="862"/>
      <c r="KAX39" s="862"/>
      <c r="KAY39" s="862"/>
      <c r="KAZ39" s="862"/>
      <c r="KBA39" s="862"/>
      <c r="KBB39" s="861"/>
      <c r="KBC39" s="862"/>
      <c r="KBD39" s="862"/>
      <c r="KBE39" s="862"/>
      <c r="KBF39" s="862"/>
      <c r="KBG39" s="862"/>
      <c r="KBH39" s="862"/>
      <c r="KBI39" s="862"/>
      <c r="KBJ39" s="862"/>
      <c r="KBK39" s="862"/>
      <c r="KBL39" s="862"/>
      <c r="KBM39" s="862"/>
      <c r="KBN39" s="862"/>
      <c r="KBO39" s="862"/>
      <c r="KBP39" s="862"/>
      <c r="KBQ39" s="862"/>
      <c r="KBR39" s="862"/>
      <c r="KBS39" s="862"/>
      <c r="KBT39" s="862"/>
      <c r="KBU39" s="862"/>
      <c r="KBV39" s="862"/>
      <c r="KBW39" s="862"/>
      <c r="KBX39" s="862"/>
      <c r="KBY39" s="862"/>
      <c r="KBZ39" s="862"/>
      <c r="KCA39" s="862"/>
      <c r="KCB39" s="862"/>
      <c r="KCC39" s="862"/>
      <c r="KCD39" s="862"/>
      <c r="KCE39" s="862"/>
      <c r="KCF39" s="862"/>
      <c r="KCG39" s="861"/>
      <c r="KCH39" s="862"/>
      <c r="KCI39" s="862"/>
      <c r="KCJ39" s="862"/>
      <c r="KCK39" s="862"/>
      <c r="KCL39" s="862"/>
      <c r="KCM39" s="862"/>
      <c r="KCN39" s="862"/>
      <c r="KCO39" s="862"/>
      <c r="KCP39" s="862"/>
      <c r="KCQ39" s="862"/>
      <c r="KCR39" s="862"/>
      <c r="KCS39" s="862"/>
      <c r="KCT39" s="862"/>
      <c r="KCU39" s="862"/>
      <c r="KCV39" s="862"/>
      <c r="KCW39" s="862"/>
      <c r="KCX39" s="862"/>
      <c r="KCY39" s="862"/>
      <c r="KCZ39" s="862"/>
      <c r="KDA39" s="862"/>
      <c r="KDB39" s="862"/>
      <c r="KDC39" s="862"/>
      <c r="KDD39" s="862"/>
      <c r="KDE39" s="862"/>
      <c r="KDF39" s="862"/>
      <c r="KDG39" s="862"/>
      <c r="KDH39" s="862"/>
      <c r="KDI39" s="862"/>
      <c r="KDJ39" s="862"/>
      <c r="KDK39" s="862"/>
      <c r="KDL39" s="861"/>
      <c r="KDM39" s="862"/>
      <c r="KDN39" s="862"/>
      <c r="KDO39" s="862"/>
      <c r="KDP39" s="862"/>
      <c r="KDQ39" s="862"/>
      <c r="KDR39" s="862"/>
      <c r="KDS39" s="862"/>
      <c r="KDT39" s="862"/>
      <c r="KDU39" s="862"/>
      <c r="KDV39" s="862"/>
      <c r="KDW39" s="862"/>
      <c r="KDX39" s="862"/>
      <c r="KDY39" s="862"/>
      <c r="KDZ39" s="862"/>
      <c r="KEA39" s="862"/>
      <c r="KEB39" s="862"/>
      <c r="KEC39" s="862"/>
      <c r="KED39" s="862"/>
      <c r="KEE39" s="862"/>
      <c r="KEF39" s="862"/>
      <c r="KEG39" s="862"/>
      <c r="KEH39" s="862"/>
      <c r="KEI39" s="862"/>
      <c r="KEJ39" s="862"/>
      <c r="KEK39" s="862"/>
      <c r="KEL39" s="862"/>
      <c r="KEM39" s="862"/>
      <c r="KEN39" s="862"/>
      <c r="KEO39" s="862"/>
      <c r="KEP39" s="862"/>
      <c r="KEQ39" s="861"/>
      <c r="KER39" s="862"/>
      <c r="KES39" s="862"/>
      <c r="KET39" s="862"/>
      <c r="KEU39" s="862"/>
      <c r="KEV39" s="862"/>
      <c r="KEW39" s="862"/>
      <c r="KEX39" s="862"/>
      <c r="KEY39" s="862"/>
      <c r="KEZ39" s="862"/>
      <c r="KFA39" s="862"/>
      <c r="KFB39" s="862"/>
      <c r="KFC39" s="862"/>
      <c r="KFD39" s="862"/>
      <c r="KFE39" s="862"/>
      <c r="KFF39" s="862"/>
      <c r="KFG39" s="862"/>
      <c r="KFH39" s="862"/>
      <c r="KFI39" s="862"/>
      <c r="KFJ39" s="862"/>
      <c r="KFK39" s="862"/>
      <c r="KFL39" s="862"/>
      <c r="KFM39" s="862"/>
      <c r="KFN39" s="862"/>
      <c r="KFO39" s="862"/>
      <c r="KFP39" s="862"/>
      <c r="KFQ39" s="862"/>
      <c r="KFR39" s="862"/>
      <c r="KFS39" s="862"/>
      <c r="KFT39" s="862"/>
      <c r="KFU39" s="862"/>
      <c r="KFV39" s="861"/>
      <c r="KFW39" s="862"/>
      <c r="KFX39" s="862"/>
      <c r="KFY39" s="862"/>
      <c r="KFZ39" s="862"/>
      <c r="KGA39" s="862"/>
      <c r="KGB39" s="862"/>
      <c r="KGC39" s="862"/>
      <c r="KGD39" s="862"/>
      <c r="KGE39" s="862"/>
      <c r="KGF39" s="862"/>
      <c r="KGG39" s="862"/>
      <c r="KGH39" s="862"/>
      <c r="KGI39" s="862"/>
      <c r="KGJ39" s="862"/>
      <c r="KGK39" s="862"/>
      <c r="KGL39" s="862"/>
      <c r="KGM39" s="862"/>
      <c r="KGN39" s="862"/>
      <c r="KGO39" s="862"/>
      <c r="KGP39" s="862"/>
      <c r="KGQ39" s="862"/>
      <c r="KGR39" s="862"/>
      <c r="KGS39" s="862"/>
      <c r="KGT39" s="862"/>
      <c r="KGU39" s="862"/>
      <c r="KGV39" s="862"/>
      <c r="KGW39" s="862"/>
      <c r="KGX39" s="862"/>
      <c r="KGY39" s="862"/>
      <c r="KGZ39" s="862"/>
      <c r="KHA39" s="861"/>
      <c r="KHB39" s="862"/>
      <c r="KHC39" s="862"/>
      <c r="KHD39" s="862"/>
      <c r="KHE39" s="862"/>
      <c r="KHF39" s="862"/>
      <c r="KHG39" s="862"/>
      <c r="KHH39" s="862"/>
      <c r="KHI39" s="862"/>
      <c r="KHJ39" s="862"/>
      <c r="KHK39" s="862"/>
      <c r="KHL39" s="862"/>
      <c r="KHM39" s="862"/>
      <c r="KHN39" s="862"/>
      <c r="KHO39" s="862"/>
      <c r="KHP39" s="862"/>
      <c r="KHQ39" s="862"/>
      <c r="KHR39" s="862"/>
      <c r="KHS39" s="862"/>
      <c r="KHT39" s="862"/>
      <c r="KHU39" s="862"/>
      <c r="KHV39" s="862"/>
      <c r="KHW39" s="862"/>
      <c r="KHX39" s="862"/>
      <c r="KHY39" s="862"/>
      <c r="KHZ39" s="862"/>
      <c r="KIA39" s="862"/>
      <c r="KIB39" s="862"/>
      <c r="KIC39" s="862"/>
      <c r="KID39" s="862"/>
      <c r="KIE39" s="862"/>
      <c r="KIF39" s="861"/>
      <c r="KIG39" s="862"/>
      <c r="KIH39" s="862"/>
      <c r="KII39" s="862"/>
      <c r="KIJ39" s="862"/>
      <c r="KIK39" s="862"/>
      <c r="KIL39" s="862"/>
      <c r="KIM39" s="862"/>
      <c r="KIN39" s="862"/>
      <c r="KIO39" s="862"/>
      <c r="KIP39" s="862"/>
      <c r="KIQ39" s="862"/>
      <c r="KIR39" s="862"/>
      <c r="KIS39" s="862"/>
      <c r="KIT39" s="862"/>
      <c r="KIU39" s="862"/>
      <c r="KIV39" s="862"/>
      <c r="KIW39" s="862"/>
      <c r="KIX39" s="862"/>
      <c r="KIY39" s="862"/>
      <c r="KIZ39" s="862"/>
      <c r="KJA39" s="862"/>
      <c r="KJB39" s="862"/>
      <c r="KJC39" s="862"/>
      <c r="KJD39" s="862"/>
      <c r="KJE39" s="862"/>
      <c r="KJF39" s="862"/>
      <c r="KJG39" s="862"/>
      <c r="KJH39" s="862"/>
      <c r="KJI39" s="862"/>
      <c r="KJJ39" s="862"/>
      <c r="KJK39" s="861"/>
      <c r="KJL39" s="862"/>
      <c r="KJM39" s="862"/>
      <c r="KJN39" s="862"/>
      <c r="KJO39" s="862"/>
      <c r="KJP39" s="862"/>
      <c r="KJQ39" s="862"/>
      <c r="KJR39" s="862"/>
      <c r="KJS39" s="862"/>
      <c r="KJT39" s="862"/>
      <c r="KJU39" s="862"/>
      <c r="KJV39" s="862"/>
      <c r="KJW39" s="862"/>
      <c r="KJX39" s="862"/>
      <c r="KJY39" s="862"/>
      <c r="KJZ39" s="862"/>
      <c r="KKA39" s="862"/>
      <c r="KKB39" s="862"/>
      <c r="KKC39" s="862"/>
      <c r="KKD39" s="862"/>
      <c r="KKE39" s="862"/>
      <c r="KKF39" s="862"/>
      <c r="KKG39" s="862"/>
      <c r="KKH39" s="862"/>
      <c r="KKI39" s="862"/>
      <c r="KKJ39" s="862"/>
      <c r="KKK39" s="862"/>
      <c r="KKL39" s="862"/>
      <c r="KKM39" s="862"/>
      <c r="KKN39" s="862"/>
      <c r="KKO39" s="862"/>
      <c r="KKP39" s="861"/>
      <c r="KKQ39" s="862"/>
      <c r="KKR39" s="862"/>
      <c r="KKS39" s="862"/>
      <c r="KKT39" s="862"/>
      <c r="KKU39" s="862"/>
      <c r="KKV39" s="862"/>
      <c r="KKW39" s="862"/>
      <c r="KKX39" s="862"/>
      <c r="KKY39" s="862"/>
      <c r="KKZ39" s="862"/>
      <c r="KLA39" s="862"/>
      <c r="KLB39" s="862"/>
      <c r="KLC39" s="862"/>
      <c r="KLD39" s="862"/>
      <c r="KLE39" s="862"/>
      <c r="KLF39" s="862"/>
      <c r="KLG39" s="862"/>
      <c r="KLH39" s="862"/>
      <c r="KLI39" s="862"/>
      <c r="KLJ39" s="862"/>
      <c r="KLK39" s="862"/>
      <c r="KLL39" s="862"/>
      <c r="KLM39" s="862"/>
      <c r="KLN39" s="862"/>
      <c r="KLO39" s="862"/>
      <c r="KLP39" s="862"/>
      <c r="KLQ39" s="862"/>
      <c r="KLR39" s="862"/>
      <c r="KLS39" s="862"/>
      <c r="KLT39" s="862"/>
      <c r="KLU39" s="861"/>
      <c r="KLV39" s="862"/>
      <c r="KLW39" s="862"/>
      <c r="KLX39" s="862"/>
      <c r="KLY39" s="862"/>
      <c r="KLZ39" s="862"/>
      <c r="KMA39" s="862"/>
      <c r="KMB39" s="862"/>
      <c r="KMC39" s="862"/>
      <c r="KMD39" s="862"/>
      <c r="KME39" s="862"/>
      <c r="KMF39" s="862"/>
      <c r="KMG39" s="862"/>
      <c r="KMH39" s="862"/>
      <c r="KMI39" s="862"/>
      <c r="KMJ39" s="862"/>
      <c r="KMK39" s="862"/>
      <c r="KML39" s="862"/>
      <c r="KMM39" s="862"/>
      <c r="KMN39" s="862"/>
      <c r="KMO39" s="862"/>
      <c r="KMP39" s="862"/>
      <c r="KMQ39" s="862"/>
      <c r="KMR39" s="862"/>
      <c r="KMS39" s="862"/>
      <c r="KMT39" s="862"/>
      <c r="KMU39" s="862"/>
      <c r="KMV39" s="862"/>
      <c r="KMW39" s="862"/>
      <c r="KMX39" s="862"/>
      <c r="KMY39" s="862"/>
      <c r="KMZ39" s="861"/>
      <c r="KNA39" s="862"/>
      <c r="KNB39" s="862"/>
      <c r="KNC39" s="862"/>
      <c r="KND39" s="862"/>
      <c r="KNE39" s="862"/>
      <c r="KNF39" s="862"/>
      <c r="KNG39" s="862"/>
      <c r="KNH39" s="862"/>
      <c r="KNI39" s="862"/>
      <c r="KNJ39" s="862"/>
      <c r="KNK39" s="862"/>
      <c r="KNL39" s="862"/>
      <c r="KNM39" s="862"/>
      <c r="KNN39" s="862"/>
      <c r="KNO39" s="862"/>
      <c r="KNP39" s="862"/>
      <c r="KNQ39" s="862"/>
      <c r="KNR39" s="862"/>
      <c r="KNS39" s="862"/>
      <c r="KNT39" s="862"/>
      <c r="KNU39" s="862"/>
      <c r="KNV39" s="862"/>
      <c r="KNW39" s="862"/>
      <c r="KNX39" s="862"/>
      <c r="KNY39" s="862"/>
      <c r="KNZ39" s="862"/>
      <c r="KOA39" s="862"/>
      <c r="KOB39" s="862"/>
      <c r="KOC39" s="862"/>
      <c r="KOD39" s="862"/>
      <c r="KOE39" s="861"/>
      <c r="KOF39" s="862"/>
      <c r="KOG39" s="862"/>
      <c r="KOH39" s="862"/>
      <c r="KOI39" s="862"/>
      <c r="KOJ39" s="862"/>
      <c r="KOK39" s="862"/>
      <c r="KOL39" s="862"/>
      <c r="KOM39" s="862"/>
      <c r="KON39" s="862"/>
      <c r="KOO39" s="862"/>
      <c r="KOP39" s="862"/>
      <c r="KOQ39" s="862"/>
      <c r="KOR39" s="862"/>
      <c r="KOS39" s="862"/>
      <c r="KOT39" s="862"/>
      <c r="KOU39" s="862"/>
      <c r="KOV39" s="862"/>
      <c r="KOW39" s="862"/>
      <c r="KOX39" s="862"/>
      <c r="KOY39" s="862"/>
      <c r="KOZ39" s="862"/>
      <c r="KPA39" s="862"/>
      <c r="KPB39" s="862"/>
      <c r="KPC39" s="862"/>
      <c r="KPD39" s="862"/>
      <c r="KPE39" s="862"/>
      <c r="KPF39" s="862"/>
      <c r="KPG39" s="862"/>
      <c r="KPH39" s="862"/>
      <c r="KPI39" s="862"/>
      <c r="KPJ39" s="861"/>
      <c r="KPK39" s="862"/>
      <c r="KPL39" s="862"/>
      <c r="KPM39" s="862"/>
      <c r="KPN39" s="862"/>
      <c r="KPO39" s="862"/>
      <c r="KPP39" s="862"/>
      <c r="KPQ39" s="862"/>
      <c r="KPR39" s="862"/>
      <c r="KPS39" s="862"/>
      <c r="KPT39" s="862"/>
      <c r="KPU39" s="862"/>
      <c r="KPV39" s="862"/>
      <c r="KPW39" s="862"/>
      <c r="KPX39" s="862"/>
      <c r="KPY39" s="862"/>
      <c r="KPZ39" s="862"/>
      <c r="KQA39" s="862"/>
      <c r="KQB39" s="862"/>
      <c r="KQC39" s="862"/>
      <c r="KQD39" s="862"/>
      <c r="KQE39" s="862"/>
      <c r="KQF39" s="862"/>
      <c r="KQG39" s="862"/>
      <c r="KQH39" s="862"/>
      <c r="KQI39" s="862"/>
      <c r="KQJ39" s="862"/>
      <c r="KQK39" s="862"/>
      <c r="KQL39" s="862"/>
      <c r="KQM39" s="862"/>
      <c r="KQN39" s="862"/>
      <c r="KQO39" s="861"/>
      <c r="KQP39" s="862"/>
      <c r="KQQ39" s="862"/>
      <c r="KQR39" s="862"/>
      <c r="KQS39" s="862"/>
      <c r="KQT39" s="862"/>
      <c r="KQU39" s="862"/>
      <c r="KQV39" s="862"/>
      <c r="KQW39" s="862"/>
      <c r="KQX39" s="862"/>
      <c r="KQY39" s="862"/>
      <c r="KQZ39" s="862"/>
      <c r="KRA39" s="862"/>
      <c r="KRB39" s="862"/>
      <c r="KRC39" s="862"/>
      <c r="KRD39" s="862"/>
      <c r="KRE39" s="862"/>
      <c r="KRF39" s="862"/>
      <c r="KRG39" s="862"/>
      <c r="KRH39" s="862"/>
      <c r="KRI39" s="862"/>
      <c r="KRJ39" s="862"/>
      <c r="KRK39" s="862"/>
      <c r="KRL39" s="862"/>
      <c r="KRM39" s="862"/>
      <c r="KRN39" s="862"/>
      <c r="KRO39" s="862"/>
      <c r="KRP39" s="862"/>
      <c r="KRQ39" s="862"/>
      <c r="KRR39" s="862"/>
      <c r="KRS39" s="862"/>
      <c r="KRT39" s="861"/>
      <c r="KRU39" s="862"/>
      <c r="KRV39" s="862"/>
      <c r="KRW39" s="862"/>
      <c r="KRX39" s="862"/>
      <c r="KRY39" s="862"/>
      <c r="KRZ39" s="862"/>
      <c r="KSA39" s="862"/>
      <c r="KSB39" s="862"/>
      <c r="KSC39" s="862"/>
      <c r="KSD39" s="862"/>
      <c r="KSE39" s="862"/>
      <c r="KSF39" s="862"/>
      <c r="KSG39" s="862"/>
      <c r="KSH39" s="862"/>
      <c r="KSI39" s="862"/>
      <c r="KSJ39" s="862"/>
      <c r="KSK39" s="862"/>
      <c r="KSL39" s="862"/>
      <c r="KSM39" s="862"/>
      <c r="KSN39" s="862"/>
      <c r="KSO39" s="862"/>
      <c r="KSP39" s="862"/>
      <c r="KSQ39" s="862"/>
      <c r="KSR39" s="862"/>
      <c r="KSS39" s="862"/>
      <c r="KST39" s="862"/>
      <c r="KSU39" s="862"/>
      <c r="KSV39" s="862"/>
      <c r="KSW39" s="862"/>
      <c r="KSX39" s="862"/>
      <c r="KSY39" s="861"/>
      <c r="KSZ39" s="862"/>
      <c r="KTA39" s="862"/>
      <c r="KTB39" s="862"/>
      <c r="KTC39" s="862"/>
      <c r="KTD39" s="862"/>
      <c r="KTE39" s="862"/>
      <c r="KTF39" s="862"/>
      <c r="KTG39" s="862"/>
      <c r="KTH39" s="862"/>
      <c r="KTI39" s="862"/>
      <c r="KTJ39" s="862"/>
      <c r="KTK39" s="862"/>
      <c r="KTL39" s="862"/>
      <c r="KTM39" s="862"/>
      <c r="KTN39" s="862"/>
      <c r="KTO39" s="862"/>
      <c r="KTP39" s="862"/>
      <c r="KTQ39" s="862"/>
      <c r="KTR39" s="862"/>
      <c r="KTS39" s="862"/>
      <c r="KTT39" s="862"/>
      <c r="KTU39" s="862"/>
      <c r="KTV39" s="862"/>
      <c r="KTW39" s="862"/>
      <c r="KTX39" s="862"/>
      <c r="KTY39" s="862"/>
      <c r="KTZ39" s="862"/>
      <c r="KUA39" s="862"/>
      <c r="KUB39" s="862"/>
      <c r="KUC39" s="862"/>
      <c r="KUD39" s="861"/>
      <c r="KUE39" s="862"/>
      <c r="KUF39" s="862"/>
      <c r="KUG39" s="862"/>
      <c r="KUH39" s="862"/>
      <c r="KUI39" s="862"/>
      <c r="KUJ39" s="862"/>
      <c r="KUK39" s="862"/>
      <c r="KUL39" s="862"/>
      <c r="KUM39" s="862"/>
      <c r="KUN39" s="862"/>
      <c r="KUO39" s="862"/>
      <c r="KUP39" s="862"/>
      <c r="KUQ39" s="862"/>
      <c r="KUR39" s="862"/>
      <c r="KUS39" s="862"/>
      <c r="KUT39" s="862"/>
      <c r="KUU39" s="862"/>
      <c r="KUV39" s="862"/>
      <c r="KUW39" s="862"/>
      <c r="KUX39" s="862"/>
      <c r="KUY39" s="862"/>
      <c r="KUZ39" s="862"/>
      <c r="KVA39" s="862"/>
      <c r="KVB39" s="862"/>
      <c r="KVC39" s="862"/>
      <c r="KVD39" s="862"/>
      <c r="KVE39" s="862"/>
      <c r="KVF39" s="862"/>
      <c r="KVG39" s="862"/>
      <c r="KVH39" s="862"/>
      <c r="KVI39" s="861"/>
      <c r="KVJ39" s="862"/>
      <c r="KVK39" s="862"/>
      <c r="KVL39" s="862"/>
      <c r="KVM39" s="862"/>
      <c r="KVN39" s="862"/>
      <c r="KVO39" s="862"/>
      <c r="KVP39" s="862"/>
      <c r="KVQ39" s="862"/>
      <c r="KVR39" s="862"/>
      <c r="KVS39" s="862"/>
      <c r="KVT39" s="862"/>
      <c r="KVU39" s="862"/>
      <c r="KVV39" s="862"/>
      <c r="KVW39" s="862"/>
      <c r="KVX39" s="862"/>
      <c r="KVY39" s="862"/>
      <c r="KVZ39" s="862"/>
      <c r="KWA39" s="862"/>
      <c r="KWB39" s="862"/>
      <c r="KWC39" s="862"/>
      <c r="KWD39" s="862"/>
      <c r="KWE39" s="862"/>
      <c r="KWF39" s="862"/>
      <c r="KWG39" s="862"/>
      <c r="KWH39" s="862"/>
      <c r="KWI39" s="862"/>
      <c r="KWJ39" s="862"/>
      <c r="KWK39" s="862"/>
      <c r="KWL39" s="862"/>
      <c r="KWM39" s="862"/>
      <c r="KWN39" s="861"/>
      <c r="KWO39" s="862"/>
      <c r="KWP39" s="862"/>
      <c r="KWQ39" s="862"/>
      <c r="KWR39" s="862"/>
      <c r="KWS39" s="862"/>
      <c r="KWT39" s="862"/>
      <c r="KWU39" s="862"/>
      <c r="KWV39" s="862"/>
      <c r="KWW39" s="862"/>
      <c r="KWX39" s="862"/>
      <c r="KWY39" s="862"/>
      <c r="KWZ39" s="862"/>
      <c r="KXA39" s="862"/>
      <c r="KXB39" s="862"/>
      <c r="KXC39" s="862"/>
      <c r="KXD39" s="862"/>
      <c r="KXE39" s="862"/>
      <c r="KXF39" s="862"/>
      <c r="KXG39" s="862"/>
      <c r="KXH39" s="862"/>
      <c r="KXI39" s="862"/>
      <c r="KXJ39" s="862"/>
      <c r="KXK39" s="862"/>
      <c r="KXL39" s="862"/>
      <c r="KXM39" s="862"/>
      <c r="KXN39" s="862"/>
      <c r="KXO39" s="862"/>
      <c r="KXP39" s="862"/>
      <c r="KXQ39" s="862"/>
      <c r="KXR39" s="862"/>
      <c r="KXS39" s="861"/>
      <c r="KXT39" s="862"/>
      <c r="KXU39" s="862"/>
      <c r="KXV39" s="862"/>
      <c r="KXW39" s="862"/>
      <c r="KXX39" s="862"/>
      <c r="KXY39" s="862"/>
      <c r="KXZ39" s="862"/>
      <c r="KYA39" s="862"/>
      <c r="KYB39" s="862"/>
      <c r="KYC39" s="862"/>
      <c r="KYD39" s="862"/>
      <c r="KYE39" s="862"/>
      <c r="KYF39" s="862"/>
      <c r="KYG39" s="862"/>
      <c r="KYH39" s="862"/>
      <c r="KYI39" s="862"/>
      <c r="KYJ39" s="862"/>
      <c r="KYK39" s="862"/>
      <c r="KYL39" s="862"/>
      <c r="KYM39" s="862"/>
      <c r="KYN39" s="862"/>
      <c r="KYO39" s="862"/>
      <c r="KYP39" s="862"/>
      <c r="KYQ39" s="862"/>
      <c r="KYR39" s="862"/>
      <c r="KYS39" s="862"/>
      <c r="KYT39" s="862"/>
      <c r="KYU39" s="862"/>
      <c r="KYV39" s="862"/>
      <c r="KYW39" s="862"/>
      <c r="KYX39" s="861"/>
      <c r="KYY39" s="862"/>
      <c r="KYZ39" s="862"/>
      <c r="KZA39" s="862"/>
      <c r="KZB39" s="862"/>
      <c r="KZC39" s="862"/>
      <c r="KZD39" s="862"/>
      <c r="KZE39" s="862"/>
      <c r="KZF39" s="862"/>
      <c r="KZG39" s="862"/>
      <c r="KZH39" s="862"/>
      <c r="KZI39" s="862"/>
      <c r="KZJ39" s="862"/>
      <c r="KZK39" s="862"/>
      <c r="KZL39" s="862"/>
      <c r="KZM39" s="862"/>
      <c r="KZN39" s="862"/>
      <c r="KZO39" s="862"/>
      <c r="KZP39" s="862"/>
      <c r="KZQ39" s="862"/>
      <c r="KZR39" s="862"/>
      <c r="KZS39" s="862"/>
      <c r="KZT39" s="862"/>
      <c r="KZU39" s="862"/>
      <c r="KZV39" s="862"/>
      <c r="KZW39" s="862"/>
      <c r="KZX39" s="862"/>
      <c r="KZY39" s="862"/>
      <c r="KZZ39" s="862"/>
      <c r="LAA39" s="862"/>
      <c r="LAB39" s="862"/>
      <c r="LAC39" s="861"/>
      <c r="LAD39" s="862"/>
      <c r="LAE39" s="862"/>
      <c r="LAF39" s="862"/>
      <c r="LAG39" s="862"/>
      <c r="LAH39" s="862"/>
      <c r="LAI39" s="862"/>
      <c r="LAJ39" s="862"/>
      <c r="LAK39" s="862"/>
      <c r="LAL39" s="862"/>
      <c r="LAM39" s="862"/>
      <c r="LAN39" s="862"/>
      <c r="LAO39" s="862"/>
      <c r="LAP39" s="862"/>
      <c r="LAQ39" s="862"/>
      <c r="LAR39" s="862"/>
      <c r="LAS39" s="862"/>
      <c r="LAT39" s="862"/>
      <c r="LAU39" s="862"/>
      <c r="LAV39" s="862"/>
      <c r="LAW39" s="862"/>
      <c r="LAX39" s="862"/>
      <c r="LAY39" s="862"/>
      <c r="LAZ39" s="862"/>
      <c r="LBA39" s="862"/>
      <c r="LBB39" s="862"/>
      <c r="LBC39" s="862"/>
      <c r="LBD39" s="862"/>
      <c r="LBE39" s="862"/>
      <c r="LBF39" s="862"/>
      <c r="LBG39" s="862"/>
      <c r="LBH39" s="861"/>
      <c r="LBI39" s="862"/>
      <c r="LBJ39" s="862"/>
      <c r="LBK39" s="862"/>
      <c r="LBL39" s="862"/>
      <c r="LBM39" s="862"/>
      <c r="LBN39" s="862"/>
      <c r="LBO39" s="862"/>
      <c r="LBP39" s="862"/>
      <c r="LBQ39" s="862"/>
      <c r="LBR39" s="862"/>
      <c r="LBS39" s="862"/>
      <c r="LBT39" s="862"/>
      <c r="LBU39" s="862"/>
      <c r="LBV39" s="862"/>
      <c r="LBW39" s="862"/>
      <c r="LBX39" s="862"/>
      <c r="LBY39" s="862"/>
      <c r="LBZ39" s="862"/>
      <c r="LCA39" s="862"/>
      <c r="LCB39" s="862"/>
      <c r="LCC39" s="862"/>
      <c r="LCD39" s="862"/>
      <c r="LCE39" s="862"/>
      <c r="LCF39" s="862"/>
      <c r="LCG39" s="862"/>
      <c r="LCH39" s="862"/>
      <c r="LCI39" s="862"/>
      <c r="LCJ39" s="862"/>
      <c r="LCK39" s="862"/>
      <c r="LCL39" s="862"/>
      <c r="LCM39" s="861"/>
      <c r="LCN39" s="862"/>
      <c r="LCO39" s="862"/>
      <c r="LCP39" s="862"/>
      <c r="LCQ39" s="862"/>
      <c r="LCR39" s="862"/>
      <c r="LCS39" s="862"/>
      <c r="LCT39" s="862"/>
      <c r="LCU39" s="862"/>
      <c r="LCV39" s="862"/>
      <c r="LCW39" s="862"/>
      <c r="LCX39" s="862"/>
      <c r="LCY39" s="862"/>
      <c r="LCZ39" s="862"/>
      <c r="LDA39" s="862"/>
      <c r="LDB39" s="862"/>
      <c r="LDC39" s="862"/>
      <c r="LDD39" s="862"/>
      <c r="LDE39" s="862"/>
      <c r="LDF39" s="862"/>
      <c r="LDG39" s="862"/>
      <c r="LDH39" s="862"/>
      <c r="LDI39" s="862"/>
      <c r="LDJ39" s="862"/>
      <c r="LDK39" s="862"/>
      <c r="LDL39" s="862"/>
      <c r="LDM39" s="862"/>
      <c r="LDN39" s="862"/>
      <c r="LDO39" s="862"/>
      <c r="LDP39" s="862"/>
      <c r="LDQ39" s="862"/>
      <c r="LDR39" s="861"/>
      <c r="LDS39" s="862"/>
      <c r="LDT39" s="862"/>
      <c r="LDU39" s="862"/>
      <c r="LDV39" s="862"/>
      <c r="LDW39" s="862"/>
      <c r="LDX39" s="862"/>
      <c r="LDY39" s="862"/>
      <c r="LDZ39" s="862"/>
      <c r="LEA39" s="862"/>
      <c r="LEB39" s="862"/>
      <c r="LEC39" s="862"/>
      <c r="LED39" s="862"/>
      <c r="LEE39" s="862"/>
      <c r="LEF39" s="862"/>
      <c r="LEG39" s="862"/>
      <c r="LEH39" s="862"/>
      <c r="LEI39" s="862"/>
      <c r="LEJ39" s="862"/>
      <c r="LEK39" s="862"/>
      <c r="LEL39" s="862"/>
      <c r="LEM39" s="862"/>
      <c r="LEN39" s="862"/>
      <c r="LEO39" s="862"/>
      <c r="LEP39" s="862"/>
      <c r="LEQ39" s="862"/>
      <c r="LER39" s="862"/>
      <c r="LES39" s="862"/>
      <c r="LET39" s="862"/>
      <c r="LEU39" s="862"/>
      <c r="LEV39" s="862"/>
      <c r="LEW39" s="861"/>
      <c r="LEX39" s="862"/>
      <c r="LEY39" s="862"/>
      <c r="LEZ39" s="862"/>
      <c r="LFA39" s="862"/>
      <c r="LFB39" s="862"/>
      <c r="LFC39" s="862"/>
      <c r="LFD39" s="862"/>
      <c r="LFE39" s="862"/>
      <c r="LFF39" s="862"/>
      <c r="LFG39" s="862"/>
      <c r="LFH39" s="862"/>
      <c r="LFI39" s="862"/>
      <c r="LFJ39" s="862"/>
      <c r="LFK39" s="862"/>
      <c r="LFL39" s="862"/>
      <c r="LFM39" s="862"/>
      <c r="LFN39" s="862"/>
      <c r="LFO39" s="862"/>
      <c r="LFP39" s="862"/>
      <c r="LFQ39" s="862"/>
      <c r="LFR39" s="862"/>
      <c r="LFS39" s="862"/>
      <c r="LFT39" s="862"/>
      <c r="LFU39" s="862"/>
      <c r="LFV39" s="862"/>
      <c r="LFW39" s="862"/>
      <c r="LFX39" s="862"/>
      <c r="LFY39" s="862"/>
      <c r="LFZ39" s="862"/>
      <c r="LGA39" s="862"/>
      <c r="LGB39" s="861"/>
      <c r="LGC39" s="862"/>
      <c r="LGD39" s="862"/>
      <c r="LGE39" s="862"/>
      <c r="LGF39" s="862"/>
      <c r="LGG39" s="862"/>
      <c r="LGH39" s="862"/>
      <c r="LGI39" s="862"/>
      <c r="LGJ39" s="862"/>
      <c r="LGK39" s="862"/>
      <c r="LGL39" s="862"/>
      <c r="LGM39" s="862"/>
      <c r="LGN39" s="862"/>
      <c r="LGO39" s="862"/>
      <c r="LGP39" s="862"/>
      <c r="LGQ39" s="862"/>
      <c r="LGR39" s="862"/>
      <c r="LGS39" s="862"/>
      <c r="LGT39" s="862"/>
      <c r="LGU39" s="862"/>
      <c r="LGV39" s="862"/>
      <c r="LGW39" s="862"/>
      <c r="LGX39" s="862"/>
      <c r="LGY39" s="862"/>
      <c r="LGZ39" s="862"/>
      <c r="LHA39" s="862"/>
      <c r="LHB39" s="862"/>
      <c r="LHC39" s="862"/>
      <c r="LHD39" s="862"/>
      <c r="LHE39" s="862"/>
      <c r="LHF39" s="862"/>
      <c r="LHG39" s="861"/>
      <c r="LHH39" s="862"/>
      <c r="LHI39" s="862"/>
      <c r="LHJ39" s="862"/>
      <c r="LHK39" s="862"/>
      <c r="LHL39" s="862"/>
      <c r="LHM39" s="862"/>
      <c r="LHN39" s="862"/>
      <c r="LHO39" s="862"/>
      <c r="LHP39" s="862"/>
      <c r="LHQ39" s="862"/>
      <c r="LHR39" s="862"/>
      <c r="LHS39" s="862"/>
      <c r="LHT39" s="862"/>
      <c r="LHU39" s="862"/>
      <c r="LHV39" s="862"/>
      <c r="LHW39" s="862"/>
      <c r="LHX39" s="862"/>
      <c r="LHY39" s="862"/>
      <c r="LHZ39" s="862"/>
      <c r="LIA39" s="862"/>
      <c r="LIB39" s="862"/>
      <c r="LIC39" s="862"/>
      <c r="LID39" s="862"/>
      <c r="LIE39" s="862"/>
      <c r="LIF39" s="862"/>
      <c r="LIG39" s="862"/>
      <c r="LIH39" s="862"/>
      <c r="LII39" s="862"/>
      <c r="LIJ39" s="862"/>
      <c r="LIK39" s="862"/>
      <c r="LIL39" s="861"/>
      <c r="LIM39" s="862"/>
      <c r="LIN39" s="862"/>
      <c r="LIO39" s="862"/>
      <c r="LIP39" s="862"/>
      <c r="LIQ39" s="862"/>
      <c r="LIR39" s="862"/>
      <c r="LIS39" s="862"/>
      <c r="LIT39" s="862"/>
      <c r="LIU39" s="862"/>
      <c r="LIV39" s="862"/>
      <c r="LIW39" s="862"/>
      <c r="LIX39" s="862"/>
      <c r="LIY39" s="862"/>
      <c r="LIZ39" s="862"/>
      <c r="LJA39" s="862"/>
      <c r="LJB39" s="862"/>
      <c r="LJC39" s="862"/>
      <c r="LJD39" s="862"/>
      <c r="LJE39" s="862"/>
      <c r="LJF39" s="862"/>
      <c r="LJG39" s="862"/>
      <c r="LJH39" s="862"/>
      <c r="LJI39" s="862"/>
      <c r="LJJ39" s="862"/>
      <c r="LJK39" s="862"/>
      <c r="LJL39" s="862"/>
      <c r="LJM39" s="862"/>
      <c r="LJN39" s="862"/>
      <c r="LJO39" s="862"/>
      <c r="LJP39" s="862"/>
      <c r="LJQ39" s="861"/>
      <c r="LJR39" s="862"/>
      <c r="LJS39" s="862"/>
      <c r="LJT39" s="862"/>
      <c r="LJU39" s="862"/>
      <c r="LJV39" s="862"/>
      <c r="LJW39" s="862"/>
      <c r="LJX39" s="862"/>
      <c r="LJY39" s="862"/>
      <c r="LJZ39" s="862"/>
      <c r="LKA39" s="862"/>
      <c r="LKB39" s="862"/>
      <c r="LKC39" s="862"/>
      <c r="LKD39" s="862"/>
      <c r="LKE39" s="862"/>
      <c r="LKF39" s="862"/>
      <c r="LKG39" s="862"/>
      <c r="LKH39" s="862"/>
      <c r="LKI39" s="862"/>
      <c r="LKJ39" s="862"/>
      <c r="LKK39" s="862"/>
      <c r="LKL39" s="862"/>
      <c r="LKM39" s="862"/>
      <c r="LKN39" s="862"/>
      <c r="LKO39" s="862"/>
      <c r="LKP39" s="862"/>
      <c r="LKQ39" s="862"/>
      <c r="LKR39" s="862"/>
      <c r="LKS39" s="862"/>
      <c r="LKT39" s="862"/>
      <c r="LKU39" s="862"/>
      <c r="LKV39" s="861"/>
      <c r="LKW39" s="862"/>
      <c r="LKX39" s="862"/>
      <c r="LKY39" s="862"/>
      <c r="LKZ39" s="862"/>
      <c r="LLA39" s="862"/>
      <c r="LLB39" s="862"/>
      <c r="LLC39" s="862"/>
      <c r="LLD39" s="862"/>
      <c r="LLE39" s="862"/>
      <c r="LLF39" s="862"/>
      <c r="LLG39" s="862"/>
      <c r="LLH39" s="862"/>
      <c r="LLI39" s="862"/>
      <c r="LLJ39" s="862"/>
      <c r="LLK39" s="862"/>
      <c r="LLL39" s="862"/>
      <c r="LLM39" s="862"/>
      <c r="LLN39" s="862"/>
      <c r="LLO39" s="862"/>
      <c r="LLP39" s="862"/>
      <c r="LLQ39" s="862"/>
      <c r="LLR39" s="862"/>
      <c r="LLS39" s="862"/>
      <c r="LLT39" s="862"/>
      <c r="LLU39" s="862"/>
      <c r="LLV39" s="862"/>
      <c r="LLW39" s="862"/>
      <c r="LLX39" s="862"/>
      <c r="LLY39" s="862"/>
      <c r="LLZ39" s="862"/>
      <c r="LMA39" s="861"/>
      <c r="LMB39" s="862"/>
      <c r="LMC39" s="862"/>
      <c r="LMD39" s="862"/>
      <c r="LME39" s="862"/>
      <c r="LMF39" s="862"/>
      <c r="LMG39" s="862"/>
      <c r="LMH39" s="862"/>
      <c r="LMI39" s="862"/>
      <c r="LMJ39" s="862"/>
      <c r="LMK39" s="862"/>
      <c r="LML39" s="862"/>
      <c r="LMM39" s="862"/>
      <c r="LMN39" s="862"/>
      <c r="LMO39" s="862"/>
      <c r="LMP39" s="862"/>
      <c r="LMQ39" s="862"/>
      <c r="LMR39" s="862"/>
      <c r="LMS39" s="862"/>
      <c r="LMT39" s="862"/>
      <c r="LMU39" s="862"/>
      <c r="LMV39" s="862"/>
      <c r="LMW39" s="862"/>
      <c r="LMX39" s="862"/>
      <c r="LMY39" s="862"/>
      <c r="LMZ39" s="862"/>
      <c r="LNA39" s="862"/>
      <c r="LNB39" s="862"/>
      <c r="LNC39" s="862"/>
      <c r="LND39" s="862"/>
      <c r="LNE39" s="862"/>
      <c r="LNF39" s="861"/>
      <c r="LNG39" s="862"/>
      <c r="LNH39" s="862"/>
      <c r="LNI39" s="862"/>
      <c r="LNJ39" s="862"/>
      <c r="LNK39" s="862"/>
      <c r="LNL39" s="862"/>
      <c r="LNM39" s="862"/>
      <c r="LNN39" s="862"/>
      <c r="LNO39" s="862"/>
      <c r="LNP39" s="862"/>
      <c r="LNQ39" s="862"/>
      <c r="LNR39" s="862"/>
      <c r="LNS39" s="862"/>
      <c r="LNT39" s="862"/>
      <c r="LNU39" s="862"/>
      <c r="LNV39" s="862"/>
      <c r="LNW39" s="862"/>
      <c r="LNX39" s="862"/>
      <c r="LNY39" s="862"/>
      <c r="LNZ39" s="862"/>
      <c r="LOA39" s="862"/>
      <c r="LOB39" s="862"/>
      <c r="LOC39" s="862"/>
      <c r="LOD39" s="862"/>
      <c r="LOE39" s="862"/>
      <c r="LOF39" s="862"/>
      <c r="LOG39" s="862"/>
      <c r="LOH39" s="862"/>
      <c r="LOI39" s="862"/>
      <c r="LOJ39" s="862"/>
      <c r="LOK39" s="861"/>
      <c r="LOL39" s="862"/>
      <c r="LOM39" s="862"/>
      <c r="LON39" s="862"/>
      <c r="LOO39" s="862"/>
      <c r="LOP39" s="862"/>
      <c r="LOQ39" s="862"/>
      <c r="LOR39" s="862"/>
      <c r="LOS39" s="862"/>
      <c r="LOT39" s="862"/>
      <c r="LOU39" s="862"/>
      <c r="LOV39" s="862"/>
      <c r="LOW39" s="862"/>
      <c r="LOX39" s="862"/>
      <c r="LOY39" s="862"/>
      <c r="LOZ39" s="862"/>
      <c r="LPA39" s="862"/>
      <c r="LPB39" s="862"/>
      <c r="LPC39" s="862"/>
      <c r="LPD39" s="862"/>
      <c r="LPE39" s="862"/>
      <c r="LPF39" s="862"/>
      <c r="LPG39" s="862"/>
      <c r="LPH39" s="862"/>
      <c r="LPI39" s="862"/>
      <c r="LPJ39" s="862"/>
      <c r="LPK39" s="862"/>
      <c r="LPL39" s="862"/>
      <c r="LPM39" s="862"/>
      <c r="LPN39" s="862"/>
      <c r="LPO39" s="862"/>
      <c r="LPP39" s="861"/>
      <c r="LPQ39" s="862"/>
      <c r="LPR39" s="862"/>
      <c r="LPS39" s="862"/>
      <c r="LPT39" s="862"/>
      <c r="LPU39" s="862"/>
      <c r="LPV39" s="862"/>
      <c r="LPW39" s="862"/>
      <c r="LPX39" s="862"/>
      <c r="LPY39" s="862"/>
      <c r="LPZ39" s="862"/>
      <c r="LQA39" s="862"/>
      <c r="LQB39" s="862"/>
      <c r="LQC39" s="862"/>
      <c r="LQD39" s="862"/>
      <c r="LQE39" s="862"/>
      <c r="LQF39" s="862"/>
      <c r="LQG39" s="862"/>
      <c r="LQH39" s="862"/>
      <c r="LQI39" s="862"/>
      <c r="LQJ39" s="862"/>
      <c r="LQK39" s="862"/>
      <c r="LQL39" s="862"/>
      <c r="LQM39" s="862"/>
      <c r="LQN39" s="862"/>
      <c r="LQO39" s="862"/>
      <c r="LQP39" s="862"/>
      <c r="LQQ39" s="862"/>
      <c r="LQR39" s="862"/>
      <c r="LQS39" s="862"/>
      <c r="LQT39" s="862"/>
      <c r="LQU39" s="861"/>
      <c r="LQV39" s="862"/>
      <c r="LQW39" s="862"/>
      <c r="LQX39" s="862"/>
      <c r="LQY39" s="862"/>
      <c r="LQZ39" s="862"/>
      <c r="LRA39" s="862"/>
      <c r="LRB39" s="862"/>
      <c r="LRC39" s="862"/>
      <c r="LRD39" s="862"/>
      <c r="LRE39" s="862"/>
      <c r="LRF39" s="862"/>
      <c r="LRG39" s="862"/>
      <c r="LRH39" s="862"/>
      <c r="LRI39" s="862"/>
      <c r="LRJ39" s="862"/>
      <c r="LRK39" s="862"/>
      <c r="LRL39" s="862"/>
      <c r="LRM39" s="862"/>
      <c r="LRN39" s="862"/>
      <c r="LRO39" s="862"/>
      <c r="LRP39" s="862"/>
      <c r="LRQ39" s="862"/>
      <c r="LRR39" s="862"/>
      <c r="LRS39" s="862"/>
      <c r="LRT39" s="862"/>
      <c r="LRU39" s="862"/>
      <c r="LRV39" s="862"/>
      <c r="LRW39" s="862"/>
      <c r="LRX39" s="862"/>
      <c r="LRY39" s="862"/>
      <c r="LRZ39" s="861"/>
      <c r="LSA39" s="862"/>
      <c r="LSB39" s="862"/>
      <c r="LSC39" s="862"/>
      <c r="LSD39" s="862"/>
      <c r="LSE39" s="862"/>
      <c r="LSF39" s="862"/>
      <c r="LSG39" s="862"/>
      <c r="LSH39" s="862"/>
      <c r="LSI39" s="862"/>
      <c r="LSJ39" s="862"/>
      <c r="LSK39" s="862"/>
      <c r="LSL39" s="862"/>
      <c r="LSM39" s="862"/>
      <c r="LSN39" s="862"/>
      <c r="LSO39" s="862"/>
      <c r="LSP39" s="862"/>
      <c r="LSQ39" s="862"/>
      <c r="LSR39" s="862"/>
      <c r="LSS39" s="862"/>
      <c r="LST39" s="862"/>
      <c r="LSU39" s="862"/>
      <c r="LSV39" s="862"/>
      <c r="LSW39" s="862"/>
      <c r="LSX39" s="862"/>
      <c r="LSY39" s="862"/>
      <c r="LSZ39" s="862"/>
      <c r="LTA39" s="862"/>
      <c r="LTB39" s="862"/>
      <c r="LTC39" s="862"/>
      <c r="LTD39" s="862"/>
      <c r="LTE39" s="861"/>
      <c r="LTF39" s="862"/>
      <c r="LTG39" s="862"/>
      <c r="LTH39" s="862"/>
      <c r="LTI39" s="862"/>
      <c r="LTJ39" s="862"/>
      <c r="LTK39" s="862"/>
      <c r="LTL39" s="862"/>
      <c r="LTM39" s="862"/>
      <c r="LTN39" s="862"/>
      <c r="LTO39" s="862"/>
      <c r="LTP39" s="862"/>
      <c r="LTQ39" s="862"/>
      <c r="LTR39" s="862"/>
      <c r="LTS39" s="862"/>
      <c r="LTT39" s="862"/>
      <c r="LTU39" s="862"/>
      <c r="LTV39" s="862"/>
      <c r="LTW39" s="862"/>
      <c r="LTX39" s="862"/>
      <c r="LTY39" s="862"/>
      <c r="LTZ39" s="862"/>
      <c r="LUA39" s="862"/>
      <c r="LUB39" s="862"/>
      <c r="LUC39" s="862"/>
      <c r="LUD39" s="862"/>
      <c r="LUE39" s="862"/>
      <c r="LUF39" s="862"/>
      <c r="LUG39" s="862"/>
      <c r="LUH39" s="862"/>
      <c r="LUI39" s="862"/>
      <c r="LUJ39" s="861"/>
      <c r="LUK39" s="862"/>
      <c r="LUL39" s="862"/>
      <c r="LUM39" s="862"/>
      <c r="LUN39" s="862"/>
      <c r="LUO39" s="862"/>
      <c r="LUP39" s="862"/>
      <c r="LUQ39" s="862"/>
      <c r="LUR39" s="862"/>
      <c r="LUS39" s="862"/>
      <c r="LUT39" s="862"/>
      <c r="LUU39" s="862"/>
      <c r="LUV39" s="862"/>
      <c r="LUW39" s="862"/>
      <c r="LUX39" s="862"/>
      <c r="LUY39" s="862"/>
      <c r="LUZ39" s="862"/>
      <c r="LVA39" s="862"/>
      <c r="LVB39" s="862"/>
      <c r="LVC39" s="862"/>
      <c r="LVD39" s="862"/>
      <c r="LVE39" s="862"/>
      <c r="LVF39" s="862"/>
      <c r="LVG39" s="862"/>
      <c r="LVH39" s="862"/>
      <c r="LVI39" s="862"/>
      <c r="LVJ39" s="862"/>
      <c r="LVK39" s="862"/>
      <c r="LVL39" s="862"/>
      <c r="LVM39" s="862"/>
      <c r="LVN39" s="862"/>
      <c r="LVO39" s="861"/>
      <c r="LVP39" s="862"/>
      <c r="LVQ39" s="862"/>
      <c r="LVR39" s="862"/>
      <c r="LVS39" s="862"/>
      <c r="LVT39" s="862"/>
      <c r="LVU39" s="862"/>
      <c r="LVV39" s="862"/>
      <c r="LVW39" s="862"/>
      <c r="LVX39" s="862"/>
      <c r="LVY39" s="862"/>
      <c r="LVZ39" s="862"/>
      <c r="LWA39" s="862"/>
      <c r="LWB39" s="862"/>
      <c r="LWC39" s="862"/>
      <c r="LWD39" s="862"/>
      <c r="LWE39" s="862"/>
      <c r="LWF39" s="862"/>
      <c r="LWG39" s="862"/>
      <c r="LWH39" s="862"/>
      <c r="LWI39" s="862"/>
      <c r="LWJ39" s="862"/>
      <c r="LWK39" s="862"/>
      <c r="LWL39" s="862"/>
      <c r="LWM39" s="862"/>
      <c r="LWN39" s="862"/>
      <c r="LWO39" s="862"/>
      <c r="LWP39" s="862"/>
      <c r="LWQ39" s="862"/>
      <c r="LWR39" s="862"/>
      <c r="LWS39" s="862"/>
      <c r="LWT39" s="861"/>
      <c r="LWU39" s="862"/>
      <c r="LWV39" s="862"/>
      <c r="LWW39" s="862"/>
      <c r="LWX39" s="862"/>
      <c r="LWY39" s="862"/>
      <c r="LWZ39" s="862"/>
      <c r="LXA39" s="862"/>
      <c r="LXB39" s="862"/>
      <c r="LXC39" s="862"/>
      <c r="LXD39" s="862"/>
      <c r="LXE39" s="862"/>
      <c r="LXF39" s="862"/>
      <c r="LXG39" s="862"/>
      <c r="LXH39" s="862"/>
      <c r="LXI39" s="862"/>
      <c r="LXJ39" s="862"/>
      <c r="LXK39" s="862"/>
      <c r="LXL39" s="862"/>
      <c r="LXM39" s="862"/>
      <c r="LXN39" s="862"/>
      <c r="LXO39" s="862"/>
      <c r="LXP39" s="862"/>
      <c r="LXQ39" s="862"/>
      <c r="LXR39" s="862"/>
      <c r="LXS39" s="862"/>
      <c r="LXT39" s="862"/>
      <c r="LXU39" s="862"/>
      <c r="LXV39" s="862"/>
      <c r="LXW39" s="862"/>
      <c r="LXX39" s="862"/>
      <c r="LXY39" s="861"/>
      <c r="LXZ39" s="862"/>
      <c r="LYA39" s="862"/>
      <c r="LYB39" s="862"/>
      <c r="LYC39" s="862"/>
      <c r="LYD39" s="862"/>
      <c r="LYE39" s="862"/>
      <c r="LYF39" s="862"/>
      <c r="LYG39" s="862"/>
      <c r="LYH39" s="862"/>
      <c r="LYI39" s="862"/>
      <c r="LYJ39" s="862"/>
      <c r="LYK39" s="862"/>
      <c r="LYL39" s="862"/>
      <c r="LYM39" s="862"/>
      <c r="LYN39" s="862"/>
      <c r="LYO39" s="862"/>
      <c r="LYP39" s="862"/>
      <c r="LYQ39" s="862"/>
      <c r="LYR39" s="862"/>
      <c r="LYS39" s="862"/>
      <c r="LYT39" s="862"/>
      <c r="LYU39" s="862"/>
      <c r="LYV39" s="862"/>
      <c r="LYW39" s="862"/>
      <c r="LYX39" s="862"/>
      <c r="LYY39" s="862"/>
      <c r="LYZ39" s="862"/>
      <c r="LZA39" s="862"/>
      <c r="LZB39" s="862"/>
      <c r="LZC39" s="862"/>
      <c r="LZD39" s="861"/>
      <c r="LZE39" s="862"/>
      <c r="LZF39" s="862"/>
      <c r="LZG39" s="862"/>
      <c r="LZH39" s="862"/>
      <c r="LZI39" s="862"/>
      <c r="LZJ39" s="862"/>
      <c r="LZK39" s="862"/>
      <c r="LZL39" s="862"/>
      <c r="LZM39" s="862"/>
      <c r="LZN39" s="862"/>
      <c r="LZO39" s="862"/>
      <c r="LZP39" s="862"/>
      <c r="LZQ39" s="862"/>
      <c r="LZR39" s="862"/>
      <c r="LZS39" s="862"/>
      <c r="LZT39" s="862"/>
      <c r="LZU39" s="862"/>
      <c r="LZV39" s="862"/>
      <c r="LZW39" s="862"/>
      <c r="LZX39" s="862"/>
      <c r="LZY39" s="862"/>
      <c r="LZZ39" s="862"/>
      <c r="MAA39" s="862"/>
      <c r="MAB39" s="862"/>
      <c r="MAC39" s="862"/>
      <c r="MAD39" s="862"/>
      <c r="MAE39" s="862"/>
      <c r="MAF39" s="862"/>
      <c r="MAG39" s="862"/>
      <c r="MAH39" s="862"/>
      <c r="MAI39" s="861"/>
      <c r="MAJ39" s="862"/>
      <c r="MAK39" s="862"/>
      <c r="MAL39" s="862"/>
      <c r="MAM39" s="862"/>
      <c r="MAN39" s="862"/>
      <c r="MAO39" s="862"/>
      <c r="MAP39" s="862"/>
      <c r="MAQ39" s="862"/>
      <c r="MAR39" s="862"/>
      <c r="MAS39" s="862"/>
      <c r="MAT39" s="862"/>
      <c r="MAU39" s="862"/>
      <c r="MAV39" s="862"/>
      <c r="MAW39" s="862"/>
      <c r="MAX39" s="862"/>
      <c r="MAY39" s="862"/>
      <c r="MAZ39" s="862"/>
      <c r="MBA39" s="862"/>
      <c r="MBB39" s="862"/>
      <c r="MBC39" s="862"/>
      <c r="MBD39" s="862"/>
      <c r="MBE39" s="862"/>
      <c r="MBF39" s="862"/>
      <c r="MBG39" s="862"/>
      <c r="MBH39" s="862"/>
      <c r="MBI39" s="862"/>
      <c r="MBJ39" s="862"/>
      <c r="MBK39" s="862"/>
      <c r="MBL39" s="862"/>
      <c r="MBM39" s="862"/>
      <c r="MBN39" s="861"/>
      <c r="MBO39" s="862"/>
      <c r="MBP39" s="862"/>
      <c r="MBQ39" s="862"/>
      <c r="MBR39" s="862"/>
      <c r="MBS39" s="862"/>
      <c r="MBT39" s="862"/>
      <c r="MBU39" s="862"/>
      <c r="MBV39" s="862"/>
      <c r="MBW39" s="862"/>
      <c r="MBX39" s="862"/>
      <c r="MBY39" s="862"/>
      <c r="MBZ39" s="862"/>
      <c r="MCA39" s="862"/>
      <c r="MCB39" s="862"/>
      <c r="MCC39" s="862"/>
      <c r="MCD39" s="862"/>
      <c r="MCE39" s="862"/>
      <c r="MCF39" s="862"/>
      <c r="MCG39" s="862"/>
      <c r="MCH39" s="862"/>
      <c r="MCI39" s="862"/>
      <c r="MCJ39" s="862"/>
      <c r="MCK39" s="862"/>
      <c r="MCL39" s="862"/>
      <c r="MCM39" s="862"/>
      <c r="MCN39" s="862"/>
      <c r="MCO39" s="862"/>
      <c r="MCP39" s="862"/>
      <c r="MCQ39" s="862"/>
      <c r="MCR39" s="862"/>
      <c r="MCS39" s="861"/>
      <c r="MCT39" s="862"/>
      <c r="MCU39" s="862"/>
      <c r="MCV39" s="862"/>
      <c r="MCW39" s="862"/>
      <c r="MCX39" s="862"/>
      <c r="MCY39" s="862"/>
      <c r="MCZ39" s="862"/>
      <c r="MDA39" s="862"/>
      <c r="MDB39" s="862"/>
      <c r="MDC39" s="862"/>
      <c r="MDD39" s="862"/>
      <c r="MDE39" s="862"/>
      <c r="MDF39" s="862"/>
      <c r="MDG39" s="862"/>
      <c r="MDH39" s="862"/>
      <c r="MDI39" s="862"/>
      <c r="MDJ39" s="862"/>
      <c r="MDK39" s="862"/>
      <c r="MDL39" s="862"/>
      <c r="MDM39" s="862"/>
      <c r="MDN39" s="862"/>
      <c r="MDO39" s="862"/>
      <c r="MDP39" s="862"/>
      <c r="MDQ39" s="862"/>
      <c r="MDR39" s="862"/>
      <c r="MDS39" s="862"/>
      <c r="MDT39" s="862"/>
      <c r="MDU39" s="862"/>
      <c r="MDV39" s="862"/>
      <c r="MDW39" s="862"/>
      <c r="MDX39" s="861"/>
      <c r="MDY39" s="862"/>
      <c r="MDZ39" s="862"/>
      <c r="MEA39" s="862"/>
      <c r="MEB39" s="862"/>
      <c r="MEC39" s="862"/>
      <c r="MED39" s="862"/>
      <c r="MEE39" s="862"/>
      <c r="MEF39" s="862"/>
      <c r="MEG39" s="862"/>
      <c r="MEH39" s="862"/>
      <c r="MEI39" s="862"/>
      <c r="MEJ39" s="862"/>
      <c r="MEK39" s="862"/>
      <c r="MEL39" s="862"/>
      <c r="MEM39" s="862"/>
      <c r="MEN39" s="862"/>
      <c r="MEO39" s="862"/>
      <c r="MEP39" s="862"/>
      <c r="MEQ39" s="862"/>
      <c r="MER39" s="862"/>
      <c r="MES39" s="862"/>
      <c r="MET39" s="862"/>
      <c r="MEU39" s="862"/>
      <c r="MEV39" s="862"/>
      <c r="MEW39" s="862"/>
      <c r="MEX39" s="862"/>
      <c r="MEY39" s="862"/>
      <c r="MEZ39" s="862"/>
      <c r="MFA39" s="862"/>
      <c r="MFB39" s="862"/>
      <c r="MFC39" s="861"/>
      <c r="MFD39" s="862"/>
      <c r="MFE39" s="862"/>
      <c r="MFF39" s="862"/>
      <c r="MFG39" s="862"/>
      <c r="MFH39" s="862"/>
      <c r="MFI39" s="862"/>
      <c r="MFJ39" s="862"/>
      <c r="MFK39" s="862"/>
      <c r="MFL39" s="862"/>
      <c r="MFM39" s="862"/>
      <c r="MFN39" s="862"/>
      <c r="MFO39" s="862"/>
      <c r="MFP39" s="862"/>
      <c r="MFQ39" s="862"/>
      <c r="MFR39" s="862"/>
      <c r="MFS39" s="862"/>
      <c r="MFT39" s="862"/>
      <c r="MFU39" s="862"/>
      <c r="MFV39" s="862"/>
      <c r="MFW39" s="862"/>
      <c r="MFX39" s="862"/>
      <c r="MFY39" s="862"/>
      <c r="MFZ39" s="862"/>
      <c r="MGA39" s="862"/>
      <c r="MGB39" s="862"/>
      <c r="MGC39" s="862"/>
      <c r="MGD39" s="862"/>
      <c r="MGE39" s="862"/>
      <c r="MGF39" s="862"/>
      <c r="MGG39" s="862"/>
      <c r="MGH39" s="861"/>
      <c r="MGI39" s="862"/>
      <c r="MGJ39" s="862"/>
      <c r="MGK39" s="862"/>
      <c r="MGL39" s="862"/>
      <c r="MGM39" s="862"/>
      <c r="MGN39" s="862"/>
      <c r="MGO39" s="862"/>
      <c r="MGP39" s="862"/>
      <c r="MGQ39" s="862"/>
      <c r="MGR39" s="862"/>
      <c r="MGS39" s="862"/>
      <c r="MGT39" s="862"/>
      <c r="MGU39" s="862"/>
      <c r="MGV39" s="862"/>
      <c r="MGW39" s="862"/>
      <c r="MGX39" s="862"/>
      <c r="MGY39" s="862"/>
      <c r="MGZ39" s="862"/>
      <c r="MHA39" s="862"/>
      <c r="MHB39" s="862"/>
      <c r="MHC39" s="862"/>
      <c r="MHD39" s="862"/>
      <c r="MHE39" s="862"/>
      <c r="MHF39" s="862"/>
      <c r="MHG39" s="862"/>
      <c r="MHH39" s="862"/>
      <c r="MHI39" s="862"/>
      <c r="MHJ39" s="862"/>
      <c r="MHK39" s="862"/>
      <c r="MHL39" s="862"/>
      <c r="MHM39" s="861"/>
      <c r="MHN39" s="862"/>
      <c r="MHO39" s="862"/>
      <c r="MHP39" s="862"/>
      <c r="MHQ39" s="862"/>
      <c r="MHR39" s="862"/>
      <c r="MHS39" s="862"/>
      <c r="MHT39" s="862"/>
      <c r="MHU39" s="862"/>
      <c r="MHV39" s="862"/>
      <c r="MHW39" s="862"/>
      <c r="MHX39" s="862"/>
      <c r="MHY39" s="862"/>
      <c r="MHZ39" s="862"/>
      <c r="MIA39" s="862"/>
      <c r="MIB39" s="862"/>
      <c r="MIC39" s="862"/>
      <c r="MID39" s="862"/>
      <c r="MIE39" s="862"/>
      <c r="MIF39" s="862"/>
      <c r="MIG39" s="862"/>
      <c r="MIH39" s="862"/>
      <c r="MII39" s="862"/>
      <c r="MIJ39" s="862"/>
      <c r="MIK39" s="862"/>
      <c r="MIL39" s="862"/>
      <c r="MIM39" s="862"/>
      <c r="MIN39" s="862"/>
      <c r="MIO39" s="862"/>
      <c r="MIP39" s="862"/>
      <c r="MIQ39" s="862"/>
      <c r="MIR39" s="861"/>
      <c r="MIS39" s="862"/>
      <c r="MIT39" s="862"/>
      <c r="MIU39" s="862"/>
      <c r="MIV39" s="862"/>
      <c r="MIW39" s="862"/>
      <c r="MIX39" s="862"/>
      <c r="MIY39" s="862"/>
      <c r="MIZ39" s="862"/>
      <c r="MJA39" s="862"/>
      <c r="MJB39" s="862"/>
      <c r="MJC39" s="862"/>
      <c r="MJD39" s="862"/>
      <c r="MJE39" s="862"/>
      <c r="MJF39" s="862"/>
      <c r="MJG39" s="862"/>
      <c r="MJH39" s="862"/>
      <c r="MJI39" s="862"/>
      <c r="MJJ39" s="862"/>
      <c r="MJK39" s="862"/>
      <c r="MJL39" s="862"/>
      <c r="MJM39" s="862"/>
      <c r="MJN39" s="862"/>
      <c r="MJO39" s="862"/>
      <c r="MJP39" s="862"/>
      <c r="MJQ39" s="862"/>
      <c r="MJR39" s="862"/>
      <c r="MJS39" s="862"/>
      <c r="MJT39" s="862"/>
      <c r="MJU39" s="862"/>
      <c r="MJV39" s="862"/>
      <c r="MJW39" s="861"/>
      <c r="MJX39" s="862"/>
      <c r="MJY39" s="862"/>
      <c r="MJZ39" s="862"/>
      <c r="MKA39" s="862"/>
      <c r="MKB39" s="862"/>
      <c r="MKC39" s="862"/>
      <c r="MKD39" s="862"/>
      <c r="MKE39" s="862"/>
      <c r="MKF39" s="862"/>
      <c r="MKG39" s="862"/>
      <c r="MKH39" s="862"/>
      <c r="MKI39" s="862"/>
      <c r="MKJ39" s="862"/>
      <c r="MKK39" s="862"/>
      <c r="MKL39" s="862"/>
      <c r="MKM39" s="862"/>
      <c r="MKN39" s="862"/>
      <c r="MKO39" s="862"/>
      <c r="MKP39" s="862"/>
      <c r="MKQ39" s="862"/>
      <c r="MKR39" s="862"/>
      <c r="MKS39" s="862"/>
      <c r="MKT39" s="862"/>
      <c r="MKU39" s="862"/>
      <c r="MKV39" s="862"/>
      <c r="MKW39" s="862"/>
      <c r="MKX39" s="862"/>
      <c r="MKY39" s="862"/>
      <c r="MKZ39" s="862"/>
      <c r="MLA39" s="862"/>
      <c r="MLB39" s="861"/>
      <c r="MLC39" s="862"/>
      <c r="MLD39" s="862"/>
      <c r="MLE39" s="862"/>
      <c r="MLF39" s="862"/>
      <c r="MLG39" s="862"/>
      <c r="MLH39" s="862"/>
      <c r="MLI39" s="862"/>
      <c r="MLJ39" s="862"/>
      <c r="MLK39" s="862"/>
      <c r="MLL39" s="862"/>
      <c r="MLM39" s="862"/>
      <c r="MLN39" s="862"/>
      <c r="MLO39" s="862"/>
      <c r="MLP39" s="862"/>
      <c r="MLQ39" s="862"/>
      <c r="MLR39" s="862"/>
      <c r="MLS39" s="862"/>
      <c r="MLT39" s="862"/>
      <c r="MLU39" s="862"/>
      <c r="MLV39" s="862"/>
      <c r="MLW39" s="862"/>
      <c r="MLX39" s="862"/>
      <c r="MLY39" s="862"/>
      <c r="MLZ39" s="862"/>
      <c r="MMA39" s="862"/>
      <c r="MMB39" s="862"/>
      <c r="MMC39" s="862"/>
      <c r="MMD39" s="862"/>
      <c r="MME39" s="862"/>
      <c r="MMF39" s="862"/>
      <c r="MMG39" s="861"/>
      <c r="MMH39" s="862"/>
      <c r="MMI39" s="862"/>
      <c r="MMJ39" s="862"/>
      <c r="MMK39" s="862"/>
      <c r="MML39" s="862"/>
      <c r="MMM39" s="862"/>
      <c r="MMN39" s="862"/>
      <c r="MMO39" s="862"/>
      <c r="MMP39" s="862"/>
      <c r="MMQ39" s="862"/>
      <c r="MMR39" s="862"/>
      <c r="MMS39" s="862"/>
      <c r="MMT39" s="862"/>
      <c r="MMU39" s="862"/>
      <c r="MMV39" s="862"/>
      <c r="MMW39" s="862"/>
      <c r="MMX39" s="862"/>
      <c r="MMY39" s="862"/>
      <c r="MMZ39" s="862"/>
      <c r="MNA39" s="862"/>
      <c r="MNB39" s="862"/>
      <c r="MNC39" s="862"/>
      <c r="MND39" s="862"/>
      <c r="MNE39" s="862"/>
      <c r="MNF39" s="862"/>
      <c r="MNG39" s="862"/>
      <c r="MNH39" s="862"/>
      <c r="MNI39" s="862"/>
      <c r="MNJ39" s="862"/>
      <c r="MNK39" s="862"/>
      <c r="MNL39" s="861"/>
      <c r="MNM39" s="862"/>
      <c r="MNN39" s="862"/>
      <c r="MNO39" s="862"/>
      <c r="MNP39" s="862"/>
      <c r="MNQ39" s="862"/>
      <c r="MNR39" s="862"/>
      <c r="MNS39" s="862"/>
      <c r="MNT39" s="862"/>
      <c r="MNU39" s="862"/>
      <c r="MNV39" s="862"/>
      <c r="MNW39" s="862"/>
      <c r="MNX39" s="862"/>
      <c r="MNY39" s="862"/>
      <c r="MNZ39" s="862"/>
      <c r="MOA39" s="862"/>
      <c r="MOB39" s="862"/>
      <c r="MOC39" s="862"/>
      <c r="MOD39" s="862"/>
      <c r="MOE39" s="862"/>
      <c r="MOF39" s="862"/>
      <c r="MOG39" s="862"/>
      <c r="MOH39" s="862"/>
      <c r="MOI39" s="862"/>
      <c r="MOJ39" s="862"/>
      <c r="MOK39" s="862"/>
      <c r="MOL39" s="862"/>
      <c r="MOM39" s="862"/>
      <c r="MON39" s="862"/>
      <c r="MOO39" s="862"/>
      <c r="MOP39" s="862"/>
      <c r="MOQ39" s="861"/>
      <c r="MOR39" s="862"/>
      <c r="MOS39" s="862"/>
      <c r="MOT39" s="862"/>
      <c r="MOU39" s="862"/>
      <c r="MOV39" s="862"/>
      <c r="MOW39" s="862"/>
      <c r="MOX39" s="862"/>
      <c r="MOY39" s="862"/>
      <c r="MOZ39" s="862"/>
      <c r="MPA39" s="862"/>
      <c r="MPB39" s="862"/>
      <c r="MPC39" s="862"/>
      <c r="MPD39" s="862"/>
      <c r="MPE39" s="862"/>
      <c r="MPF39" s="862"/>
      <c r="MPG39" s="862"/>
      <c r="MPH39" s="862"/>
      <c r="MPI39" s="862"/>
      <c r="MPJ39" s="862"/>
      <c r="MPK39" s="862"/>
      <c r="MPL39" s="862"/>
      <c r="MPM39" s="862"/>
      <c r="MPN39" s="862"/>
      <c r="MPO39" s="862"/>
      <c r="MPP39" s="862"/>
      <c r="MPQ39" s="862"/>
      <c r="MPR39" s="862"/>
      <c r="MPS39" s="862"/>
      <c r="MPT39" s="862"/>
      <c r="MPU39" s="862"/>
      <c r="MPV39" s="861"/>
      <c r="MPW39" s="862"/>
      <c r="MPX39" s="862"/>
      <c r="MPY39" s="862"/>
      <c r="MPZ39" s="862"/>
      <c r="MQA39" s="862"/>
      <c r="MQB39" s="862"/>
      <c r="MQC39" s="862"/>
      <c r="MQD39" s="862"/>
      <c r="MQE39" s="862"/>
      <c r="MQF39" s="862"/>
      <c r="MQG39" s="862"/>
      <c r="MQH39" s="862"/>
      <c r="MQI39" s="862"/>
      <c r="MQJ39" s="862"/>
      <c r="MQK39" s="862"/>
      <c r="MQL39" s="862"/>
      <c r="MQM39" s="862"/>
      <c r="MQN39" s="862"/>
      <c r="MQO39" s="862"/>
      <c r="MQP39" s="862"/>
      <c r="MQQ39" s="862"/>
      <c r="MQR39" s="862"/>
      <c r="MQS39" s="862"/>
      <c r="MQT39" s="862"/>
      <c r="MQU39" s="862"/>
      <c r="MQV39" s="862"/>
      <c r="MQW39" s="862"/>
      <c r="MQX39" s="862"/>
      <c r="MQY39" s="862"/>
      <c r="MQZ39" s="862"/>
      <c r="MRA39" s="861"/>
      <c r="MRB39" s="862"/>
      <c r="MRC39" s="862"/>
      <c r="MRD39" s="862"/>
      <c r="MRE39" s="862"/>
      <c r="MRF39" s="862"/>
      <c r="MRG39" s="862"/>
      <c r="MRH39" s="862"/>
      <c r="MRI39" s="862"/>
      <c r="MRJ39" s="862"/>
      <c r="MRK39" s="862"/>
      <c r="MRL39" s="862"/>
      <c r="MRM39" s="862"/>
      <c r="MRN39" s="862"/>
      <c r="MRO39" s="862"/>
      <c r="MRP39" s="862"/>
      <c r="MRQ39" s="862"/>
      <c r="MRR39" s="862"/>
      <c r="MRS39" s="862"/>
      <c r="MRT39" s="862"/>
      <c r="MRU39" s="862"/>
      <c r="MRV39" s="862"/>
      <c r="MRW39" s="862"/>
      <c r="MRX39" s="862"/>
      <c r="MRY39" s="862"/>
      <c r="MRZ39" s="862"/>
      <c r="MSA39" s="862"/>
      <c r="MSB39" s="862"/>
      <c r="MSC39" s="862"/>
      <c r="MSD39" s="862"/>
      <c r="MSE39" s="862"/>
      <c r="MSF39" s="861"/>
      <c r="MSG39" s="862"/>
      <c r="MSH39" s="862"/>
      <c r="MSI39" s="862"/>
      <c r="MSJ39" s="862"/>
      <c r="MSK39" s="862"/>
      <c r="MSL39" s="862"/>
      <c r="MSM39" s="862"/>
      <c r="MSN39" s="862"/>
      <c r="MSO39" s="862"/>
      <c r="MSP39" s="862"/>
      <c r="MSQ39" s="862"/>
      <c r="MSR39" s="862"/>
      <c r="MSS39" s="862"/>
      <c r="MST39" s="862"/>
      <c r="MSU39" s="862"/>
      <c r="MSV39" s="862"/>
      <c r="MSW39" s="862"/>
      <c r="MSX39" s="862"/>
      <c r="MSY39" s="862"/>
      <c r="MSZ39" s="862"/>
      <c r="MTA39" s="862"/>
      <c r="MTB39" s="862"/>
      <c r="MTC39" s="862"/>
      <c r="MTD39" s="862"/>
      <c r="MTE39" s="862"/>
      <c r="MTF39" s="862"/>
      <c r="MTG39" s="862"/>
      <c r="MTH39" s="862"/>
      <c r="MTI39" s="862"/>
      <c r="MTJ39" s="862"/>
      <c r="MTK39" s="861"/>
      <c r="MTL39" s="862"/>
      <c r="MTM39" s="862"/>
      <c r="MTN39" s="862"/>
      <c r="MTO39" s="862"/>
      <c r="MTP39" s="862"/>
      <c r="MTQ39" s="862"/>
      <c r="MTR39" s="862"/>
      <c r="MTS39" s="862"/>
      <c r="MTT39" s="862"/>
      <c r="MTU39" s="862"/>
      <c r="MTV39" s="862"/>
      <c r="MTW39" s="862"/>
      <c r="MTX39" s="862"/>
      <c r="MTY39" s="862"/>
      <c r="MTZ39" s="862"/>
      <c r="MUA39" s="862"/>
      <c r="MUB39" s="862"/>
      <c r="MUC39" s="862"/>
      <c r="MUD39" s="862"/>
      <c r="MUE39" s="862"/>
      <c r="MUF39" s="862"/>
      <c r="MUG39" s="862"/>
      <c r="MUH39" s="862"/>
      <c r="MUI39" s="862"/>
      <c r="MUJ39" s="862"/>
      <c r="MUK39" s="862"/>
      <c r="MUL39" s="862"/>
      <c r="MUM39" s="862"/>
      <c r="MUN39" s="862"/>
      <c r="MUO39" s="862"/>
      <c r="MUP39" s="861"/>
      <c r="MUQ39" s="862"/>
      <c r="MUR39" s="862"/>
      <c r="MUS39" s="862"/>
      <c r="MUT39" s="862"/>
      <c r="MUU39" s="862"/>
      <c r="MUV39" s="862"/>
      <c r="MUW39" s="862"/>
      <c r="MUX39" s="862"/>
      <c r="MUY39" s="862"/>
      <c r="MUZ39" s="862"/>
      <c r="MVA39" s="862"/>
      <c r="MVB39" s="862"/>
      <c r="MVC39" s="862"/>
      <c r="MVD39" s="862"/>
      <c r="MVE39" s="862"/>
      <c r="MVF39" s="862"/>
      <c r="MVG39" s="862"/>
      <c r="MVH39" s="862"/>
      <c r="MVI39" s="862"/>
      <c r="MVJ39" s="862"/>
      <c r="MVK39" s="862"/>
      <c r="MVL39" s="862"/>
      <c r="MVM39" s="862"/>
      <c r="MVN39" s="862"/>
      <c r="MVO39" s="862"/>
      <c r="MVP39" s="862"/>
      <c r="MVQ39" s="862"/>
      <c r="MVR39" s="862"/>
      <c r="MVS39" s="862"/>
      <c r="MVT39" s="862"/>
      <c r="MVU39" s="861"/>
      <c r="MVV39" s="862"/>
      <c r="MVW39" s="862"/>
      <c r="MVX39" s="862"/>
      <c r="MVY39" s="862"/>
      <c r="MVZ39" s="862"/>
      <c r="MWA39" s="862"/>
      <c r="MWB39" s="862"/>
      <c r="MWC39" s="862"/>
      <c r="MWD39" s="862"/>
      <c r="MWE39" s="862"/>
      <c r="MWF39" s="862"/>
      <c r="MWG39" s="862"/>
      <c r="MWH39" s="862"/>
      <c r="MWI39" s="862"/>
      <c r="MWJ39" s="862"/>
      <c r="MWK39" s="862"/>
      <c r="MWL39" s="862"/>
      <c r="MWM39" s="862"/>
      <c r="MWN39" s="862"/>
      <c r="MWO39" s="862"/>
      <c r="MWP39" s="862"/>
      <c r="MWQ39" s="862"/>
      <c r="MWR39" s="862"/>
      <c r="MWS39" s="862"/>
      <c r="MWT39" s="862"/>
      <c r="MWU39" s="862"/>
      <c r="MWV39" s="862"/>
      <c r="MWW39" s="862"/>
      <c r="MWX39" s="862"/>
      <c r="MWY39" s="862"/>
      <c r="MWZ39" s="861"/>
      <c r="MXA39" s="862"/>
      <c r="MXB39" s="862"/>
      <c r="MXC39" s="862"/>
      <c r="MXD39" s="862"/>
      <c r="MXE39" s="862"/>
      <c r="MXF39" s="862"/>
      <c r="MXG39" s="862"/>
      <c r="MXH39" s="862"/>
      <c r="MXI39" s="862"/>
      <c r="MXJ39" s="862"/>
      <c r="MXK39" s="862"/>
      <c r="MXL39" s="862"/>
      <c r="MXM39" s="862"/>
      <c r="MXN39" s="862"/>
      <c r="MXO39" s="862"/>
      <c r="MXP39" s="862"/>
      <c r="MXQ39" s="862"/>
      <c r="MXR39" s="862"/>
      <c r="MXS39" s="862"/>
      <c r="MXT39" s="862"/>
      <c r="MXU39" s="862"/>
      <c r="MXV39" s="862"/>
      <c r="MXW39" s="862"/>
      <c r="MXX39" s="862"/>
      <c r="MXY39" s="862"/>
      <c r="MXZ39" s="862"/>
      <c r="MYA39" s="862"/>
      <c r="MYB39" s="862"/>
      <c r="MYC39" s="862"/>
      <c r="MYD39" s="862"/>
      <c r="MYE39" s="861"/>
      <c r="MYF39" s="862"/>
      <c r="MYG39" s="862"/>
      <c r="MYH39" s="862"/>
      <c r="MYI39" s="862"/>
      <c r="MYJ39" s="862"/>
      <c r="MYK39" s="862"/>
      <c r="MYL39" s="862"/>
      <c r="MYM39" s="862"/>
      <c r="MYN39" s="862"/>
      <c r="MYO39" s="862"/>
      <c r="MYP39" s="862"/>
      <c r="MYQ39" s="862"/>
      <c r="MYR39" s="862"/>
      <c r="MYS39" s="862"/>
      <c r="MYT39" s="862"/>
      <c r="MYU39" s="862"/>
      <c r="MYV39" s="862"/>
      <c r="MYW39" s="862"/>
      <c r="MYX39" s="862"/>
      <c r="MYY39" s="862"/>
      <c r="MYZ39" s="862"/>
      <c r="MZA39" s="862"/>
      <c r="MZB39" s="862"/>
      <c r="MZC39" s="862"/>
      <c r="MZD39" s="862"/>
      <c r="MZE39" s="862"/>
      <c r="MZF39" s="862"/>
      <c r="MZG39" s="862"/>
      <c r="MZH39" s="862"/>
      <c r="MZI39" s="862"/>
      <c r="MZJ39" s="861"/>
      <c r="MZK39" s="862"/>
      <c r="MZL39" s="862"/>
      <c r="MZM39" s="862"/>
      <c r="MZN39" s="862"/>
      <c r="MZO39" s="862"/>
      <c r="MZP39" s="862"/>
      <c r="MZQ39" s="862"/>
      <c r="MZR39" s="862"/>
      <c r="MZS39" s="862"/>
      <c r="MZT39" s="862"/>
      <c r="MZU39" s="862"/>
      <c r="MZV39" s="862"/>
      <c r="MZW39" s="862"/>
      <c r="MZX39" s="862"/>
      <c r="MZY39" s="862"/>
      <c r="MZZ39" s="862"/>
      <c r="NAA39" s="862"/>
      <c r="NAB39" s="862"/>
      <c r="NAC39" s="862"/>
      <c r="NAD39" s="862"/>
      <c r="NAE39" s="862"/>
      <c r="NAF39" s="862"/>
      <c r="NAG39" s="862"/>
      <c r="NAH39" s="862"/>
      <c r="NAI39" s="862"/>
      <c r="NAJ39" s="862"/>
      <c r="NAK39" s="862"/>
      <c r="NAL39" s="862"/>
      <c r="NAM39" s="862"/>
      <c r="NAN39" s="862"/>
      <c r="NAO39" s="861"/>
      <c r="NAP39" s="862"/>
      <c r="NAQ39" s="862"/>
      <c r="NAR39" s="862"/>
      <c r="NAS39" s="862"/>
      <c r="NAT39" s="862"/>
      <c r="NAU39" s="862"/>
      <c r="NAV39" s="862"/>
      <c r="NAW39" s="862"/>
      <c r="NAX39" s="862"/>
      <c r="NAY39" s="862"/>
      <c r="NAZ39" s="862"/>
      <c r="NBA39" s="862"/>
      <c r="NBB39" s="862"/>
      <c r="NBC39" s="862"/>
      <c r="NBD39" s="862"/>
      <c r="NBE39" s="862"/>
      <c r="NBF39" s="862"/>
      <c r="NBG39" s="862"/>
      <c r="NBH39" s="862"/>
      <c r="NBI39" s="862"/>
      <c r="NBJ39" s="862"/>
      <c r="NBK39" s="862"/>
      <c r="NBL39" s="862"/>
      <c r="NBM39" s="862"/>
      <c r="NBN39" s="862"/>
      <c r="NBO39" s="862"/>
      <c r="NBP39" s="862"/>
      <c r="NBQ39" s="862"/>
      <c r="NBR39" s="862"/>
      <c r="NBS39" s="862"/>
      <c r="NBT39" s="861"/>
      <c r="NBU39" s="862"/>
      <c r="NBV39" s="862"/>
      <c r="NBW39" s="862"/>
      <c r="NBX39" s="862"/>
      <c r="NBY39" s="862"/>
      <c r="NBZ39" s="862"/>
      <c r="NCA39" s="862"/>
      <c r="NCB39" s="862"/>
      <c r="NCC39" s="862"/>
      <c r="NCD39" s="862"/>
      <c r="NCE39" s="862"/>
      <c r="NCF39" s="862"/>
      <c r="NCG39" s="862"/>
      <c r="NCH39" s="862"/>
      <c r="NCI39" s="862"/>
      <c r="NCJ39" s="862"/>
      <c r="NCK39" s="862"/>
      <c r="NCL39" s="862"/>
      <c r="NCM39" s="862"/>
      <c r="NCN39" s="862"/>
      <c r="NCO39" s="862"/>
      <c r="NCP39" s="862"/>
      <c r="NCQ39" s="862"/>
      <c r="NCR39" s="862"/>
      <c r="NCS39" s="862"/>
      <c r="NCT39" s="862"/>
      <c r="NCU39" s="862"/>
      <c r="NCV39" s="862"/>
      <c r="NCW39" s="862"/>
      <c r="NCX39" s="862"/>
      <c r="NCY39" s="861"/>
      <c r="NCZ39" s="862"/>
      <c r="NDA39" s="862"/>
      <c r="NDB39" s="862"/>
      <c r="NDC39" s="862"/>
      <c r="NDD39" s="862"/>
      <c r="NDE39" s="862"/>
      <c r="NDF39" s="862"/>
      <c r="NDG39" s="862"/>
      <c r="NDH39" s="862"/>
      <c r="NDI39" s="862"/>
      <c r="NDJ39" s="862"/>
      <c r="NDK39" s="862"/>
      <c r="NDL39" s="862"/>
      <c r="NDM39" s="862"/>
      <c r="NDN39" s="862"/>
      <c r="NDO39" s="862"/>
      <c r="NDP39" s="862"/>
      <c r="NDQ39" s="862"/>
      <c r="NDR39" s="862"/>
      <c r="NDS39" s="862"/>
      <c r="NDT39" s="862"/>
      <c r="NDU39" s="862"/>
      <c r="NDV39" s="862"/>
      <c r="NDW39" s="862"/>
      <c r="NDX39" s="862"/>
      <c r="NDY39" s="862"/>
      <c r="NDZ39" s="862"/>
      <c r="NEA39" s="862"/>
      <c r="NEB39" s="862"/>
      <c r="NEC39" s="862"/>
      <c r="NED39" s="861"/>
      <c r="NEE39" s="862"/>
      <c r="NEF39" s="862"/>
      <c r="NEG39" s="862"/>
      <c r="NEH39" s="862"/>
      <c r="NEI39" s="862"/>
      <c r="NEJ39" s="862"/>
      <c r="NEK39" s="862"/>
      <c r="NEL39" s="862"/>
      <c r="NEM39" s="862"/>
      <c r="NEN39" s="862"/>
      <c r="NEO39" s="862"/>
      <c r="NEP39" s="862"/>
      <c r="NEQ39" s="862"/>
      <c r="NER39" s="862"/>
      <c r="NES39" s="862"/>
      <c r="NET39" s="862"/>
      <c r="NEU39" s="862"/>
      <c r="NEV39" s="862"/>
      <c r="NEW39" s="862"/>
      <c r="NEX39" s="862"/>
      <c r="NEY39" s="862"/>
      <c r="NEZ39" s="862"/>
      <c r="NFA39" s="862"/>
      <c r="NFB39" s="862"/>
      <c r="NFC39" s="862"/>
      <c r="NFD39" s="862"/>
      <c r="NFE39" s="862"/>
      <c r="NFF39" s="862"/>
      <c r="NFG39" s="862"/>
      <c r="NFH39" s="862"/>
      <c r="NFI39" s="861"/>
      <c r="NFJ39" s="862"/>
      <c r="NFK39" s="862"/>
      <c r="NFL39" s="862"/>
      <c r="NFM39" s="862"/>
      <c r="NFN39" s="862"/>
      <c r="NFO39" s="862"/>
      <c r="NFP39" s="862"/>
      <c r="NFQ39" s="862"/>
      <c r="NFR39" s="862"/>
      <c r="NFS39" s="862"/>
      <c r="NFT39" s="862"/>
      <c r="NFU39" s="862"/>
      <c r="NFV39" s="862"/>
      <c r="NFW39" s="862"/>
      <c r="NFX39" s="862"/>
      <c r="NFY39" s="862"/>
      <c r="NFZ39" s="862"/>
      <c r="NGA39" s="862"/>
      <c r="NGB39" s="862"/>
      <c r="NGC39" s="862"/>
      <c r="NGD39" s="862"/>
      <c r="NGE39" s="862"/>
      <c r="NGF39" s="862"/>
      <c r="NGG39" s="862"/>
      <c r="NGH39" s="862"/>
      <c r="NGI39" s="862"/>
      <c r="NGJ39" s="862"/>
      <c r="NGK39" s="862"/>
      <c r="NGL39" s="862"/>
      <c r="NGM39" s="862"/>
      <c r="NGN39" s="861"/>
      <c r="NGO39" s="862"/>
      <c r="NGP39" s="862"/>
      <c r="NGQ39" s="862"/>
      <c r="NGR39" s="862"/>
      <c r="NGS39" s="862"/>
      <c r="NGT39" s="862"/>
      <c r="NGU39" s="862"/>
      <c r="NGV39" s="862"/>
      <c r="NGW39" s="862"/>
      <c r="NGX39" s="862"/>
      <c r="NGY39" s="862"/>
      <c r="NGZ39" s="862"/>
      <c r="NHA39" s="862"/>
      <c r="NHB39" s="862"/>
      <c r="NHC39" s="862"/>
      <c r="NHD39" s="862"/>
      <c r="NHE39" s="862"/>
      <c r="NHF39" s="862"/>
      <c r="NHG39" s="862"/>
      <c r="NHH39" s="862"/>
      <c r="NHI39" s="862"/>
      <c r="NHJ39" s="862"/>
      <c r="NHK39" s="862"/>
      <c r="NHL39" s="862"/>
      <c r="NHM39" s="862"/>
      <c r="NHN39" s="862"/>
      <c r="NHO39" s="862"/>
      <c r="NHP39" s="862"/>
      <c r="NHQ39" s="862"/>
      <c r="NHR39" s="862"/>
      <c r="NHS39" s="861"/>
      <c r="NHT39" s="862"/>
      <c r="NHU39" s="862"/>
      <c r="NHV39" s="862"/>
      <c r="NHW39" s="862"/>
      <c r="NHX39" s="862"/>
      <c r="NHY39" s="862"/>
      <c r="NHZ39" s="862"/>
      <c r="NIA39" s="862"/>
      <c r="NIB39" s="862"/>
      <c r="NIC39" s="862"/>
      <c r="NID39" s="862"/>
      <c r="NIE39" s="862"/>
      <c r="NIF39" s="862"/>
      <c r="NIG39" s="862"/>
      <c r="NIH39" s="862"/>
      <c r="NII39" s="862"/>
      <c r="NIJ39" s="862"/>
      <c r="NIK39" s="862"/>
      <c r="NIL39" s="862"/>
      <c r="NIM39" s="862"/>
      <c r="NIN39" s="862"/>
      <c r="NIO39" s="862"/>
      <c r="NIP39" s="862"/>
      <c r="NIQ39" s="862"/>
      <c r="NIR39" s="862"/>
      <c r="NIS39" s="862"/>
      <c r="NIT39" s="862"/>
      <c r="NIU39" s="862"/>
      <c r="NIV39" s="862"/>
      <c r="NIW39" s="862"/>
      <c r="NIX39" s="861"/>
      <c r="NIY39" s="862"/>
      <c r="NIZ39" s="862"/>
      <c r="NJA39" s="862"/>
      <c r="NJB39" s="862"/>
      <c r="NJC39" s="862"/>
      <c r="NJD39" s="862"/>
      <c r="NJE39" s="862"/>
      <c r="NJF39" s="862"/>
      <c r="NJG39" s="862"/>
      <c r="NJH39" s="862"/>
      <c r="NJI39" s="862"/>
      <c r="NJJ39" s="862"/>
      <c r="NJK39" s="862"/>
      <c r="NJL39" s="862"/>
      <c r="NJM39" s="862"/>
      <c r="NJN39" s="862"/>
      <c r="NJO39" s="862"/>
      <c r="NJP39" s="862"/>
      <c r="NJQ39" s="862"/>
      <c r="NJR39" s="862"/>
      <c r="NJS39" s="862"/>
      <c r="NJT39" s="862"/>
      <c r="NJU39" s="862"/>
      <c r="NJV39" s="862"/>
      <c r="NJW39" s="862"/>
      <c r="NJX39" s="862"/>
      <c r="NJY39" s="862"/>
      <c r="NJZ39" s="862"/>
      <c r="NKA39" s="862"/>
      <c r="NKB39" s="862"/>
      <c r="NKC39" s="861"/>
      <c r="NKD39" s="862"/>
      <c r="NKE39" s="862"/>
      <c r="NKF39" s="862"/>
      <c r="NKG39" s="862"/>
      <c r="NKH39" s="862"/>
      <c r="NKI39" s="862"/>
      <c r="NKJ39" s="862"/>
      <c r="NKK39" s="862"/>
      <c r="NKL39" s="862"/>
      <c r="NKM39" s="862"/>
      <c r="NKN39" s="862"/>
      <c r="NKO39" s="862"/>
      <c r="NKP39" s="862"/>
      <c r="NKQ39" s="862"/>
      <c r="NKR39" s="862"/>
      <c r="NKS39" s="862"/>
      <c r="NKT39" s="862"/>
      <c r="NKU39" s="862"/>
      <c r="NKV39" s="862"/>
      <c r="NKW39" s="862"/>
      <c r="NKX39" s="862"/>
      <c r="NKY39" s="862"/>
      <c r="NKZ39" s="862"/>
      <c r="NLA39" s="862"/>
      <c r="NLB39" s="862"/>
      <c r="NLC39" s="862"/>
      <c r="NLD39" s="862"/>
      <c r="NLE39" s="862"/>
      <c r="NLF39" s="862"/>
      <c r="NLG39" s="862"/>
      <c r="NLH39" s="861"/>
      <c r="NLI39" s="862"/>
      <c r="NLJ39" s="862"/>
      <c r="NLK39" s="862"/>
      <c r="NLL39" s="862"/>
      <c r="NLM39" s="862"/>
      <c r="NLN39" s="862"/>
      <c r="NLO39" s="862"/>
      <c r="NLP39" s="862"/>
      <c r="NLQ39" s="862"/>
      <c r="NLR39" s="862"/>
      <c r="NLS39" s="862"/>
      <c r="NLT39" s="862"/>
      <c r="NLU39" s="862"/>
      <c r="NLV39" s="862"/>
      <c r="NLW39" s="862"/>
      <c r="NLX39" s="862"/>
      <c r="NLY39" s="862"/>
      <c r="NLZ39" s="862"/>
      <c r="NMA39" s="862"/>
      <c r="NMB39" s="862"/>
      <c r="NMC39" s="862"/>
      <c r="NMD39" s="862"/>
      <c r="NME39" s="862"/>
      <c r="NMF39" s="862"/>
      <c r="NMG39" s="862"/>
      <c r="NMH39" s="862"/>
      <c r="NMI39" s="862"/>
      <c r="NMJ39" s="862"/>
      <c r="NMK39" s="862"/>
      <c r="NML39" s="862"/>
      <c r="NMM39" s="861"/>
      <c r="NMN39" s="862"/>
      <c r="NMO39" s="862"/>
      <c r="NMP39" s="862"/>
      <c r="NMQ39" s="862"/>
      <c r="NMR39" s="862"/>
      <c r="NMS39" s="862"/>
      <c r="NMT39" s="862"/>
      <c r="NMU39" s="862"/>
      <c r="NMV39" s="862"/>
      <c r="NMW39" s="862"/>
      <c r="NMX39" s="862"/>
      <c r="NMY39" s="862"/>
      <c r="NMZ39" s="862"/>
      <c r="NNA39" s="862"/>
      <c r="NNB39" s="862"/>
      <c r="NNC39" s="862"/>
      <c r="NND39" s="862"/>
      <c r="NNE39" s="862"/>
      <c r="NNF39" s="862"/>
      <c r="NNG39" s="862"/>
      <c r="NNH39" s="862"/>
      <c r="NNI39" s="862"/>
      <c r="NNJ39" s="862"/>
      <c r="NNK39" s="862"/>
      <c r="NNL39" s="862"/>
      <c r="NNM39" s="862"/>
      <c r="NNN39" s="862"/>
      <c r="NNO39" s="862"/>
      <c r="NNP39" s="862"/>
      <c r="NNQ39" s="862"/>
      <c r="NNR39" s="861"/>
      <c r="NNS39" s="862"/>
      <c r="NNT39" s="862"/>
      <c r="NNU39" s="862"/>
      <c r="NNV39" s="862"/>
      <c r="NNW39" s="862"/>
      <c r="NNX39" s="862"/>
      <c r="NNY39" s="862"/>
      <c r="NNZ39" s="862"/>
      <c r="NOA39" s="862"/>
      <c r="NOB39" s="862"/>
      <c r="NOC39" s="862"/>
      <c r="NOD39" s="862"/>
      <c r="NOE39" s="862"/>
      <c r="NOF39" s="862"/>
      <c r="NOG39" s="862"/>
      <c r="NOH39" s="862"/>
      <c r="NOI39" s="862"/>
      <c r="NOJ39" s="862"/>
      <c r="NOK39" s="862"/>
      <c r="NOL39" s="862"/>
      <c r="NOM39" s="862"/>
      <c r="NON39" s="862"/>
      <c r="NOO39" s="862"/>
      <c r="NOP39" s="862"/>
      <c r="NOQ39" s="862"/>
      <c r="NOR39" s="862"/>
      <c r="NOS39" s="862"/>
      <c r="NOT39" s="862"/>
      <c r="NOU39" s="862"/>
      <c r="NOV39" s="862"/>
      <c r="NOW39" s="861"/>
      <c r="NOX39" s="862"/>
      <c r="NOY39" s="862"/>
      <c r="NOZ39" s="862"/>
      <c r="NPA39" s="862"/>
      <c r="NPB39" s="862"/>
      <c r="NPC39" s="862"/>
      <c r="NPD39" s="862"/>
      <c r="NPE39" s="862"/>
      <c r="NPF39" s="862"/>
      <c r="NPG39" s="862"/>
      <c r="NPH39" s="862"/>
      <c r="NPI39" s="862"/>
      <c r="NPJ39" s="862"/>
      <c r="NPK39" s="862"/>
      <c r="NPL39" s="862"/>
      <c r="NPM39" s="862"/>
      <c r="NPN39" s="862"/>
      <c r="NPO39" s="862"/>
      <c r="NPP39" s="862"/>
      <c r="NPQ39" s="862"/>
      <c r="NPR39" s="862"/>
      <c r="NPS39" s="862"/>
      <c r="NPT39" s="862"/>
      <c r="NPU39" s="862"/>
      <c r="NPV39" s="862"/>
      <c r="NPW39" s="862"/>
      <c r="NPX39" s="862"/>
      <c r="NPY39" s="862"/>
      <c r="NPZ39" s="862"/>
      <c r="NQA39" s="862"/>
      <c r="NQB39" s="861"/>
      <c r="NQC39" s="862"/>
      <c r="NQD39" s="862"/>
      <c r="NQE39" s="862"/>
      <c r="NQF39" s="862"/>
      <c r="NQG39" s="862"/>
      <c r="NQH39" s="862"/>
      <c r="NQI39" s="862"/>
      <c r="NQJ39" s="862"/>
      <c r="NQK39" s="862"/>
      <c r="NQL39" s="862"/>
      <c r="NQM39" s="862"/>
      <c r="NQN39" s="862"/>
      <c r="NQO39" s="862"/>
      <c r="NQP39" s="862"/>
      <c r="NQQ39" s="862"/>
      <c r="NQR39" s="862"/>
      <c r="NQS39" s="862"/>
      <c r="NQT39" s="862"/>
      <c r="NQU39" s="862"/>
      <c r="NQV39" s="862"/>
      <c r="NQW39" s="862"/>
      <c r="NQX39" s="862"/>
      <c r="NQY39" s="862"/>
      <c r="NQZ39" s="862"/>
      <c r="NRA39" s="862"/>
      <c r="NRB39" s="862"/>
      <c r="NRC39" s="862"/>
      <c r="NRD39" s="862"/>
      <c r="NRE39" s="862"/>
      <c r="NRF39" s="862"/>
      <c r="NRG39" s="861"/>
      <c r="NRH39" s="862"/>
      <c r="NRI39" s="862"/>
      <c r="NRJ39" s="862"/>
      <c r="NRK39" s="862"/>
      <c r="NRL39" s="862"/>
      <c r="NRM39" s="862"/>
      <c r="NRN39" s="862"/>
      <c r="NRO39" s="862"/>
      <c r="NRP39" s="862"/>
      <c r="NRQ39" s="862"/>
      <c r="NRR39" s="862"/>
      <c r="NRS39" s="862"/>
      <c r="NRT39" s="862"/>
      <c r="NRU39" s="862"/>
      <c r="NRV39" s="862"/>
      <c r="NRW39" s="862"/>
      <c r="NRX39" s="862"/>
      <c r="NRY39" s="862"/>
      <c r="NRZ39" s="862"/>
      <c r="NSA39" s="862"/>
      <c r="NSB39" s="862"/>
      <c r="NSC39" s="862"/>
      <c r="NSD39" s="862"/>
      <c r="NSE39" s="862"/>
      <c r="NSF39" s="862"/>
      <c r="NSG39" s="862"/>
      <c r="NSH39" s="862"/>
      <c r="NSI39" s="862"/>
      <c r="NSJ39" s="862"/>
      <c r="NSK39" s="862"/>
      <c r="NSL39" s="861"/>
      <c r="NSM39" s="862"/>
      <c r="NSN39" s="862"/>
      <c r="NSO39" s="862"/>
      <c r="NSP39" s="862"/>
      <c r="NSQ39" s="862"/>
      <c r="NSR39" s="862"/>
      <c r="NSS39" s="862"/>
      <c r="NST39" s="862"/>
      <c r="NSU39" s="862"/>
      <c r="NSV39" s="862"/>
      <c r="NSW39" s="862"/>
      <c r="NSX39" s="862"/>
      <c r="NSY39" s="862"/>
      <c r="NSZ39" s="862"/>
      <c r="NTA39" s="862"/>
      <c r="NTB39" s="862"/>
      <c r="NTC39" s="862"/>
      <c r="NTD39" s="862"/>
      <c r="NTE39" s="862"/>
      <c r="NTF39" s="862"/>
      <c r="NTG39" s="862"/>
      <c r="NTH39" s="862"/>
      <c r="NTI39" s="862"/>
      <c r="NTJ39" s="862"/>
      <c r="NTK39" s="862"/>
      <c r="NTL39" s="862"/>
      <c r="NTM39" s="862"/>
      <c r="NTN39" s="862"/>
      <c r="NTO39" s="862"/>
      <c r="NTP39" s="862"/>
      <c r="NTQ39" s="861"/>
      <c r="NTR39" s="862"/>
      <c r="NTS39" s="862"/>
      <c r="NTT39" s="862"/>
      <c r="NTU39" s="862"/>
      <c r="NTV39" s="862"/>
      <c r="NTW39" s="862"/>
      <c r="NTX39" s="862"/>
      <c r="NTY39" s="862"/>
      <c r="NTZ39" s="862"/>
      <c r="NUA39" s="862"/>
      <c r="NUB39" s="862"/>
      <c r="NUC39" s="862"/>
      <c r="NUD39" s="862"/>
      <c r="NUE39" s="862"/>
      <c r="NUF39" s="862"/>
      <c r="NUG39" s="862"/>
      <c r="NUH39" s="862"/>
      <c r="NUI39" s="862"/>
      <c r="NUJ39" s="862"/>
      <c r="NUK39" s="862"/>
      <c r="NUL39" s="862"/>
      <c r="NUM39" s="862"/>
      <c r="NUN39" s="862"/>
      <c r="NUO39" s="862"/>
      <c r="NUP39" s="862"/>
      <c r="NUQ39" s="862"/>
      <c r="NUR39" s="862"/>
      <c r="NUS39" s="862"/>
      <c r="NUT39" s="862"/>
      <c r="NUU39" s="862"/>
      <c r="NUV39" s="861"/>
      <c r="NUW39" s="862"/>
      <c r="NUX39" s="862"/>
      <c r="NUY39" s="862"/>
      <c r="NUZ39" s="862"/>
      <c r="NVA39" s="862"/>
      <c r="NVB39" s="862"/>
      <c r="NVC39" s="862"/>
      <c r="NVD39" s="862"/>
      <c r="NVE39" s="862"/>
      <c r="NVF39" s="862"/>
      <c r="NVG39" s="862"/>
      <c r="NVH39" s="862"/>
      <c r="NVI39" s="862"/>
      <c r="NVJ39" s="862"/>
      <c r="NVK39" s="862"/>
      <c r="NVL39" s="862"/>
      <c r="NVM39" s="862"/>
      <c r="NVN39" s="862"/>
      <c r="NVO39" s="862"/>
      <c r="NVP39" s="862"/>
      <c r="NVQ39" s="862"/>
      <c r="NVR39" s="862"/>
      <c r="NVS39" s="862"/>
      <c r="NVT39" s="862"/>
      <c r="NVU39" s="862"/>
      <c r="NVV39" s="862"/>
      <c r="NVW39" s="862"/>
      <c r="NVX39" s="862"/>
      <c r="NVY39" s="862"/>
      <c r="NVZ39" s="862"/>
      <c r="NWA39" s="861"/>
      <c r="NWB39" s="862"/>
      <c r="NWC39" s="862"/>
      <c r="NWD39" s="862"/>
      <c r="NWE39" s="862"/>
      <c r="NWF39" s="862"/>
      <c r="NWG39" s="862"/>
      <c r="NWH39" s="862"/>
      <c r="NWI39" s="862"/>
      <c r="NWJ39" s="862"/>
      <c r="NWK39" s="862"/>
      <c r="NWL39" s="862"/>
      <c r="NWM39" s="862"/>
      <c r="NWN39" s="862"/>
      <c r="NWO39" s="862"/>
      <c r="NWP39" s="862"/>
      <c r="NWQ39" s="862"/>
      <c r="NWR39" s="862"/>
      <c r="NWS39" s="862"/>
      <c r="NWT39" s="862"/>
      <c r="NWU39" s="862"/>
      <c r="NWV39" s="862"/>
      <c r="NWW39" s="862"/>
      <c r="NWX39" s="862"/>
      <c r="NWY39" s="862"/>
      <c r="NWZ39" s="862"/>
      <c r="NXA39" s="862"/>
      <c r="NXB39" s="862"/>
      <c r="NXC39" s="862"/>
      <c r="NXD39" s="862"/>
      <c r="NXE39" s="862"/>
      <c r="NXF39" s="861"/>
      <c r="NXG39" s="862"/>
      <c r="NXH39" s="862"/>
      <c r="NXI39" s="862"/>
      <c r="NXJ39" s="862"/>
      <c r="NXK39" s="862"/>
      <c r="NXL39" s="862"/>
      <c r="NXM39" s="862"/>
      <c r="NXN39" s="862"/>
      <c r="NXO39" s="862"/>
      <c r="NXP39" s="862"/>
      <c r="NXQ39" s="862"/>
      <c r="NXR39" s="862"/>
      <c r="NXS39" s="862"/>
      <c r="NXT39" s="862"/>
      <c r="NXU39" s="862"/>
      <c r="NXV39" s="862"/>
      <c r="NXW39" s="862"/>
      <c r="NXX39" s="862"/>
      <c r="NXY39" s="862"/>
      <c r="NXZ39" s="862"/>
      <c r="NYA39" s="862"/>
      <c r="NYB39" s="862"/>
      <c r="NYC39" s="862"/>
      <c r="NYD39" s="862"/>
      <c r="NYE39" s="862"/>
      <c r="NYF39" s="862"/>
      <c r="NYG39" s="862"/>
      <c r="NYH39" s="862"/>
      <c r="NYI39" s="862"/>
      <c r="NYJ39" s="862"/>
      <c r="NYK39" s="861"/>
      <c r="NYL39" s="862"/>
      <c r="NYM39" s="862"/>
      <c r="NYN39" s="862"/>
      <c r="NYO39" s="862"/>
      <c r="NYP39" s="862"/>
      <c r="NYQ39" s="862"/>
      <c r="NYR39" s="862"/>
      <c r="NYS39" s="862"/>
      <c r="NYT39" s="862"/>
      <c r="NYU39" s="862"/>
      <c r="NYV39" s="862"/>
      <c r="NYW39" s="862"/>
      <c r="NYX39" s="862"/>
      <c r="NYY39" s="862"/>
      <c r="NYZ39" s="862"/>
      <c r="NZA39" s="862"/>
      <c r="NZB39" s="862"/>
      <c r="NZC39" s="862"/>
      <c r="NZD39" s="862"/>
      <c r="NZE39" s="862"/>
      <c r="NZF39" s="862"/>
      <c r="NZG39" s="862"/>
      <c r="NZH39" s="862"/>
      <c r="NZI39" s="862"/>
      <c r="NZJ39" s="862"/>
      <c r="NZK39" s="862"/>
      <c r="NZL39" s="862"/>
      <c r="NZM39" s="862"/>
      <c r="NZN39" s="862"/>
      <c r="NZO39" s="862"/>
      <c r="NZP39" s="861"/>
      <c r="NZQ39" s="862"/>
      <c r="NZR39" s="862"/>
      <c r="NZS39" s="862"/>
      <c r="NZT39" s="862"/>
      <c r="NZU39" s="862"/>
      <c r="NZV39" s="862"/>
      <c r="NZW39" s="862"/>
      <c r="NZX39" s="862"/>
      <c r="NZY39" s="862"/>
      <c r="NZZ39" s="862"/>
      <c r="OAA39" s="862"/>
      <c r="OAB39" s="862"/>
      <c r="OAC39" s="862"/>
      <c r="OAD39" s="862"/>
      <c r="OAE39" s="862"/>
      <c r="OAF39" s="862"/>
      <c r="OAG39" s="862"/>
      <c r="OAH39" s="862"/>
      <c r="OAI39" s="862"/>
      <c r="OAJ39" s="862"/>
      <c r="OAK39" s="862"/>
      <c r="OAL39" s="862"/>
      <c r="OAM39" s="862"/>
      <c r="OAN39" s="862"/>
      <c r="OAO39" s="862"/>
      <c r="OAP39" s="862"/>
      <c r="OAQ39" s="862"/>
      <c r="OAR39" s="862"/>
      <c r="OAS39" s="862"/>
      <c r="OAT39" s="862"/>
      <c r="OAU39" s="861"/>
      <c r="OAV39" s="862"/>
      <c r="OAW39" s="862"/>
      <c r="OAX39" s="862"/>
      <c r="OAY39" s="862"/>
      <c r="OAZ39" s="862"/>
      <c r="OBA39" s="862"/>
      <c r="OBB39" s="862"/>
      <c r="OBC39" s="862"/>
      <c r="OBD39" s="862"/>
      <c r="OBE39" s="862"/>
      <c r="OBF39" s="862"/>
      <c r="OBG39" s="862"/>
      <c r="OBH39" s="862"/>
      <c r="OBI39" s="862"/>
      <c r="OBJ39" s="862"/>
      <c r="OBK39" s="862"/>
      <c r="OBL39" s="862"/>
      <c r="OBM39" s="862"/>
      <c r="OBN39" s="862"/>
      <c r="OBO39" s="862"/>
      <c r="OBP39" s="862"/>
      <c r="OBQ39" s="862"/>
      <c r="OBR39" s="862"/>
      <c r="OBS39" s="862"/>
      <c r="OBT39" s="862"/>
      <c r="OBU39" s="862"/>
      <c r="OBV39" s="862"/>
      <c r="OBW39" s="862"/>
      <c r="OBX39" s="862"/>
      <c r="OBY39" s="862"/>
      <c r="OBZ39" s="861"/>
      <c r="OCA39" s="862"/>
      <c r="OCB39" s="862"/>
      <c r="OCC39" s="862"/>
      <c r="OCD39" s="862"/>
      <c r="OCE39" s="862"/>
      <c r="OCF39" s="862"/>
      <c r="OCG39" s="862"/>
      <c r="OCH39" s="862"/>
      <c r="OCI39" s="862"/>
      <c r="OCJ39" s="862"/>
      <c r="OCK39" s="862"/>
      <c r="OCL39" s="862"/>
      <c r="OCM39" s="862"/>
      <c r="OCN39" s="862"/>
      <c r="OCO39" s="862"/>
      <c r="OCP39" s="862"/>
      <c r="OCQ39" s="862"/>
      <c r="OCR39" s="862"/>
      <c r="OCS39" s="862"/>
      <c r="OCT39" s="862"/>
      <c r="OCU39" s="862"/>
      <c r="OCV39" s="862"/>
      <c r="OCW39" s="862"/>
      <c r="OCX39" s="862"/>
      <c r="OCY39" s="862"/>
      <c r="OCZ39" s="862"/>
      <c r="ODA39" s="862"/>
      <c r="ODB39" s="862"/>
      <c r="ODC39" s="862"/>
      <c r="ODD39" s="862"/>
      <c r="ODE39" s="861"/>
      <c r="ODF39" s="862"/>
      <c r="ODG39" s="862"/>
      <c r="ODH39" s="862"/>
      <c r="ODI39" s="862"/>
      <c r="ODJ39" s="862"/>
      <c r="ODK39" s="862"/>
      <c r="ODL39" s="862"/>
      <c r="ODM39" s="862"/>
      <c r="ODN39" s="862"/>
      <c r="ODO39" s="862"/>
      <c r="ODP39" s="862"/>
      <c r="ODQ39" s="862"/>
      <c r="ODR39" s="862"/>
      <c r="ODS39" s="862"/>
      <c r="ODT39" s="862"/>
      <c r="ODU39" s="862"/>
      <c r="ODV39" s="862"/>
      <c r="ODW39" s="862"/>
      <c r="ODX39" s="862"/>
      <c r="ODY39" s="862"/>
      <c r="ODZ39" s="862"/>
      <c r="OEA39" s="862"/>
      <c r="OEB39" s="862"/>
      <c r="OEC39" s="862"/>
      <c r="OED39" s="862"/>
      <c r="OEE39" s="862"/>
      <c r="OEF39" s="862"/>
      <c r="OEG39" s="862"/>
      <c r="OEH39" s="862"/>
      <c r="OEI39" s="862"/>
      <c r="OEJ39" s="861"/>
      <c r="OEK39" s="862"/>
      <c r="OEL39" s="862"/>
      <c r="OEM39" s="862"/>
      <c r="OEN39" s="862"/>
      <c r="OEO39" s="862"/>
      <c r="OEP39" s="862"/>
      <c r="OEQ39" s="862"/>
      <c r="OER39" s="862"/>
      <c r="OES39" s="862"/>
      <c r="OET39" s="862"/>
      <c r="OEU39" s="862"/>
      <c r="OEV39" s="862"/>
      <c r="OEW39" s="862"/>
      <c r="OEX39" s="862"/>
      <c r="OEY39" s="862"/>
      <c r="OEZ39" s="862"/>
      <c r="OFA39" s="862"/>
      <c r="OFB39" s="862"/>
      <c r="OFC39" s="862"/>
      <c r="OFD39" s="862"/>
      <c r="OFE39" s="862"/>
      <c r="OFF39" s="862"/>
      <c r="OFG39" s="862"/>
      <c r="OFH39" s="862"/>
      <c r="OFI39" s="862"/>
      <c r="OFJ39" s="862"/>
      <c r="OFK39" s="862"/>
      <c r="OFL39" s="862"/>
      <c r="OFM39" s="862"/>
      <c r="OFN39" s="862"/>
      <c r="OFO39" s="861"/>
      <c r="OFP39" s="862"/>
      <c r="OFQ39" s="862"/>
      <c r="OFR39" s="862"/>
      <c r="OFS39" s="862"/>
      <c r="OFT39" s="862"/>
      <c r="OFU39" s="862"/>
      <c r="OFV39" s="862"/>
      <c r="OFW39" s="862"/>
      <c r="OFX39" s="862"/>
      <c r="OFY39" s="862"/>
      <c r="OFZ39" s="862"/>
      <c r="OGA39" s="862"/>
      <c r="OGB39" s="862"/>
      <c r="OGC39" s="862"/>
      <c r="OGD39" s="862"/>
      <c r="OGE39" s="862"/>
      <c r="OGF39" s="862"/>
      <c r="OGG39" s="862"/>
      <c r="OGH39" s="862"/>
      <c r="OGI39" s="862"/>
      <c r="OGJ39" s="862"/>
      <c r="OGK39" s="862"/>
      <c r="OGL39" s="862"/>
      <c r="OGM39" s="862"/>
      <c r="OGN39" s="862"/>
      <c r="OGO39" s="862"/>
      <c r="OGP39" s="862"/>
      <c r="OGQ39" s="862"/>
      <c r="OGR39" s="862"/>
      <c r="OGS39" s="862"/>
      <c r="OGT39" s="861"/>
      <c r="OGU39" s="862"/>
      <c r="OGV39" s="862"/>
      <c r="OGW39" s="862"/>
      <c r="OGX39" s="862"/>
      <c r="OGY39" s="862"/>
      <c r="OGZ39" s="862"/>
      <c r="OHA39" s="862"/>
      <c r="OHB39" s="862"/>
      <c r="OHC39" s="862"/>
      <c r="OHD39" s="862"/>
      <c r="OHE39" s="862"/>
      <c r="OHF39" s="862"/>
      <c r="OHG39" s="862"/>
      <c r="OHH39" s="862"/>
      <c r="OHI39" s="862"/>
      <c r="OHJ39" s="862"/>
      <c r="OHK39" s="862"/>
      <c r="OHL39" s="862"/>
      <c r="OHM39" s="862"/>
      <c r="OHN39" s="862"/>
      <c r="OHO39" s="862"/>
      <c r="OHP39" s="862"/>
      <c r="OHQ39" s="862"/>
      <c r="OHR39" s="862"/>
      <c r="OHS39" s="862"/>
      <c r="OHT39" s="862"/>
      <c r="OHU39" s="862"/>
      <c r="OHV39" s="862"/>
      <c r="OHW39" s="862"/>
      <c r="OHX39" s="862"/>
      <c r="OHY39" s="861"/>
      <c r="OHZ39" s="862"/>
      <c r="OIA39" s="862"/>
      <c r="OIB39" s="862"/>
      <c r="OIC39" s="862"/>
      <c r="OID39" s="862"/>
      <c r="OIE39" s="862"/>
      <c r="OIF39" s="862"/>
      <c r="OIG39" s="862"/>
      <c r="OIH39" s="862"/>
      <c r="OII39" s="862"/>
      <c r="OIJ39" s="862"/>
      <c r="OIK39" s="862"/>
      <c r="OIL39" s="862"/>
      <c r="OIM39" s="862"/>
      <c r="OIN39" s="862"/>
      <c r="OIO39" s="862"/>
      <c r="OIP39" s="862"/>
      <c r="OIQ39" s="862"/>
      <c r="OIR39" s="862"/>
      <c r="OIS39" s="862"/>
      <c r="OIT39" s="862"/>
      <c r="OIU39" s="862"/>
      <c r="OIV39" s="862"/>
      <c r="OIW39" s="862"/>
      <c r="OIX39" s="862"/>
      <c r="OIY39" s="862"/>
      <c r="OIZ39" s="862"/>
      <c r="OJA39" s="862"/>
      <c r="OJB39" s="862"/>
      <c r="OJC39" s="862"/>
      <c r="OJD39" s="861"/>
      <c r="OJE39" s="862"/>
      <c r="OJF39" s="862"/>
      <c r="OJG39" s="862"/>
      <c r="OJH39" s="862"/>
      <c r="OJI39" s="862"/>
      <c r="OJJ39" s="862"/>
      <c r="OJK39" s="862"/>
      <c r="OJL39" s="862"/>
      <c r="OJM39" s="862"/>
      <c r="OJN39" s="862"/>
      <c r="OJO39" s="862"/>
      <c r="OJP39" s="862"/>
      <c r="OJQ39" s="862"/>
      <c r="OJR39" s="862"/>
      <c r="OJS39" s="862"/>
      <c r="OJT39" s="862"/>
      <c r="OJU39" s="862"/>
      <c r="OJV39" s="862"/>
      <c r="OJW39" s="862"/>
      <c r="OJX39" s="862"/>
      <c r="OJY39" s="862"/>
      <c r="OJZ39" s="862"/>
      <c r="OKA39" s="862"/>
      <c r="OKB39" s="862"/>
      <c r="OKC39" s="862"/>
      <c r="OKD39" s="862"/>
      <c r="OKE39" s="862"/>
      <c r="OKF39" s="862"/>
      <c r="OKG39" s="862"/>
      <c r="OKH39" s="862"/>
      <c r="OKI39" s="861"/>
      <c r="OKJ39" s="862"/>
      <c r="OKK39" s="862"/>
      <c r="OKL39" s="862"/>
      <c r="OKM39" s="862"/>
      <c r="OKN39" s="862"/>
      <c r="OKO39" s="862"/>
      <c r="OKP39" s="862"/>
      <c r="OKQ39" s="862"/>
      <c r="OKR39" s="862"/>
      <c r="OKS39" s="862"/>
      <c r="OKT39" s="862"/>
      <c r="OKU39" s="862"/>
      <c r="OKV39" s="862"/>
      <c r="OKW39" s="862"/>
      <c r="OKX39" s="862"/>
      <c r="OKY39" s="862"/>
      <c r="OKZ39" s="862"/>
      <c r="OLA39" s="862"/>
      <c r="OLB39" s="862"/>
      <c r="OLC39" s="862"/>
      <c r="OLD39" s="862"/>
      <c r="OLE39" s="862"/>
      <c r="OLF39" s="862"/>
      <c r="OLG39" s="862"/>
      <c r="OLH39" s="862"/>
      <c r="OLI39" s="862"/>
      <c r="OLJ39" s="862"/>
      <c r="OLK39" s="862"/>
      <c r="OLL39" s="862"/>
      <c r="OLM39" s="862"/>
      <c r="OLN39" s="861"/>
      <c r="OLO39" s="862"/>
      <c r="OLP39" s="862"/>
      <c r="OLQ39" s="862"/>
      <c r="OLR39" s="862"/>
      <c r="OLS39" s="862"/>
      <c r="OLT39" s="862"/>
      <c r="OLU39" s="862"/>
      <c r="OLV39" s="862"/>
      <c r="OLW39" s="862"/>
      <c r="OLX39" s="862"/>
      <c r="OLY39" s="862"/>
      <c r="OLZ39" s="862"/>
      <c r="OMA39" s="862"/>
      <c r="OMB39" s="862"/>
      <c r="OMC39" s="862"/>
      <c r="OMD39" s="862"/>
      <c r="OME39" s="862"/>
      <c r="OMF39" s="862"/>
      <c r="OMG39" s="862"/>
      <c r="OMH39" s="862"/>
      <c r="OMI39" s="862"/>
      <c r="OMJ39" s="862"/>
      <c r="OMK39" s="862"/>
      <c r="OML39" s="862"/>
      <c r="OMM39" s="862"/>
      <c r="OMN39" s="862"/>
      <c r="OMO39" s="862"/>
      <c r="OMP39" s="862"/>
      <c r="OMQ39" s="862"/>
      <c r="OMR39" s="862"/>
      <c r="OMS39" s="861"/>
      <c r="OMT39" s="862"/>
      <c r="OMU39" s="862"/>
      <c r="OMV39" s="862"/>
      <c r="OMW39" s="862"/>
      <c r="OMX39" s="862"/>
      <c r="OMY39" s="862"/>
      <c r="OMZ39" s="862"/>
      <c r="ONA39" s="862"/>
      <c r="ONB39" s="862"/>
      <c r="ONC39" s="862"/>
      <c r="OND39" s="862"/>
      <c r="ONE39" s="862"/>
      <c r="ONF39" s="862"/>
      <c r="ONG39" s="862"/>
      <c r="ONH39" s="862"/>
      <c r="ONI39" s="862"/>
      <c r="ONJ39" s="862"/>
      <c r="ONK39" s="862"/>
      <c r="ONL39" s="862"/>
      <c r="ONM39" s="862"/>
      <c r="ONN39" s="862"/>
      <c r="ONO39" s="862"/>
      <c r="ONP39" s="862"/>
      <c r="ONQ39" s="862"/>
      <c r="ONR39" s="862"/>
      <c r="ONS39" s="862"/>
      <c r="ONT39" s="862"/>
      <c r="ONU39" s="862"/>
      <c r="ONV39" s="862"/>
      <c r="ONW39" s="862"/>
      <c r="ONX39" s="861"/>
      <c r="ONY39" s="862"/>
      <c r="ONZ39" s="862"/>
      <c r="OOA39" s="862"/>
      <c r="OOB39" s="862"/>
      <c r="OOC39" s="862"/>
      <c r="OOD39" s="862"/>
      <c r="OOE39" s="862"/>
      <c r="OOF39" s="862"/>
      <c r="OOG39" s="862"/>
      <c r="OOH39" s="862"/>
      <c r="OOI39" s="862"/>
      <c r="OOJ39" s="862"/>
      <c r="OOK39" s="862"/>
      <c r="OOL39" s="862"/>
      <c r="OOM39" s="862"/>
      <c r="OON39" s="862"/>
      <c r="OOO39" s="862"/>
      <c r="OOP39" s="862"/>
      <c r="OOQ39" s="862"/>
      <c r="OOR39" s="862"/>
      <c r="OOS39" s="862"/>
      <c r="OOT39" s="862"/>
      <c r="OOU39" s="862"/>
      <c r="OOV39" s="862"/>
      <c r="OOW39" s="862"/>
      <c r="OOX39" s="862"/>
      <c r="OOY39" s="862"/>
      <c r="OOZ39" s="862"/>
      <c r="OPA39" s="862"/>
      <c r="OPB39" s="862"/>
      <c r="OPC39" s="861"/>
      <c r="OPD39" s="862"/>
      <c r="OPE39" s="862"/>
      <c r="OPF39" s="862"/>
      <c r="OPG39" s="862"/>
      <c r="OPH39" s="862"/>
      <c r="OPI39" s="862"/>
      <c r="OPJ39" s="862"/>
      <c r="OPK39" s="862"/>
      <c r="OPL39" s="862"/>
      <c r="OPM39" s="862"/>
      <c r="OPN39" s="862"/>
      <c r="OPO39" s="862"/>
      <c r="OPP39" s="862"/>
      <c r="OPQ39" s="862"/>
      <c r="OPR39" s="862"/>
      <c r="OPS39" s="862"/>
      <c r="OPT39" s="862"/>
      <c r="OPU39" s="862"/>
      <c r="OPV39" s="862"/>
      <c r="OPW39" s="862"/>
      <c r="OPX39" s="862"/>
      <c r="OPY39" s="862"/>
      <c r="OPZ39" s="862"/>
      <c r="OQA39" s="862"/>
      <c r="OQB39" s="862"/>
      <c r="OQC39" s="862"/>
      <c r="OQD39" s="862"/>
      <c r="OQE39" s="862"/>
      <c r="OQF39" s="862"/>
      <c r="OQG39" s="862"/>
      <c r="OQH39" s="861"/>
      <c r="OQI39" s="862"/>
      <c r="OQJ39" s="862"/>
      <c r="OQK39" s="862"/>
      <c r="OQL39" s="862"/>
      <c r="OQM39" s="862"/>
      <c r="OQN39" s="862"/>
      <c r="OQO39" s="862"/>
      <c r="OQP39" s="862"/>
      <c r="OQQ39" s="862"/>
      <c r="OQR39" s="862"/>
      <c r="OQS39" s="862"/>
      <c r="OQT39" s="862"/>
      <c r="OQU39" s="862"/>
      <c r="OQV39" s="862"/>
      <c r="OQW39" s="862"/>
      <c r="OQX39" s="862"/>
      <c r="OQY39" s="862"/>
      <c r="OQZ39" s="862"/>
      <c r="ORA39" s="862"/>
      <c r="ORB39" s="862"/>
      <c r="ORC39" s="862"/>
      <c r="ORD39" s="862"/>
      <c r="ORE39" s="862"/>
      <c r="ORF39" s="862"/>
      <c r="ORG39" s="862"/>
      <c r="ORH39" s="862"/>
      <c r="ORI39" s="862"/>
      <c r="ORJ39" s="862"/>
      <c r="ORK39" s="862"/>
      <c r="ORL39" s="862"/>
      <c r="ORM39" s="861"/>
      <c r="ORN39" s="862"/>
      <c r="ORO39" s="862"/>
      <c r="ORP39" s="862"/>
      <c r="ORQ39" s="862"/>
      <c r="ORR39" s="862"/>
      <c r="ORS39" s="862"/>
      <c r="ORT39" s="862"/>
      <c r="ORU39" s="862"/>
      <c r="ORV39" s="862"/>
      <c r="ORW39" s="862"/>
      <c r="ORX39" s="862"/>
      <c r="ORY39" s="862"/>
      <c r="ORZ39" s="862"/>
      <c r="OSA39" s="862"/>
      <c r="OSB39" s="862"/>
      <c r="OSC39" s="862"/>
      <c r="OSD39" s="862"/>
      <c r="OSE39" s="862"/>
      <c r="OSF39" s="862"/>
      <c r="OSG39" s="862"/>
      <c r="OSH39" s="862"/>
      <c r="OSI39" s="862"/>
      <c r="OSJ39" s="862"/>
      <c r="OSK39" s="862"/>
      <c r="OSL39" s="862"/>
      <c r="OSM39" s="862"/>
      <c r="OSN39" s="862"/>
      <c r="OSO39" s="862"/>
      <c r="OSP39" s="862"/>
      <c r="OSQ39" s="862"/>
      <c r="OSR39" s="861"/>
      <c r="OSS39" s="862"/>
      <c r="OST39" s="862"/>
      <c r="OSU39" s="862"/>
      <c r="OSV39" s="862"/>
      <c r="OSW39" s="862"/>
      <c r="OSX39" s="862"/>
      <c r="OSY39" s="862"/>
      <c r="OSZ39" s="862"/>
      <c r="OTA39" s="862"/>
      <c r="OTB39" s="862"/>
      <c r="OTC39" s="862"/>
      <c r="OTD39" s="862"/>
      <c r="OTE39" s="862"/>
      <c r="OTF39" s="862"/>
      <c r="OTG39" s="862"/>
      <c r="OTH39" s="862"/>
      <c r="OTI39" s="862"/>
      <c r="OTJ39" s="862"/>
      <c r="OTK39" s="862"/>
      <c r="OTL39" s="862"/>
      <c r="OTM39" s="862"/>
      <c r="OTN39" s="862"/>
      <c r="OTO39" s="862"/>
      <c r="OTP39" s="862"/>
      <c r="OTQ39" s="862"/>
      <c r="OTR39" s="862"/>
      <c r="OTS39" s="862"/>
      <c r="OTT39" s="862"/>
      <c r="OTU39" s="862"/>
      <c r="OTV39" s="862"/>
      <c r="OTW39" s="861"/>
      <c r="OTX39" s="862"/>
      <c r="OTY39" s="862"/>
      <c r="OTZ39" s="862"/>
      <c r="OUA39" s="862"/>
      <c r="OUB39" s="862"/>
      <c r="OUC39" s="862"/>
      <c r="OUD39" s="862"/>
      <c r="OUE39" s="862"/>
      <c r="OUF39" s="862"/>
      <c r="OUG39" s="862"/>
      <c r="OUH39" s="862"/>
      <c r="OUI39" s="862"/>
      <c r="OUJ39" s="862"/>
      <c r="OUK39" s="862"/>
      <c r="OUL39" s="862"/>
      <c r="OUM39" s="862"/>
      <c r="OUN39" s="862"/>
      <c r="OUO39" s="862"/>
      <c r="OUP39" s="862"/>
      <c r="OUQ39" s="862"/>
      <c r="OUR39" s="862"/>
      <c r="OUS39" s="862"/>
      <c r="OUT39" s="862"/>
      <c r="OUU39" s="862"/>
      <c r="OUV39" s="862"/>
      <c r="OUW39" s="862"/>
      <c r="OUX39" s="862"/>
      <c r="OUY39" s="862"/>
      <c r="OUZ39" s="862"/>
      <c r="OVA39" s="862"/>
      <c r="OVB39" s="861"/>
      <c r="OVC39" s="862"/>
      <c r="OVD39" s="862"/>
      <c r="OVE39" s="862"/>
      <c r="OVF39" s="862"/>
      <c r="OVG39" s="862"/>
      <c r="OVH39" s="862"/>
      <c r="OVI39" s="862"/>
      <c r="OVJ39" s="862"/>
      <c r="OVK39" s="862"/>
      <c r="OVL39" s="862"/>
      <c r="OVM39" s="862"/>
      <c r="OVN39" s="862"/>
      <c r="OVO39" s="862"/>
      <c r="OVP39" s="862"/>
      <c r="OVQ39" s="862"/>
      <c r="OVR39" s="862"/>
      <c r="OVS39" s="862"/>
      <c r="OVT39" s="862"/>
      <c r="OVU39" s="862"/>
      <c r="OVV39" s="862"/>
      <c r="OVW39" s="862"/>
      <c r="OVX39" s="862"/>
      <c r="OVY39" s="862"/>
      <c r="OVZ39" s="862"/>
      <c r="OWA39" s="862"/>
      <c r="OWB39" s="862"/>
      <c r="OWC39" s="862"/>
      <c r="OWD39" s="862"/>
      <c r="OWE39" s="862"/>
      <c r="OWF39" s="862"/>
      <c r="OWG39" s="861"/>
      <c r="OWH39" s="862"/>
      <c r="OWI39" s="862"/>
      <c r="OWJ39" s="862"/>
      <c r="OWK39" s="862"/>
      <c r="OWL39" s="862"/>
      <c r="OWM39" s="862"/>
      <c r="OWN39" s="862"/>
      <c r="OWO39" s="862"/>
      <c r="OWP39" s="862"/>
      <c r="OWQ39" s="862"/>
      <c r="OWR39" s="862"/>
      <c r="OWS39" s="862"/>
      <c r="OWT39" s="862"/>
      <c r="OWU39" s="862"/>
      <c r="OWV39" s="862"/>
      <c r="OWW39" s="862"/>
      <c r="OWX39" s="862"/>
      <c r="OWY39" s="862"/>
      <c r="OWZ39" s="862"/>
      <c r="OXA39" s="862"/>
      <c r="OXB39" s="862"/>
      <c r="OXC39" s="862"/>
      <c r="OXD39" s="862"/>
      <c r="OXE39" s="862"/>
      <c r="OXF39" s="862"/>
      <c r="OXG39" s="862"/>
      <c r="OXH39" s="862"/>
      <c r="OXI39" s="862"/>
      <c r="OXJ39" s="862"/>
      <c r="OXK39" s="862"/>
      <c r="OXL39" s="861"/>
      <c r="OXM39" s="862"/>
      <c r="OXN39" s="862"/>
      <c r="OXO39" s="862"/>
      <c r="OXP39" s="862"/>
      <c r="OXQ39" s="862"/>
      <c r="OXR39" s="862"/>
      <c r="OXS39" s="862"/>
      <c r="OXT39" s="862"/>
      <c r="OXU39" s="862"/>
      <c r="OXV39" s="862"/>
      <c r="OXW39" s="862"/>
      <c r="OXX39" s="862"/>
      <c r="OXY39" s="862"/>
      <c r="OXZ39" s="862"/>
      <c r="OYA39" s="862"/>
      <c r="OYB39" s="862"/>
      <c r="OYC39" s="862"/>
      <c r="OYD39" s="862"/>
      <c r="OYE39" s="862"/>
      <c r="OYF39" s="862"/>
      <c r="OYG39" s="862"/>
      <c r="OYH39" s="862"/>
      <c r="OYI39" s="862"/>
      <c r="OYJ39" s="862"/>
      <c r="OYK39" s="862"/>
      <c r="OYL39" s="862"/>
      <c r="OYM39" s="862"/>
      <c r="OYN39" s="862"/>
      <c r="OYO39" s="862"/>
      <c r="OYP39" s="862"/>
      <c r="OYQ39" s="861"/>
      <c r="OYR39" s="862"/>
      <c r="OYS39" s="862"/>
      <c r="OYT39" s="862"/>
      <c r="OYU39" s="862"/>
      <c r="OYV39" s="862"/>
      <c r="OYW39" s="862"/>
      <c r="OYX39" s="862"/>
      <c r="OYY39" s="862"/>
      <c r="OYZ39" s="862"/>
      <c r="OZA39" s="862"/>
      <c r="OZB39" s="862"/>
      <c r="OZC39" s="862"/>
      <c r="OZD39" s="862"/>
      <c r="OZE39" s="862"/>
      <c r="OZF39" s="862"/>
      <c r="OZG39" s="862"/>
      <c r="OZH39" s="862"/>
      <c r="OZI39" s="862"/>
      <c r="OZJ39" s="862"/>
      <c r="OZK39" s="862"/>
      <c r="OZL39" s="862"/>
      <c r="OZM39" s="862"/>
      <c r="OZN39" s="862"/>
      <c r="OZO39" s="862"/>
      <c r="OZP39" s="862"/>
      <c r="OZQ39" s="862"/>
      <c r="OZR39" s="862"/>
      <c r="OZS39" s="862"/>
      <c r="OZT39" s="862"/>
      <c r="OZU39" s="862"/>
      <c r="OZV39" s="861"/>
      <c r="OZW39" s="862"/>
      <c r="OZX39" s="862"/>
      <c r="OZY39" s="862"/>
      <c r="OZZ39" s="862"/>
      <c r="PAA39" s="862"/>
      <c r="PAB39" s="862"/>
      <c r="PAC39" s="862"/>
      <c r="PAD39" s="862"/>
      <c r="PAE39" s="862"/>
      <c r="PAF39" s="862"/>
      <c r="PAG39" s="862"/>
      <c r="PAH39" s="862"/>
      <c r="PAI39" s="862"/>
      <c r="PAJ39" s="862"/>
      <c r="PAK39" s="862"/>
      <c r="PAL39" s="862"/>
      <c r="PAM39" s="862"/>
      <c r="PAN39" s="862"/>
      <c r="PAO39" s="862"/>
      <c r="PAP39" s="862"/>
      <c r="PAQ39" s="862"/>
      <c r="PAR39" s="862"/>
      <c r="PAS39" s="862"/>
      <c r="PAT39" s="862"/>
      <c r="PAU39" s="862"/>
      <c r="PAV39" s="862"/>
      <c r="PAW39" s="862"/>
      <c r="PAX39" s="862"/>
      <c r="PAY39" s="862"/>
      <c r="PAZ39" s="862"/>
      <c r="PBA39" s="861"/>
      <c r="PBB39" s="862"/>
      <c r="PBC39" s="862"/>
      <c r="PBD39" s="862"/>
      <c r="PBE39" s="862"/>
      <c r="PBF39" s="862"/>
      <c r="PBG39" s="862"/>
      <c r="PBH39" s="862"/>
      <c r="PBI39" s="862"/>
      <c r="PBJ39" s="862"/>
      <c r="PBK39" s="862"/>
      <c r="PBL39" s="862"/>
      <c r="PBM39" s="862"/>
      <c r="PBN39" s="862"/>
      <c r="PBO39" s="862"/>
      <c r="PBP39" s="862"/>
      <c r="PBQ39" s="862"/>
      <c r="PBR39" s="862"/>
      <c r="PBS39" s="862"/>
      <c r="PBT39" s="862"/>
      <c r="PBU39" s="862"/>
      <c r="PBV39" s="862"/>
      <c r="PBW39" s="862"/>
      <c r="PBX39" s="862"/>
      <c r="PBY39" s="862"/>
      <c r="PBZ39" s="862"/>
      <c r="PCA39" s="862"/>
      <c r="PCB39" s="862"/>
      <c r="PCC39" s="862"/>
      <c r="PCD39" s="862"/>
      <c r="PCE39" s="862"/>
      <c r="PCF39" s="861"/>
      <c r="PCG39" s="862"/>
      <c r="PCH39" s="862"/>
      <c r="PCI39" s="862"/>
      <c r="PCJ39" s="862"/>
      <c r="PCK39" s="862"/>
      <c r="PCL39" s="862"/>
      <c r="PCM39" s="862"/>
      <c r="PCN39" s="862"/>
      <c r="PCO39" s="862"/>
      <c r="PCP39" s="862"/>
      <c r="PCQ39" s="862"/>
      <c r="PCR39" s="862"/>
      <c r="PCS39" s="862"/>
      <c r="PCT39" s="862"/>
      <c r="PCU39" s="862"/>
      <c r="PCV39" s="862"/>
      <c r="PCW39" s="862"/>
      <c r="PCX39" s="862"/>
      <c r="PCY39" s="862"/>
      <c r="PCZ39" s="862"/>
      <c r="PDA39" s="862"/>
      <c r="PDB39" s="862"/>
      <c r="PDC39" s="862"/>
      <c r="PDD39" s="862"/>
      <c r="PDE39" s="862"/>
      <c r="PDF39" s="862"/>
      <c r="PDG39" s="862"/>
      <c r="PDH39" s="862"/>
      <c r="PDI39" s="862"/>
      <c r="PDJ39" s="862"/>
      <c r="PDK39" s="861"/>
      <c r="PDL39" s="862"/>
      <c r="PDM39" s="862"/>
      <c r="PDN39" s="862"/>
      <c r="PDO39" s="862"/>
      <c r="PDP39" s="862"/>
      <c r="PDQ39" s="862"/>
      <c r="PDR39" s="862"/>
      <c r="PDS39" s="862"/>
      <c r="PDT39" s="862"/>
      <c r="PDU39" s="862"/>
      <c r="PDV39" s="862"/>
      <c r="PDW39" s="862"/>
      <c r="PDX39" s="862"/>
      <c r="PDY39" s="862"/>
      <c r="PDZ39" s="862"/>
      <c r="PEA39" s="862"/>
      <c r="PEB39" s="862"/>
      <c r="PEC39" s="862"/>
      <c r="PED39" s="862"/>
      <c r="PEE39" s="862"/>
      <c r="PEF39" s="862"/>
      <c r="PEG39" s="862"/>
      <c r="PEH39" s="862"/>
      <c r="PEI39" s="862"/>
      <c r="PEJ39" s="862"/>
      <c r="PEK39" s="862"/>
      <c r="PEL39" s="862"/>
      <c r="PEM39" s="862"/>
      <c r="PEN39" s="862"/>
      <c r="PEO39" s="862"/>
      <c r="PEP39" s="861"/>
      <c r="PEQ39" s="862"/>
      <c r="PER39" s="862"/>
      <c r="PES39" s="862"/>
      <c r="PET39" s="862"/>
      <c r="PEU39" s="862"/>
      <c r="PEV39" s="862"/>
      <c r="PEW39" s="862"/>
      <c r="PEX39" s="862"/>
      <c r="PEY39" s="862"/>
      <c r="PEZ39" s="862"/>
      <c r="PFA39" s="862"/>
      <c r="PFB39" s="862"/>
      <c r="PFC39" s="862"/>
      <c r="PFD39" s="862"/>
      <c r="PFE39" s="862"/>
      <c r="PFF39" s="862"/>
      <c r="PFG39" s="862"/>
      <c r="PFH39" s="862"/>
      <c r="PFI39" s="862"/>
      <c r="PFJ39" s="862"/>
      <c r="PFK39" s="862"/>
      <c r="PFL39" s="862"/>
      <c r="PFM39" s="862"/>
      <c r="PFN39" s="862"/>
      <c r="PFO39" s="862"/>
      <c r="PFP39" s="862"/>
      <c r="PFQ39" s="862"/>
      <c r="PFR39" s="862"/>
      <c r="PFS39" s="862"/>
      <c r="PFT39" s="862"/>
      <c r="PFU39" s="861"/>
      <c r="PFV39" s="862"/>
      <c r="PFW39" s="862"/>
      <c r="PFX39" s="862"/>
      <c r="PFY39" s="862"/>
      <c r="PFZ39" s="862"/>
      <c r="PGA39" s="862"/>
      <c r="PGB39" s="862"/>
      <c r="PGC39" s="862"/>
      <c r="PGD39" s="862"/>
      <c r="PGE39" s="862"/>
      <c r="PGF39" s="862"/>
      <c r="PGG39" s="862"/>
      <c r="PGH39" s="862"/>
      <c r="PGI39" s="862"/>
      <c r="PGJ39" s="862"/>
      <c r="PGK39" s="862"/>
      <c r="PGL39" s="862"/>
      <c r="PGM39" s="862"/>
      <c r="PGN39" s="862"/>
      <c r="PGO39" s="862"/>
      <c r="PGP39" s="862"/>
      <c r="PGQ39" s="862"/>
      <c r="PGR39" s="862"/>
      <c r="PGS39" s="862"/>
      <c r="PGT39" s="862"/>
      <c r="PGU39" s="862"/>
      <c r="PGV39" s="862"/>
      <c r="PGW39" s="862"/>
      <c r="PGX39" s="862"/>
      <c r="PGY39" s="862"/>
      <c r="PGZ39" s="861"/>
      <c r="PHA39" s="862"/>
      <c r="PHB39" s="862"/>
      <c r="PHC39" s="862"/>
      <c r="PHD39" s="862"/>
      <c r="PHE39" s="862"/>
      <c r="PHF39" s="862"/>
      <c r="PHG39" s="862"/>
      <c r="PHH39" s="862"/>
      <c r="PHI39" s="862"/>
      <c r="PHJ39" s="862"/>
      <c r="PHK39" s="862"/>
      <c r="PHL39" s="862"/>
      <c r="PHM39" s="862"/>
      <c r="PHN39" s="862"/>
      <c r="PHO39" s="862"/>
      <c r="PHP39" s="862"/>
      <c r="PHQ39" s="862"/>
      <c r="PHR39" s="862"/>
      <c r="PHS39" s="862"/>
      <c r="PHT39" s="862"/>
      <c r="PHU39" s="862"/>
      <c r="PHV39" s="862"/>
      <c r="PHW39" s="862"/>
      <c r="PHX39" s="862"/>
      <c r="PHY39" s="862"/>
      <c r="PHZ39" s="862"/>
      <c r="PIA39" s="862"/>
      <c r="PIB39" s="862"/>
      <c r="PIC39" s="862"/>
      <c r="PID39" s="862"/>
      <c r="PIE39" s="861"/>
      <c r="PIF39" s="862"/>
      <c r="PIG39" s="862"/>
      <c r="PIH39" s="862"/>
      <c r="PII39" s="862"/>
      <c r="PIJ39" s="862"/>
      <c r="PIK39" s="862"/>
      <c r="PIL39" s="862"/>
      <c r="PIM39" s="862"/>
      <c r="PIN39" s="862"/>
      <c r="PIO39" s="862"/>
      <c r="PIP39" s="862"/>
      <c r="PIQ39" s="862"/>
      <c r="PIR39" s="862"/>
      <c r="PIS39" s="862"/>
      <c r="PIT39" s="862"/>
      <c r="PIU39" s="862"/>
      <c r="PIV39" s="862"/>
      <c r="PIW39" s="862"/>
      <c r="PIX39" s="862"/>
      <c r="PIY39" s="862"/>
      <c r="PIZ39" s="862"/>
      <c r="PJA39" s="862"/>
      <c r="PJB39" s="862"/>
      <c r="PJC39" s="862"/>
      <c r="PJD39" s="862"/>
      <c r="PJE39" s="862"/>
      <c r="PJF39" s="862"/>
      <c r="PJG39" s="862"/>
      <c r="PJH39" s="862"/>
      <c r="PJI39" s="862"/>
      <c r="PJJ39" s="861"/>
      <c r="PJK39" s="862"/>
      <c r="PJL39" s="862"/>
      <c r="PJM39" s="862"/>
      <c r="PJN39" s="862"/>
      <c r="PJO39" s="862"/>
      <c r="PJP39" s="862"/>
      <c r="PJQ39" s="862"/>
      <c r="PJR39" s="862"/>
      <c r="PJS39" s="862"/>
      <c r="PJT39" s="862"/>
      <c r="PJU39" s="862"/>
      <c r="PJV39" s="862"/>
      <c r="PJW39" s="862"/>
      <c r="PJX39" s="862"/>
      <c r="PJY39" s="862"/>
      <c r="PJZ39" s="862"/>
      <c r="PKA39" s="862"/>
      <c r="PKB39" s="862"/>
      <c r="PKC39" s="862"/>
      <c r="PKD39" s="862"/>
      <c r="PKE39" s="862"/>
      <c r="PKF39" s="862"/>
      <c r="PKG39" s="862"/>
      <c r="PKH39" s="862"/>
      <c r="PKI39" s="862"/>
      <c r="PKJ39" s="862"/>
      <c r="PKK39" s="862"/>
      <c r="PKL39" s="862"/>
      <c r="PKM39" s="862"/>
      <c r="PKN39" s="862"/>
      <c r="PKO39" s="861"/>
      <c r="PKP39" s="862"/>
      <c r="PKQ39" s="862"/>
      <c r="PKR39" s="862"/>
      <c r="PKS39" s="862"/>
      <c r="PKT39" s="862"/>
      <c r="PKU39" s="862"/>
      <c r="PKV39" s="862"/>
      <c r="PKW39" s="862"/>
      <c r="PKX39" s="862"/>
      <c r="PKY39" s="862"/>
      <c r="PKZ39" s="862"/>
      <c r="PLA39" s="862"/>
      <c r="PLB39" s="862"/>
      <c r="PLC39" s="862"/>
      <c r="PLD39" s="862"/>
      <c r="PLE39" s="862"/>
      <c r="PLF39" s="862"/>
      <c r="PLG39" s="862"/>
      <c r="PLH39" s="862"/>
      <c r="PLI39" s="862"/>
      <c r="PLJ39" s="862"/>
      <c r="PLK39" s="862"/>
      <c r="PLL39" s="862"/>
      <c r="PLM39" s="862"/>
      <c r="PLN39" s="862"/>
      <c r="PLO39" s="862"/>
      <c r="PLP39" s="862"/>
      <c r="PLQ39" s="862"/>
      <c r="PLR39" s="862"/>
      <c r="PLS39" s="862"/>
      <c r="PLT39" s="861"/>
      <c r="PLU39" s="862"/>
      <c r="PLV39" s="862"/>
      <c r="PLW39" s="862"/>
      <c r="PLX39" s="862"/>
      <c r="PLY39" s="862"/>
      <c r="PLZ39" s="862"/>
      <c r="PMA39" s="862"/>
      <c r="PMB39" s="862"/>
      <c r="PMC39" s="862"/>
      <c r="PMD39" s="862"/>
      <c r="PME39" s="862"/>
      <c r="PMF39" s="862"/>
      <c r="PMG39" s="862"/>
      <c r="PMH39" s="862"/>
      <c r="PMI39" s="862"/>
      <c r="PMJ39" s="862"/>
      <c r="PMK39" s="862"/>
      <c r="PML39" s="862"/>
      <c r="PMM39" s="862"/>
      <c r="PMN39" s="862"/>
      <c r="PMO39" s="862"/>
      <c r="PMP39" s="862"/>
      <c r="PMQ39" s="862"/>
      <c r="PMR39" s="862"/>
      <c r="PMS39" s="862"/>
      <c r="PMT39" s="862"/>
      <c r="PMU39" s="862"/>
      <c r="PMV39" s="862"/>
      <c r="PMW39" s="862"/>
      <c r="PMX39" s="862"/>
      <c r="PMY39" s="861"/>
      <c r="PMZ39" s="862"/>
      <c r="PNA39" s="862"/>
      <c r="PNB39" s="862"/>
      <c r="PNC39" s="862"/>
      <c r="PND39" s="862"/>
      <c r="PNE39" s="862"/>
      <c r="PNF39" s="862"/>
      <c r="PNG39" s="862"/>
      <c r="PNH39" s="862"/>
      <c r="PNI39" s="862"/>
      <c r="PNJ39" s="862"/>
      <c r="PNK39" s="862"/>
      <c r="PNL39" s="862"/>
      <c r="PNM39" s="862"/>
      <c r="PNN39" s="862"/>
      <c r="PNO39" s="862"/>
      <c r="PNP39" s="862"/>
      <c r="PNQ39" s="862"/>
      <c r="PNR39" s="862"/>
      <c r="PNS39" s="862"/>
      <c r="PNT39" s="862"/>
      <c r="PNU39" s="862"/>
      <c r="PNV39" s="862"/>
      <c r="PNW39" s="862"/>
      <c r="PNX39" s="862"/>
      <c r="PNY39" s="862"/>
      <c r="PNZ39" s="862"/>
      <c r="POA39" s="862"/>
      <c r="POB39" s="862"/>
      <c r="POC39" s="862"/>
      <c r="POD39" s="861"/>
      <c r="POE39" s="862"/>
      <c r="POF39" s="862"/>
      <c r="POG39" s="862"/>
      <c r="POH39" s="862"/>
      <c r="POI39" s="862"/>
      <c r="POJ39" s="862"/>
      <c r="POK39" s="862"/>
      <c r="POL39" s="862"/>
      <c r="POM39" s="862"/>
      <c r="PON39" s="862"/>
      <c r="POO39" s="862"/>
      <c r="POP39" s="862"/>
      <c r="POQ39" s="862"/>
      <c r="POR39" s="862"/>
      <c r="POS39" s="862"/>
      <c r="POT39" s="862"/>
      <c r="POU39" s="862"/>
      <c r="POV39" s="862"/>
      <c r="POW39" s="862"/>
      <c r="POX39" s="862"/>
      <c r="POY39" s="862"/>
      <c r="POZ39" s="862"/>
      <c r="PPA39" s="862"/>
      <c r="PPB39" s="862"/>
      <c r="PPC39" s="862"/>
      <c r="PPD39" s="862"/>
      <c r="PPE39" s="862"/>
      <c r="PPF39" s="862"/>
      <c r="PPG39" s="862"/>
      <c r="PPH39" s="862"/>
      <c r="PPI39" s="861"/>
      <c r="PPJ39" s="862"/>
      <c r="PPK39" s="862"/>
      <c r="PPL39" s="862"/>
      <c r="PPM39" s="862"/>
      <c r="PPN39" s="862"/>
      <c r="PPO39" s="862"/>
      <c r="PPP39" s="862"/>
      <c r="PPQ39" s="862"/>
      <c r="PPR39" s="862"/>
      <c r="PPS39" s="862"/>
      <c r="PPT39" s="862"/>
      <c r="PPU39" s="862"/>
      <c r="PPV39" s="862"/>
      <c r="PPW39" s="862"/>
      <c r="PPX39" s="862"/>
      <c r="PPY39" s="862"/>
      <c r="PPZ39" s="862"/>
      <c r="PQA39" s="862"/>
      <c r="PQB39" s="862"/>
      <c r="PQC39" s="862"/>
      <c r="PQD39" s="862"/>
      <c r="PQE39" s="862"/>
      <c r="PQF39" s="862"/>
      <c r="PQG39" s="862"/>
      <c r="PQH39" s="862"/>
      <c r="PQI39" s="862"/>
      <c r="PQJ39" s="862"/>
      <c r="PQK39" s="862"/>
      <c r="PQL39" s="862"/>
      <c r="PQM39" s="862"/>
      <c r="PQN39" s="861"/>
      <c r="PQO39" s="862"/>
      <c r="PQP39" s="862"/>
      <c r="PQQ39" s="862"/>
      <c r="PQR39" s="862"/>
      <c r="PQS39" s="862"/>
      <c r="PQT39" s="862"/>
      <c r="PQU39" s="862"/>
      <c r="PQV39" s="862"/>
      <c r="PQW39" s="862"/>
      <c r="PQX39" s="862"/>
      <c r="PQY39" s="862"/>
      <c r="PQZ39" s="862"/>
      <c r="PRA39" s="862"/>
      <c r="PRB39" s="862"/>
      <c r="PRC39" s="862"/>
      <c r="PRD39" s="862"/>
      <c r="PRE39" s="862"/>
      <c r="PRF39" s="862"/>
      <c r="PRG39" s="862"/>
      <c r="PRH39" s="862"/>
      <c r="PRI39" s="862"/>
      <c r="PRJ39" s="862"/>
      <c r="PRK39" s="862"/>
      <c r="PRL39" s="862"/>
      <c r="PRM39" s="862"/>
      <c r="PRN39" s="862"/>
      <c r="PRO39" s="862"/>
      <c r="PRP39" s="862"/>
      <c r="PRQ39" s="862"/>
      <c r="PRR39" s="862"/>
      <c r="PRS39" s="861"/>
      <c r="PRT39" s="862"/>
      <c r="PRU39" s="862"/>
      <c r="PRV39" s="862"/>
      <c r="PRW39" s="862"/>
      <c r="PRX39" s="862"/>
      <c r="PRY39" s="862"/>
      <c r="PRZ39" s="862"/>
      <c r="PSA39" s="862"/>
      <c r="PSB39" s="862"/>
      <c r="PSC39" s="862"/>
      <c r="PSD39" s="862"/>
      <c r="PSE39" s="862"/>
      <c r="PSF39" s="862"/>
      <c r="PSG39" s="862"/>
      <c r="PSH39" s="862"/>
      <c r="PSI39" s="862"/>
      <c r="PSJ39" s="862"/>
      <c r="PSK39" s="862"/>
      <c r="PSL39" s="862"/>
      <c r="PSM39" s="862"/>
      <c r="PSN39" s="862"/>
      <c r="PSO39" s="862"/>
      <c r="PSP39" s="862"/>
      <c r="PSQ39" s="862"/>
      <c r="PSR39" s="862"/>
      <c r="PSS39" s="862"/>
      <c r="PST39" s="862"/>
      <c r="PSU39" s="862"/>
      <c r="PSV39" s="862"/>
      <c r="PSW39" s="862"/>
      <c r="PSX39" s="861"/>
      <c r="PSY39" s="862"/>
      <c r="PSZ39" s="862"/>
      <c r="PTA39" s="862"/>
      <c r="PTB39" s="862"/>
      <c r="PTC39" s="862"/>
      <c r="PTD39" s="862"/>
      <c r="PTE39" s="862"/>
      <c r="PTF39" s="862"/>
      <c r="PTG39" s="862"/>
      <c r="PTH39" s="862"/>
      <c r="PTI39" s="862"/>
      <c r="PTJ39" s="862"/>
      <c r="PTK39" s="862"/>
      <c r="PTL39" s="862"/>
      <c r="PTM39" s="862"/>
      <c r="PTN39" s="862"/>
      <c r="PTO39" s="862"/>
      <c r="PTP39" s="862"/>
      <c r="PTQ39" s="862"/>
      <c r="PTR39" s="862"/>
      <c r="PTS39" s="862"/>
      <c r="PTT39" s="862"/>
      <c r="PTU39" s="862"/>
      <c r="PTV39" s="862"/>
      <c r="PTW39" s="862"/>
      <c r="PTX39" s="862"/>
      <c r="PTY39" s="862"/>
      <c r="PTZ39" s="862"/>
      <c r="PUA39" s="862"/>
      <c r="PUB39" s="862"/>
      <c r="PUC39" s="861"/>
      <c r="PUD39" s="862"/>
      <c r="PUE39" s="862"/>
      <c r="PUF39" s="862"/>
      <c r="PUG39" s="862"/>
      <c r="PUH39" s="862"/>
      <c r="PUI39" s="862"/>
      <c r="PUJ39" s="862"/>
      <c r="PUK39" s="862"/>
      <c r="PUL39" s="862"/>
      <c r="PUM39" s="862"/>
      <c r="PUN39" s="862"/>
      <c r="PUO39" s="862"/>
      <c r="PUP39" s="862"/>
      <c r="PUQ39" s="862"/>
      <c r="PUR39" s="862"/>
      <c r="PUS39" s="862"/>
      <c r="PUT39" s="862"/>
      <c r="PUU39" s="862"/>
      <c r="PUV39" s="862"/>
      <c r="PUW39" s="862"/>
      <c r="PUX39" s="862"/>
      <c r="PUY39" s="862"/>
      <c r="PUZ39" s="862"/>
      <c r="PVA39" s="862"/>
      <c r="PVB39" s="862"/>
      <c r="PVC39" s="862"/>
      <c r="PVD39" s="862"/>
      <c r="PVE39" s="862"/>
      <c r="PVF39" s="862"/>
      <c r="PVG39" s="862"/>
      <c r="PVH39" s="861"/>
      <c r="PVI39" s="862"/>
      <c r="PVJ39" s="862"/>
      <c r="PVK39" s="862"/>
      <c r="PVL39" s="862"/>
      <c r="PVM39" s="862"/>
      <c r="PVN39" s="862"/>
      <c r="PVO39" s="862"/>
      <c r="PVP39" s="862"/>
      <c r="PVQ39" s="862"/>
      <c r="PVR39" s="862"/>
      <c r="PVS39" s="862"/>
      <c r="PVT39" s="862"/>
      <c r="PVU39" s="862"/>
      <c r="PVV39" s="862"/>
      <c r="PVW39" s="862"/>
      <c r="PVX39" s="862"/>
      <c r="PVY39" s="862"/>
      <c r="PVZ39" s="862"/>
      <c r="PWA39" s="862"/>
      <c r="PWB39" s="862"/>
      <c r="PWC39" s="862"/>
      <c r="PWD39" s="862"/>
      <c r="PWE39" s="862"/>
      <c r="PWF39" s="862"/>
      <c r="PWG39" s="862"/>
      <c r="PWH39" s="862"/>
      <c r="PWI39" s="862"/>
      <c r="PWJ39" s="862"/>
      <c r="PWK39" s="862"/>
      <c r="PWL39" s="862"/>
      <c r="PWM39" s="861"/>
      <c r="PWN39" s="862"/>
      <c r="PWO39" s="862"/>
      <c r="PWP39" s="862"/>
      <c r="PWQ39" s="862"/>
      <c r="PWR39" s="862"/>
      <c r="PWS39" s="862"/>
      <c r="PWT39" s="862"/>
      <c r="PWU39" s="862"/>
      <c r="PWV39" s="862"/>
      <c r="PWW39" s="862"/>
      <c r="PWX39" s="862"/>
      <c r="PWY39" s="862"/>
      <c r="PWZ39" s="862"/>
      <c r="PXA39" s="862"/>
      <c r="PXB39" s="862"/>
      <c r="PXC39" s="862"/>
      <c r="PXD39" s="862"/>
      <c r="PXE39" s="862"/>
      <c r="PXF39" s="862"/>
      <c r="PXG39" s="862"/>
      <c r="PXH39" s="862"/>
      <c r="PXI39" s="862"/>
      <c r="PXJ39" s="862"/>
      <c r="PXK39" s="862"/>
      <c r="PXL39" s="862"/>
      <c r="PXM39" s="862"/>
      <c r="PXN39" s="862"/>
      <c r="PXO39" s="862"/>
      <c r="PXP39" s="862"/>
      <c r="PXQ39" s="862"/>
      <c r="PXR39" s="861"/>
      <c r="PXS39" s="862"/>
      <c r="PXT39" s="862"/>
      <c r="PXU39" s="862"/>
      <c r="PXV39" s="862"/>
      <c r="PXW39" s="862"/>
      <c r="PXX39" s="862"/>
      <c r="PXY39" s="862"/>
      <c r="PXZ39" s="862"/>
      <c r="PYA39" s="862"/>
      <c r="PYB39" s="862"/>
      <c r="PYC39" s="862"/>
      <c r="PYD39" s="862"/>
      <c r="PYE39" s="862"/>
      <c r="PYF39" s="862"/>
      <c r="PYG39" s="862"/>
      <c r="PYH39" s="862"/>
      <c r="PYI39" s="862"/>
      <c r="PYJ39" s="862"/>
      <c r="PYK39" s="862"/>
      <c r="PYL39" s="862"/>
      <c r="PYM39" s="862"/>
      <c r="PYN39" s="862"/>
      <c r="PYO39" s="862"/>
      <c r="PYP39" s="862"/>
      <c r="PYQ39" s="862"/>
      <c r="PYR39" s="862"/>
      <c r="PYS39" s="862"/>
      <c r="PYT39" s="862"/>
      <c r="PYU39" s="862"/>
      <c r="PYV39" s="862"/>
      <c r="PYW39" s="861"/>
      <c r="PYX39" s="862"/>
      <c r="PYY39" s="862"/>
      <c r="PYZ39" s="862"/>
      <c r="PZA39" s="862"/>
      <c r="PZB39" s="862"/>
      <c r="PZC39" s="862"/>
      <c r="PZD39" s="862"/>
      <c r="PZE39" s="862"/>
      <c r="PZF39" s="862"/>
      <c r="PZG39" s="862"/>
      <c r="PZH39" s="862"/>
      <c r="PZI39" s="862"/>
      <c r="PZJ39" s="862"/>
      <c r="PZK39" s="862"/>
      <c r="PZL39" s="862"/>
      <c r="PZM39" s="862"/>
      <c r="PZN39" s="862"/>
      <c r="PZO39" s="862"/>
      <c r="PZP39" s="862"/>
      <c r="PZQ39" s="862"/>
      <c r="PZR39" s="862"/>
      <c r="PZS39" s="862"/>
      <c r="PZT39" s="862"/>
      <c r="PZU39" s="862"/>
      <c r="PZV39" s="862"/>
      <c r="PZW39" s="862"/>
      <c r="PZX39" s="862"/>
      <c r="PZY39" s="862"/>
      <c r="PZZ39" s="862"/>
      <c r="QAA39" s="862"/>
      <c r="QAB39" s="861"/>
      <c r="QAC39" s="862"/>
      <c r="QAD39" s="862"/>
      <c r="QAE39" s="862"/>
      <c r="QAF39" s="862"/>
      <c r="QAG39" s="862"/>
      <c r="QAH39" s="862"/>
      <c r="QAI39" s="862"/>
      <c r="QAJ39" s="862"/>
      <c r="QAK39" s="862"/>
      <c r="QAL39" s="862"/>
      <c r="QAM39" s="862"/>
      <c r="QAN39" s="862"/>
      <c r="QAO39" s="862"/>
      <c r="QAP39" s="862"/>
      <c r="QAQ39" s="862"/>
      <c r="QAR39" s="862"/>
      <c r="QAS39" s="862"/>
      <c r="QAT39" s="862"/>
      <c r="QAU39" s="862"/>
      <c r="QAV39" s="862"/>
      <c r="QAW39" s="862"/>
      <c r="QAX39" s="862"/>
      <c r="QAY39" s="862"/>
      <c r="QAZ39" s="862"/>
      <c r="QBA39" s="862"/>
      <c r="QBB39" s="862"/>
      <c r="QBC39" s="862"/>
      <c r="QBD39" s="862"/>
      <c r="QBE39" s="862"/>
      <c r="QBF39" s="862"/>
      <c r="QBG39" s="861"/>
      <c r="QBH39" s="862"/>
      <c r="QBI39" s="862"/>
      <c r="QBJ39" s="862"/>
      <c r="QBK39" s="862"/>
      <c r="QBL39" s="862"/>
      <c r="QBM39" s="862"/>
      <c r="QBN39" s="862"/>
      <c r="QBO39" s="862"/>
      <c r="QBP39" s="862"/>
      <c r="QBQ39" s="862"/>
      <c r="QBR39" s="862"/>
      <c r="QBS39" s="862"/>
      <c r="QBT39" s="862"/>
      <c r="QBU39" s="862"/>
      <c r="QBV39" s="862"/>
      <c r="QBW39" s="862"/>
      <c r="QBX39" s="862"/>
      <c r="QBY39" s="862"/>
      <c r="QBZ39" s="862"/>
      <c r="QCA39" s="862"/>
      <c r="QCB39" s="862"/>
      <c r="QCC39" s="862"/>
      <c r="QCD39" s="862"/>
      <c r="QCE39" s="862"/>
      <c r="QCF39" s="862"/>
      <c r="QCG39" s="862"/>
      <c r="QCH39" s="862"/>
      <c r="QCI39" s="862"/>
      <c r="QCJ39" s="862"/>
      <c r="QCK39" s="862"/>
      <c r="QCL39" s="861"/>
      <c r="QCM39" s="862"/>
      <c r="QCN39" s="862"/>
      <c r="QCO39" s="862"/>
      <c r="QCP39" s="862"/>
      <c r="QCQ39" s="862"/>
      <c r="QCR39" s="862"/>
      <c r="QCS39" s="862"/>
      <c r="QCT39" s="862"/>
      <c r="QCU39" s="862"/>
      <c r="QCV39" s="862"/>
      <c r="QCW39" s="862"/>
      <c r="QCX39" s="862"/>
      <c r="QCY39" s="862"/>
      <c r="QCZ39" s="862"/>
      <c r="QDA39" s="862"/>
      <c r="QDB39" s="862"/>
      <c r="QDC39" s="862"/>
      <c r="QDD39" s="862"/>
      <c r="QDE39" s="862"/>
      <c r="QDF39" s="862"/>
      <c r="QDG39" s="862"/>
      <c r="QDH39" s="862"/>
      <c r="QDI39" s="862"/>
      <c r="QDJ39" s="862"/>
      <c r="QDK39" s="862"/>
      <c r="QDL39" s="862"/>
      <c r="QDM39" s="862"/>
      <c r="QDN39" s="862"/>
      <c r="QDO39" s="862"/>
      <c r="QDP39" s="862"/>
      <c r="QDQ39" s="861"/>
      <c r="QDR39" s="862"/>
      <c r="QDS39" s="862"/>
      <c r="QDT39" s="862"/>
      <c r="QDU39" s="862"/>
      <c r="QDV39" s="862"/>
      <c r="QDW39" s="862"/>
      <c r="QDX39" s="862"/>
      <c r="QDY39" s="862"/>
      <c r="QDZ39" s="862"/>
      <c r="QEA39" s="862"/>
      <c r="QEB39" s="862"/>
      <c r="QEC39" s="862"/>
      <c r="QED39" s="862"/>
      <c r="QEE39" s="862"/>
      <c r="QEF39" s="862"/>
      <c r="QEG39" s="862"/>
      <c r="QEH39" s="862"/>
      <c r="QEI39" s="862"/>
      <c r="QEJ39" s="862"/>
      <c r="QEK39" s="862"/>
      <c r="QEL39" s="862"/>
      <c r="QEM39" s="862"/>
      <c r="QEN39" s="862"/>
      <c r="QEO39" s="862"/>
      <c r="QEP39" s="862"/>
      <c r="QEQ39" s="862"/>
      <c r="QER39" s="862"/>
      <c r="QES39" s="862"/>
      <c r="QET39" s="862"/>
      <c r="QEU39" s="862"/>
      <c r="QEV39" s="861"/>
      <c r="QEW39" s="862"/>
      <c r="QEX39" s="862"/>
      <c r="QEY39" s="862"/>
      <c r="QEZ39" s="862"/>
      <c r="QFA39" s="862"/>
      <c r="QFB39" s="862"/>
      <c r="QFC39" s="862"/>
      <c r="QFD39" s="862"/>
      <c r="QFE39" s="862"/>
      <c r="QFF39" s="862"/>
      <c r="QFG39" s="862"/>
      <c r="QFH39" s="862"/>
      <c r="QFI39" s="862"/>
      <c r="QFJ39" s="862"/>
      <c r="QFK39" s="862"/>
      <c r="QFL39" s="862"/>
      <c r="QFM39" s="862"/>
      <c r="QFN39" s="862"/>
      <c r="QFO39" s="862"/>
      <c r="QFP39" s="862"/>
      <c r="QFQ39" s="862"/>
      <c r="QFR39" s="862"/>
      <c r="QFS39" s="862"/>
      <c r="QFT39" s="862"/>
      <c r="QFU39" s="862"/>
      <c r="QFV39" s="862"/>
      <c r="QFW39" s="862"/>
      <c r="QFX39" s="862"/>
      <c r="QFY39" s="862"/>
      <c r="QFZ39" s="862"/>
      <c r="QGA39" s="861"/>
      <c r="QGB39" s="862"/>
      <c r="QGC39" s="862"/>
      <c r="QGD39" s="862"/>
      <c r="QGE39" s="862"/>
      <c r="QGF39" s="862"/>
      <c r="QGG39" s="862"/>
      <c r="QGH39" s="862"/>
      <c r="QGI39" s="862"/>
      <c r="QGJ39" s="862"/>
      <c r="QGK39" s="862"/>
      <c r="QGL39" s="862"/>
      <c r="QGM39" s="862"/>
      <c r="QGN39" s="862"/>
      <c r="QGO39" s="862"/>
      <c r="QGP39" s="862"/>
      <c r="QGQ39" s="862"/>
      <c r="QGR39" s="862"/>
      <c r="QGS39" s="862"/>
      <c r="QGT39" s="862"/>
      <c r="QGU39" s="862"/>
      <c r="QGV39" s="862"/>
      <c r="QGW39" s="862"/>
      <c r="QGX39" s="862"/>
      <c r="QGY39" s="862"/>
      <c r="QGZ39" s="862"/>
      <c r="QHA39" s="862"/>
      <c r="QHB39" s="862"/>
      <c r="QHC39" s="862"/>
      <c r="QHD39" s="862"/>
      <c r="QHE39" s="862"/>
      <c r="QHF39" s="861"/>
      <c r="QHG39" s="862"/>
      <c r="QHH39" s="862"/>
      <c r="QHI39" s="862"/>
      <c r="QHJ39" s="862"/>
      <c r="QHK39" s="862"/>
      <c r="QHL39" s="862"/>
      <c r="QHM39" s="862"/>
      <c r="QHN39" s="862"/>
      <c r="QHO39" s="862"/>
      <c r="QHP39" s="862"/>
      <c r="QHQ39" s="862"/>
      <c r="QHR39" s="862"/>
      <c r="QHS39" s="862"/>
      <c r="QHT39" s="862"/>
      <c r="QHU39" s="862"/>
      <c r="QHV39" s="862"/>
      <c r="QHW39" s="862"/>
      <c r="QHX39" s="862"/>
      <c r="QHY39" s="862"/>
      <c r="QHZ39" s="862"/>
      <c r="QIA39" s="862"/>
      <c r="QIB39" s="862"/>
      <c r="QIC39" s="862"/>
      <c r="QID39" s="862"/>
      <c r="QIE39" s="862"/>
      <c r="QIF39" s="862"/>
      <c r="QIG39" s="862"/>
      <c r="QIH39" s="862"/>
      <c r="QII39" s="862"/>
      <c r="QIJ39" s="862"/>
      <c r="QIK39" s="861"/>
      <c r="QIL39" s="862"/>
      <c r="QIM39" s="862"/>
      <c r="QIN39" s="862"/>
      <c r="QIO39" s="862"/>
      <c r="QIP39" s="862"/>
      <c r="QIQ39" s="862"/>
      <c r="QIR39" s="862"/>
      <c r="QIS39" s="862"/>
      <c r="QIT39" s="862"/>
      <c r="QIU39" s="862"/>
      <c r="QIV39" s="862"/>
      <c r="QIW39" s="862"/>
      <c r="QIX39" s="862"/>
      <c r="QIY39" s="862"/>
      <c r="QIZ39" s="862"/>
      <c r="QJA39" s="862"/>
      <c r="QJB39" s="862"/>
      <c r="QJC39" s="862"/>
      <c r="QJD39" s="862"/>
      <c r="QJE39" s="862"/>
      <c r="QJF39" s="862"/>
      <c r="QJG39" s="862"/>
      <c r="QJH39" s="862"/>
      <c r="QJI39" s="862"/>
      <c r="QJJ39" s="862"/>
      <c r="QJK39" s="862"/>
      <c r="QJL39" s="862"/>
      <c r="QJM39" s="862"/>
      <c r="QJN39" s="862"/>
      <c r="QJO39" s="862"/>
      <c r="QJP39" s="861"/>
      <c r="QJQ39" s="862"/>
      <c r="QJR39" s="862"/>
      <c r="QJS39" s="862"/>
      <c r="QJT39" s="862"/>
      <c r="QJU39" s="862"/>
      <c r="QJV39" s="862"/>
      <c r="QJW39" s="862"/>
      <c r="QJX39" s="862"/>
      <c r="QJY39" s="862"/>
      <c r="QJZ39" s="862"/>
      <c r="QKA39" s="862"/>
      <c r="QKB39" s="862"/>
      <c r="QKC39" s="862"/>
      <c r="QKD39" s="862"/>
      <c r="QKE39" s="862"/>
      <c r="QKF39" s="862"/>
      <c r="QKG39" s="862"/>
      <c r="QKH39" s="862"/>
      <c r="QKI39" s="862"/>
      <c r="QKJ39" s="862"/>
      <c r="QKK39" s="862"/>
      <c r="QKL39" s="862"/>
      <c r="QKM39" s="862"/>
      <c r="QKN39" s="862"/>
      <c r="QKO39" s="862"/>
      <c r="QKP39" s="862"/>
      <c r="QKQ39" s="862"/>
      <c r="QKR39" s="862"/>
      <c r="QKS39" s="862"/>
      <c r="QKT39" s="862"/>
      <c r="QKU39" s="861"/>
      <c r="QKV39" s="862"/>
      <c r="QKW39" s="862"/>
      <c r="QKX39" s="862"/>
      <c r="QKY39" s="862"/>
      <c r="QKZ39" s="862"/>
      <c r="QLA39" s="862"/>
      <c r="QLB39" s="862"/>
      <c r="QLC39" s="862"/>
      <c r="QLD39" s="862"/>
      <c r="QLE39" s="862"/>
      <c r="QLF39" s="862"/>
      <c r="QLG39" s="862"/>
      <c r="QLH39" s="862"/>
      <c r="QLI39" s="862"/>
      <c r="QLJ39" s="862"/>
      <c r="QLK39" s="862"/>
      <c r="QLL39" s="862"/>
      <c r="QLM39" s="862"/>
      <c r="QLN39" s="862"/>
      <c r="QLO39" s="862"/>
      <c r="QLP39" s="862"/>
      <c r="QLQ39" s="862"/>
      <c r="QLR39" s="862"/>
      <c r="QLS39" s="862"/>
      <c r="QLT39" s="862"/>
      <c r="QLU39" s="862"/>
      <c r="QLV39" s="862"/>
      <c r="QLW39" s="862"/>
      <c r="QLX39" s="862"/>
      <c r="QLY39" s="862"/>
      <c r="QLZ39" s="861"/>
      <c r="QMA39" s="862"/>
      <c r="QMB39" s="862"/>
      <c r="QMC39" s="862"/>
      <c r="QMD39" s="862"/>
      <c r="QME39" s="862"/>
      <c r="QMF39" s="862"/>
      <c r="QMG39" s="862"/>
      <c r="QMH39" s="862"/>
      <c r="QMI39" s="862"/>
      <c r="QMJ39" s="862"/>
      <c r="QMK39" s="862"/>
      <c r="QML39" s="862"/>
      <c r="QMM39" s="862"/>
      <c r="QMN39" s="862"/>
      <c r="QMO39" s="862"/>
      <c r="QMP39" s="862"/>
      <c r="QMQ39" s="862"/>
      <c r="QMR39" s="862"/>
      <c r="QMS39" s="862"/>
      <c r="QMT39" s="862"/>
      <c r="QMU39" s="862"/>
      <c r="QMV39" s="862"/>
      <c r="QMW39" s="862"/>
      <c r="QMX39" s="862"/>
      <c r="QMY39" s="862"/>
      <c r="QMZ39" s="862"/>
      <c r="QNA39" s="862"/>
      <c r="QNB39" s="862"/>
      <c r="QNC39" s="862"/>
      <c r="QND39" s="862"/>
      <c r="QNE39" s="861"/>
      <c r="QNF39" s="862"/>
      <c r="QNG39" s="862"/>
      <c r="QNH39" s="862"/>
      <c r="QNI39" s="862"/>
      <c r="QNJ39" s="862"/>
      <c r="QNK39" s="862"/>
      <c r="QNL39" s="862"/>
      <c r="QNM39" s="862"/>
      <c r="QNN39" s="862"/>
      <c r="QNO39" s="862"/>
      <c r="QNP39" s="862"/>
      <c r="QNQ39" s="862"/>
      <c r="QNR39" s="862"/>
      <c r="QNS39" s="862"/>
      <c r="QNT39" s="862"/>
      <c r="QNU39" s="862"/>
      <c r="QNV39" s="862"/>
      <c r="QNW39" s="862"/>
      <c r="QNX39" s="862"/>
      <c r="QNY39" s="862"/>
      <c r="QNZ39" s="862"/>
      <c r="QOA39" s="862"/>
      <c r="QOB39" s="862"/>
      <c r="QOC39" s="862"/>
      <c r="QOD39" s="862"/>
      <c r="QOE39" s="862"/>
      <c r="QOF39" s="862"/>
      <c r="QOG39" s="862"/>
      <c r="QOH39" s="862"/>
      <c r="QOI39" s="862"/>
      <c r="QOJ39" s="861"/>
      <c r="QOK39" s="862"/>
      <c r="QOL39" s="862"/>
      <c r="QOM39" s="862"/>
      <c r="QON39" s="862"/>
      <c r="QOO39" s="862"/>
      <c r="QOP39" s="862"/>
      <c r="QOQ39" s="862"/>
      <c r="QOR39" s="862"/>
      <c r="QOS39" s="862"/>
      <c r="QOT39" s="862"/>
      <c r="QOU39" s="862"/>
      <c r="QOV39" s="862"/>
      <c r="QOW39" s="862"/>
      <c r="QOX39" s="862"/>
      <c r="QOY39" s="862"/>
      <c r="QOZ39" s="862"/>
      <c r="QPA39" s="862"/>
      <c r="QPB39" s="862"/>
      <c r="QPC39" s="862"/>
      <c r="QPD39" s="862"/>
      <c r="QPE39" s="862"/>
      <c r="QPF39" s="862"/>
      <c r="QPG39" s="862"/>
      <c r="QPH39" s="862"/>
      <c r="QPI39" s="862"/>
      <c r="QPJ39" s="862"/>
      <c r="QPK39" s="862"/>
      <c r="QPL39" s="862"/>
      <c r="QPM39" s="862"/>
      <c r="QPN39" s="862"/>
      <c r="QPO39" s="861"/>
      <c r="QPP39" s="862"/>
      <c r="QPQ39" s="862"/>
      <c r="QPR39" s="862"/>
      <c r="QPS39" s="862"/>
      <c r="QPT39" s="862"/>
      <c r="QPU39" s="862"/>
      <c r="QPV39" s="862"/>
      <c r="QPW39" s="862"/>
      <c r="QPX39" s="862"/>
      <c r="QPY39" s="862"/>
      <c r="QPZ39" s="862"/>
      <c r="QQA39" s="862"/>
      <c r="QQB39" s="862"/>
      <c r="QQC39" s="862"/>
      <c r="QQD39" s="862"/>
      <c r="QQE39" s="862"/>
      <c r="QQF39" s="862"/>
      <c r="QQG39" s="862"/>
      <c r="QQH39" s="862"/>
      <c r="QQI39" s="862"/>
      <c r="QQJ39" s="862"/>
      <c r="QQK39" s="862"/>
      <c r="QQL39" s="862"/>
      <c r="QQM39" s="862"/>
      <c r="QQN39" s="862"/>
      <c r="QQO39" s="862"/>
      <c r="QQP39" s="862"/>
      <c r="QQQ39" s="862"/>
      <c r="QQR39" s="862"/>
      <c r="QQS39" s="862"/>
      <c r="QQT39" s="861"/>
      <c r="QQU39" s="862"/>
      <c r="QQV39" s="862"/>
      <c r="QQW39" s="862"/>
      <c r="QQX39" s="862"/>
      <c r="QQY39" s="862"/>
      <c r="QQZ39" s="862"/>
      <c r="QRA39" s="862"/>
      <c r="QRB39" s="862"/>
      <c r="QRC39" s="862"/>
      <c r="QRD39" s="862"/>
      <c r="QRE39" s="862"/>
      <c r="QRF39" s="862"/>
      <c r="QRG39" s="862"/>
      <c r="QRH39" s="862"/>
      <c r="QRI39" s="862"/>
      <c r="QRJ39" s="862"/>
      <c r="QRK39" s="862"/>
      <c r="QRL39" s="862"/>
      <c r="QRM39" s="862"/>
      <c r="QRN39" s="862"/>
      <c r="QRO39" s="862"/>
      <c r="QRP39" s="862"/>
      <c r="QRQ39" s="862"/>
      <c r="QRR39" s="862"/>
      <c r="QRS39" s="862"/>
      <c r="QRT39" s="862"/>
      <c r="QRU39" s="862"/>
      <c r="QRV39" s="862"/>
      <c r="QRW39" s="862"/>
      <c r="QRX39" s="862"/>
      <c r="QRY39" s="861"/>
      <c r="QRZ39" s="862"/>
      <c r="QSA39" s="862"/>
      <c r="QSB39" s="862"/>
      <c r="QSC39" s="862"/>
      <c r="QSD39" s="862"/>
      <c r="QSE39" s="862"/>
      <c r="QSF39" s="862"/>
      <c r="QSG39" s="862"/>
      <c r="QSH39" s="862"/>
      <c r="QSI39" s="862"/>
      <c r="QSJ39" s="862"/>
      <c r="QSK39" s="862"/>
      <c r="QSL39" s="862"/>
      <c r="QSM39" s="862"/>
      <c r="QSN39" s="862"/>
      <c r="QSO39" s="862"/>
      <c r="QSP39" s="862"/>
      <c r="QSQ39" s="862"/>
      <c r="QSR39" s="862"/>
      <c r="QSS39" s="862"/>
      <c r="QST39" s="862"/>
      <c r="QSU39" s="862"/>
      <c r="QSV39" s="862"/>
      <c r="QSW39" s="862"/>
      <c r="QSX39" s="862"/>
      <c r="QSY39" s="862"/>
      <c r="QSZ39" s="862"/>
      <c r="QTA39" s="862"/>
      <c r="QTB39" s="862"/>
      <c r="QTC39" s="862"/>
      <c r="QTD39" s="861"/>
      <c r="QTE39" s="862"/>
      <c r="QTF39" s="862"/>
      <c r="QTG39" s="862"/>
      <c r="QTH39" s="862"/>
      <c r="QTI39" s="862"/>
      <c r="QTJ39" s="862"/>
      <c r="QTK39" s="862"/>
      <c r="QTL39" s="862"/>
      <c r="QTM39" s="862"/>
      <c r="QTN39" s="862"/>
      <c r="QTO39" s="862"/>
      <c r="QTP39" s="862"/>
      <c r="QTQ39" s="862"/>
      <c r="QTR39" s="862"/>
      <c r="QTS39" s="862"/>
      <c r="QTT39" s="862"/>
      <c r="QTU39" s="862"/>
      <c r="QTV39" s="862"/>
      <c r="QTW39" s="862"/>
      <c r="QTX39" s="862"/>
      <c r="QTY39" s="862"/>
      <c r="QTZ39" s="862"/>
      <c r="QUA39" s="862"/>
      <c r="QUB39" s="862"/>
      <c r="QUC39" s="862"/>
      <c r="QUD39" s="862"/>
      <c r="QUE39" s="862"/>
      <c r="QUF39" s="862"/>
      <c r="QUG39" s="862"/>
      <c r="QUH39" s="862"/>
      <c r="QUI39" s="861"/>
      <c r="QUJ39" s="862"/>
      <c r="QUK39" s="862"/>
      <c r="QUL39" s="862"/>
      <c r="QUM39" s="862"/>
      <c r="QUN39" s="862"/>
      <c r="QUO39" s="862"/>
      <c r="QUP39" s="862"/>
      <c r="QUQ39" s="862"/>
      <c r="QUR39" s="862"/>
      <c r="QUS39" s="862"/>
      <c r="QUT39" s="862"/>
      <c r="QUU39" s="862"/>
      <c r="QUV39" s="862"/>
      <c r="QUW39" s="862"/>
      <c r="QUX39" s="862"/>
      <c r="QUY39" s="862"/>
      <c r="QUZ39" s="862"/>
      <c r="QVA39" s="862"/>
      <c r="QVB39" s="862"/>
      <c r="QVC39" s="862"/>
      <c r="QVD39" s="862"/>
      <c r="QVE39" s="862"/>
      <c r="QVF39" s="862"/>
      <c r="QVG39" s="862"/>
      <c r="QVH39" s="862"/>
      <c r="QVI39" s="862"/>
      <c r="QVJ39" s="862"/>
      <c r="QVK39" s="862"/>
      <c r="QVL39" s="862"/>
      <c r="QVM39" s="862"/>
      <c r="QVN39" s="861"/>
      <c r="QVO39" s="862"/>
      <c r="QVP39" s="862"/>
      <c r="QVQ39" s="862"/>
      <c r="QVR39" s="862"/>
      <c r="QVS39" s="862"/>
      <c r="QVT39" s="862"/>
      <c r="QVU39" s="862"/>
      <c r="QVV39" s="862"/>
      <c r="QVW39" s="862"/>
      <c r="QVX39" s="862"/>
      <c r="QVY39" s="862"/>
      <c r="QVZ39" s="862"/>
      <c r="QWA39" s="862"/>
      <c r="QWB39" s="862"/>
      <c r="QWC39" s="862"/>
      <c r="QWD39" s="862"/>
      <c r="QWE39" s="862"/>
      <c r="QWF39" s="862"/>
      <c r="QWG39" s="862"/>
      <c r="QWH39" s="862"/>
      <c r="QWI39" s="862"/>
      <c r="QWJ39" s="862"/>
      <c r="QWK39" s="862"/>
      <c r="QWL39" s="862"/>
      <c r="QWM39" s="862"/>
      <c r="QWN39" s="862"/>
      <c r="QWO39" s="862"/>
      <c r="QWP39" s="862"/>
      <c r="QWQ39" s="862"/>
      <c r="QWR39" s="862"/>
      <c r="QWS39" s="861"/>
      <c r="QWT39" s="862"/>
      <c r="QWU39" s="862"/>
      <c r="QWV39" s="862"/>
      <c r="QWW39" s="862"/>
      <c r="QWX39" s="862"/>
      <c r="QWY39" s="862"/>
      <c r="QWZ39" s="862"/>
      <c r="QXA39" s="862"/>
      <c r="QXB39" s="862"/>
      <c r="QXC39" s="862"/>
      <c r="QXD39" s="862"/>
      <c r="QXE39" s="862"/>
      <c r="QXF39" s="862"/>
      <c r="QXG39" s="862"/>
      <c r="QXH39" s="862"/>
      <c r="QXI39" s="862"/>
      <c r="QXJ39" s="862"/>
      <c r="QXK39" s="862"/>
      <c r="QXL39" s="862"/>
      <c r="QXM39" s="862"/>
      <c r="QXN39" s="862"/>
      <c r="QXO39" s="862"/>
      <c r="QXP39" s="862"/>
      <c r="QXQ39" s="862"/>
      <c r="QXR39" s="862"/>
      <c r="QXS39" s="862"/>
      <c r="QXT39" s="862"/>
      <c r="QXU39" s="862"/>
      <c r="QXV39" s="862"/>
      <c r="QXW39" s="862"/>
      <c r="QXX39" s="861"/>
      <c r="QXY39" s="862"/>
      <c r="QXZ39" s="862"/>
      <c r="QYA39" s="862"/>
      <c r="QYB39" s="862"/>
      <c r="QYC39" s="862"/>
      <c r="QYD39" s="862"/>
      <c r="QYE39" s="862"/>
      <c r="QYF39" s="862"/>
      <c r="QYG39" s="862"/>
      <c r="QYH39" s="862"/>
      <c r="QYI39" s="862"/>
      <c r="QYJ39" s="862"/>
      <c r="QYK39" s="862"/>
      <c r="QYL39" s="862"/>
      <c r="QYM39" s="862"/>
      <c r="QYN39" s="862"/>
      <c r="QYO39" s="862"/>
      <c r="QYP39" s="862"/>
      <c r="QYQ39" s="862"/>
      <c r="QYR39" s="862"/>
      <c r="QYS39" s="862"/>
      <c r="QYT39" s="862"/>
      <c r="QYU39" s="862"/>
      <c r="QYV39" s="862"/>
      <c r="QYW39" s="862"/>
      <c r="QYX39" s="862"/>
      <c r="QYY39" s="862"/>
      <c r="QYZ39" s="862"/>
      <c r="QZA39" s="862"/>
      <c r="QZB39" s="862"/>
      <c r="QZC39" s="861"/>
      <c r="QZD39" s="862"/>
      <c r="QZE39" s="862"/>
      <c r="QZF39" s="862"/>
      <c r="QZG39" s="862"/>
      <c r="QZH39" s="862"/>
      <c r="QZI39" s="862"/>
      <c r="QZJ39" s="862"/>
      <c r="QZK39" s="862"/>
      <c r="QZL39" s="862"/>
      <c r="QZM39" s="862"/>
      <c r="QZN39" s="862"/>
      <c r="QZO39" s="862"/>
      <c r="QZP39" s="862"/>
      <c r="QZQ39" s="862"/>
      <c r="QZR39" s="862"/>
      <c r="QZS39" s="862"/>
      <c r="QZT39" s="862"/>
      <c r="QZU39" s="862"/>
      <c r="QZV39" s="862"/>
      <c r="QZW39" s="862"/>
      <c r="QZX39" s="862"/>
      <c r="QZY39" s="862"/>
      <c r="QZZ39" s="862"/>
      <c r="RAA39" s="862"/>
      <c r="RAB39" s="862"/>
      <c r="RAC39" s="862"/>
      <c r="RAD39" s="862"/>
      <c r="RAE39" s="862"/>
      <c r="RAF39" s="862"/>
      <c r="RAG39" s="862"/>
      <c r="RAH39" s="861"/>
      <c r="RAI39" s="862"/>
      <c r="RAJ39" s="862"/>
      <c r="RAK39" s="862"/>
      <c r="RAL39" s="862"/>
      <c r="RAM39" s="862"/>
      <c r="RAN39" s="862"/>
      <c r="RAO39" s="862"/>
      <c r="RAP39" s="862"/>
      <c r="RAQ39" s="862"/>
      <c r="RAR39" s="862"/>
      <c r="RAS39" s="862"/>
      <c r="RAT39" s="862"/>
      <c r="RAU39" s="862"/>
      <c r="RAV39" s="862"/>
      <c r="RAW39" s="862"/>
      <c r="RAX39" s="862"/>
      <c r="RAY39" s="862"/>
      <c r="RAZ39" s="862"/>
      <c r="RBA39" s="862"/>
      <c r="RBB39" s="862"/>
      <c r="RBC39" s="862"/>
      <c r="RBD39" s="862"/>
      <c r="RBE39" s="862"/>
      <c r="RBF39" s="862"/>
      <c r="RBG39" s="862"/>
      <c r="RBH39" s="862"/>
      <c r="RBI39" s="862"/>
      <c r="RBJ39" s="862"/>
      <c r="RBK39" s="862"/>
      <c r="RBL39" s="862"/>
      <c r="RBM39" s="861"/>
      <c r="RBN39" s="862"/>
      <c r="RBO39" s="862"/>
      <c r="RBP39" s="862"/>
      <c r="RBQ39" s="862"/>
      <c r="RBR39" s="862"/>
      <c r="RBS39" s="862"/>
      <c r="RBT39" s="862"/>
      <c r="RBU39" s="862"/>
      <c r="RBV39" s="862"/>
      <c r="RBW39" s="862"/>
      <c r="RBX39" s="862"/>
      <c r="RBY39" s="862"/>
      <c r="RBZ39" s="862"/>
      <c r="RCA39" s="862"/>
      <c r="RCB39" s="862"/>
      <c r="RCC39" s="862"/>
      <c r="RCD39" s="862"/>
      <c r="RCE39" s="862"/>
      <c r="RCF39" s="862"/>
      <c r="RCG39" s="862"/>
      <c r="RCH39" s="862"/>
      <c r="RCI39" s="862"/>
      <c r="RCJ39" s="862"/>
      <c r="RCK39" s="862"/>
      <c r="RCL39" s="862"/>
      <c r="RCM39" s="862"/>
      <c r="RCN39" s="862"/>
      <c r="RCO39" s="862"/>
      <c r="RCP39" s="862"/>
      <c r="RCQ39" s="862"/>
      <c r="RCR39" s="861"/>
      <c r="RCS39" s="862"/>
      <c r="RCT39" s="862"/>
      <c r="RCU39" s="862"/>
      <c r="RCV39" s="862"/>
      <c r="RCW39" s="862"/>
      <c r="RCX39" s="862"/>
      <c r="RCY39" s="862"/>
      <c r="RCZ39" s="862"/>
      <c r="RDA39" s="862"/>
      <c r="RDB39" s="862"/>
      <c r="RDC39" s="862"/>
      <c r="RDD39" s="862"/>
      <c r="RDE39" s="862"/>
      <c r="RDF39" s="862"/>
      <c r="RDG39" s="862"/>
      <c r="RDH39" s="862"/>
      <c r="RDI39" s="862"/>
      <c r="RDJ39" s="862"/>
      <c r="RDK39" s="862"/>
      <c r="RDL39" s="862"/>
      <c r="RDM39" s="862"/>
      <c r="RDN39" s="862"/>
      <c r="RDO39" s="862"/>
      <c r="RDP39" s="862"/>
      <c r="RDQ39" s="862"/>
      <c r="RDR39" s="862"/>
      <c r="RDS39" s="862"/>
      <c r="RDT39" s="862"/>
      <c r="RDU39" s="862"/>
      <c r="RDV39" s="862"/>
      <c r="RDW39" s="861"/>
      <c r="RDX39" s="862"/>
      <c r="RDY39" s="862"/>
      <c r="RDZ39" s="862"/>
      <c r="REA39" s="862"/>
      <c r="REB39" s="862"/>
      <c r="REC39" s="862"/>
      <c r="RED39" s="862"/>
      <c r="REE39" s="862"/>
      <c r="REF39" s="862"/>
      <c r="REG39" s="862"/>
      <c r="REH39" s="862"/>
      <c r="REI39" s="862"/>
      <c r="REJ39" s="862"/>
      <c r="REK39" s="862"/>
      <c r="REL39" s="862"/>
      <c r="REM39" s="862"/>
      <c r="REN39" s="862"/>
      <c r="REO39" s="862"/>
      <c r="REP39" s="862"/>
      <c r="REQ39" s="862"/>
      <c r="RER39" s="862"/>
      <c r="RES39" s="862"/>
      <c r="RET39" s="862"/>
      <c r="REU39" s="862"/>
      <c r="REV39" s="862"/>
      <c r="REW39" s="862"/>
      <c r="REX39" s="862"/>
      <c r="REY39" s="862"/>
      <c r="REZ39" s="862"/>
      <c r="RFA39" s="862"/>
      <c r="RFB39" s="861"/>
      <c r="RFC39" s="862"/>
      <c r="RFD39" s="862"/>
      <c r="RFE39" s="862"/>
      <c r="RFF39" s="862"/>
      <c r="RFG39" s="862"/>
      <c r="RFH39" s="862"/>
      <c r="RFI39" s="862"/>
      <c r="RFJ39" s="862"/>
      <c r="RFK39" s="862"/>
      <c r="RFL39" s="862"/>
      <c r="RFM39" s="862"/>
      <c r="RFN39" s="862"/>
      <c r="RFO39" s="862"/>
      <c r="RFP39" s="862"/>
      <c r="RFQ39" s="862"/>
      <c r="RFR39" s="862"/>
      <c r="RFS39" s="862"/>
      <c r="RFT39" s="862"/>
      <c r="RFU39" s="862"/>
      <c r="RFV39" s="862"/>
      <c r="RFW39" s="862"/>
      <c r="RFX39" s="862"/>
      <c r="RFY39" s="862"/>
      <c r="RFZ39" s="862"/>
      <c r="RGA39" s="862"/>
      <c r="RGB39" s="862"/>
      <c r="RGC39" s="862"/>
      <c r="RGD39" s="862"/>
      <c r="RGE39" s="862"/>
      <c r="RGF39" s="862"/>
      <c r="RGG39" s="861"/>
      <c r="RGH39" s="862"/>
      <c r="RGI39" s="862"/>
      <c r="RGJ39" s="862"/>
      <c r="RGK39" s="862"/>
      <c r="RGL39" s="862"/>
      <c r="RGM39" s="862"/>
      <c r="RGN39" s="862"/>
      <c r="RGO39" s="862"/>
      <c r="RGP39" s="862"/>
      <c r="RGQ39" s="862"/>
      <c r="RGR39" s="862"/>
      <c r="RGS39" s="862"/>
      <c r="RGT39" s="862"/>
      <c r="RGU39" s="862"/>
      <c r="RGV39" s="862"/>
      <c r="RGW39" s="862"/>
      <c r="RGX39" s="862"/>
      <c r="RGY39" s="862"/>
      <c r="RGZ39" s="862"/>
      <c r="RHA39" s="862"/>
      <c r="RHB39" s="862"/>
      <c r="RHC39" s="862"/>
      <c r="RHD39" s="862"/>
      <c r="RHE39" s="862"/>
      <c r="RHF39" s="862"/>
      <c r="RHG39" s="862"/>
      <c r="RHH39" s="862"/>
      <c r="RHI39" s="862"/>
      <c r="RHJ39" s="862"/>
      <c r="RHK39" s="862"/>
      <c r="RHL39" s="861"/>
      <c r="RHM39" s="862"/>
      <c r="RHN39" s="862"/>
      <c r="RHO39" s="862"/>
      <c r="RHP39" s="862"/>
      <c r="RHQ39" s="862"/>
      <c r="RHR39" s="862"/>
      <c r="RHS39" s="862"/>
      <c r="RHT39" s="862"/>
      <c r="RHU39" s="862"/>
      <c r="RHV39" s="862"/>
      <c r="RHW39" s="862"/>
      <c r="RHX39" s="862"/>
      <c r="RHY39" s="862"/>
      <c r="RHZ39" s="862"/>
      <c r="RIA39" s="862"/>
      <c r="RIB39" s="862"/>
      <c r="RIC39" s="862"/>
      <c r="RID39" s="862"/>
      <c r="RIE39" s="862"/>
      <c r="RIF39" s="862"/>
      <c r="RIG39" s="862"/>
      <c r="RIH39" s="862"/>
      <c r="RII39" s="862"/>
      <c r="RIJ39" s="862"/>
      <c r="RIK39" s="862"/>
      <c r="RIL39" s="862"/>
      <c r="RIM39" s="862"/>
      <c r="RIN39" s="862"/>
      <c r="RIO39" s="862"/>
      <c r="RIP39" s="862"/>
      <c r="RIQ39" s="861"/>
      <c r="RIR39" s="862"/>
      <c r="RIS39" s="862"/>
      <c r="RIT39" s="862"/>
      <c r="RIU39" s="862"/>
      <c r="RIV39" s="862"/>
      <c r="RIW39" s="862"/>
      <c r="RIX39" s="862"/>
      <c r="RIY39" s="862"/>
      <c r="RIZ39" s="862"/>
      <c r="RJA39" s="862"/>
      <c r="RJB39" s="862"/>
      <c r="RJC39" s="862"/>
      <c r="RJD39" s="862"/>
      <c r="RJE39" s="862"/>
      <c r="RJF39" s="862"/>
      <c r="RJG39" s="862"/>
      <c r="RJH39" s="862"/>
      <c r="RJI39" s="862"/>
      <c r="RJJ39" s="862"/>
      <c r="RJK39" s="862"/>
      <c r="RJL39" s="862"/>
      <c r="RJM39" s="862"/>
      <c r="RJN39" s="862"/>
      <c r="RJO39" s="862"/>
      <c r="RJP39" s="862"/>
      <c r="RJQ39" s="862"/>
      <c r="RJR39" s="862"/>
      <c r="RJS39" s="862"/>
      <c r="RJT39" s="862"/>
      <c r="RJU39" s="862"/>
      <c r="RJV39" s="861"/>
      <c r="RJW39" s="862"/>
      <c r="RJX39" s="862"/>
      <c r="RJY39" s="862"/>
      <c r="RJZ39" s="862"/>
      <c r="RKA39" s="862"/>
      <c r="RKB39" s="862"/>
      <c r="RKC39" s="862"/>
      <c r="RKD39" s="862"/>
      <c r="RKE39" s="862"/>
      <c r="RKF39" s="862"/>
      <c r="RKG39" s="862"/>
      <c r="RKH39" s="862"/>
      <c r="RKI39" s="862"/>
      <c r="RKJ39" s="862"/>
      <c r="RKK39" s="862"/>
      <c r="RKL39" s="862"/>
      <c r="RKM39" s="862"/>
      <c r="RKN39" s="862"/>
      <c r="RKO39" s="862"/>
      <c r="RKP39" s="862"/>
      <c r="RKQ39" s="862"/>
      <c r="RKR39" s="862"/>
      <c r="RKS39" s="862"/>
      <c r="RKT39" s="862"/>
      <c r="RKU39" s="862"/>
      <c r="RKV39" s="862"/>
      <c r="RKW39" s="862"/>
      <c r="RKX39" s="862"/>
      <c r="RKY39" s="862"/>
      <c r="RKZ39" s="862"/>
      <c r="RLA39" s="861"/>
      <c r="RLB39" s="862"/>
      <c r="RLC39" s="862"/>
      <c r="RLD39" s="862"/>
      <c r="RLE39" s="862"/>
      <c r="RLF39" s="862"/>
      <c r="RLG39" s="862"/>
      <c r="RLH39" s="862"/>
      <c r="RLI39" s="862"/>
      <c r="RLJ39" s="862"/>
      <c r="RLK39" s="862"/>
      <c r="RLL39" s="862"/>
      <c r="RLM39" s="862"/>
      <c r="RLN39" s="862"/>
      <c r="RLO39" s="862"/>
      <c r="RLP39" s="862"/>
      <c r="RLQ39" s="862"/>
      <c r="RLR39" s="862"/>
      <c r="RLS39" s="862"/>
      <c r="RLT39" s="862"/>
      <c r="RLU39" s="862"/>
      <c r="RLV39" s="862"/>
      <c r="RLW39" s="862"/>
      <c r="RLX39" s="862"/>
      <c r="RLY39" s="862"/>
      <c r="RLZ39" s="862"/>
      <c r="RMA39" s="862"/>
      <c r="RMB39" s="862"/>
      <c r="RMC39" s="862"/>
      <c r="RMD39" s="862"/>
      <c r="RME39" s="862"/>
      <c r="RMF39" s="861"/>
      <c r="RMG39" s="862"/>
      <c r="RMH39" s="862"/>
      <c r="RMI39" s="862"/>
      <c r="RMJ39" s="862"/>
      <c r="RMK39" s="862"/>
      <c r="RML39" s="862"/>
      <c r="RMM39" s="862"/>
      <c r="RMN39" s="862"/>
      <c r="RMO39" s="862"/>
      <c r="RMP39" s="862"/>
      <c r="RMQ39" s="862"/>
      <c r="RMR39" s="862"/>
      <c r="RMS39" s="862"/>
      <c r="RMT39" s="862"/>
      <c r="RMU39" s="862"/>
      <c r="RMV39" s="862"/>
      <c r="RMW39" s="862"/>
      <c r="RMX39" s="862"/>
      <c r="RMY39" s="862"/>
      <c r="RMZ39" s="862"/>
      <c r="RNA39" s="862"/>
      <c r="RNB39" s="862"/>
      <c r="RNC39" s="862"/>
      <c r="RND39" s="862"/>
      <c r="RNE39" s="862"/>
      <c r="RNF39" s="862"/>
      <c r="RNG39" s="862"/>
      <c r="RNH39" s="862"/>
      <c r="RNI39" s="862"/>
      <c r="RNJ39" s="862"/>
      <c r="RNK39" s="861"/>
      <c r="RNL39" s="862"/>
      <c r="RNM39" s="862"/>
      <c r="RNN39" s="862"/>
      <c r="RNO39" s="862"/>
      <c r="RNP39" s="862"/>
      <c r="RNQ39" s="862"/>
      <c r="RNR39" s="862"/>
      <c r="RNS39" s="862"/>
      <c r="RNT39" s="862"/>
      <c r="RNU39" s="862"/>
      <c r="RNV39" s="862"/>
      <c r="RNW39" s="862"/>
      <c r="RNX39" s="862"/>
      <c r="RNY39" s="862"/>
      <c r="RNZ39" s="862"/>
      <c r="ROA39" s="862"/>
      <c r="ROB39" s="862"/>
      <c r="ROC39" s="862"/>
      <c r="ROD39" s="862"/>
      <c r="ROE39" s="862"/>
      <c r="ROF39" s="862"/>
      <c r="ROG39" s="862"/>
      <c r="ROH39" s="862"/>
      <c r="ROI39" s="862"/>
      <c r="ROJ39" s="862"/>
      <c r="ROK39" s="862"/>
      <c r="ROL39" s="862"/>
      <c r="ROM39" s="862"/>
      <c r="RON39" s="862"/>
      <c r="ROO39" s="862"/>
      <c r="ROP39" s="861"/>
      <c r="ROQ39" s="862"/>
      <c r="ROR39" s="862"/>
      <c r="ROS39" s="862"/>
      <c r="ROT39" s="862"/>
      <c r="ROU39" s="862"/>
      <c r="ROV39" s="862"/>
      <c r="ROW39" s="862"/>
      <c r="ROX39" s="862"/>
      <c r="ROY39" s="862"/>
      <c r="ROZ39" s="862"/>
      <c r="RPA39" s="862"/>
      <c r="RPB39" s="862"/>
      <c r="RPC39" s="862"/>
      <c r="RPD39" s="862"/>
      <c r="RPE39" s="862"/>
      <c r="RPF39" s="862"/>
      <c r="RPG39" s="862"/>
      <c r="RPH39" s="862"/>
      <c r="RPI39" s="862"/>
      <c r="RPJ39" s="862"/>
      <c r="RPK39" s="862"/>
      <c r="RPL39" s="862"/>
      <c r="RPM39" s="862"/>
      <c r="RPN39" s="862"/>
      <c r="RPO39" s="862"/>
      <c r="RPP39" s="862"/>
      <c r="RPQ39" s="862"/>
      <c r="RPR39" s="862"/>
      <c r="RPS39" s="862"/>
      <c r="RPT39" s="862"/>
      <c r="RPU39" s="861"/>
      <c r="RPV39" s="862"/>
      <c r="RPW39" s="862"/>
      <c r="RPX39" s="862"/>
      <c r="RPY39" s="862"/>
      <c r="RPZ39" s="862"/>
      <c r="RQA39" s="862"/>
      <c r="RQB39" s="862"/>
      <c r="RQC39" s="862"/>
      <c r="RQD39" s="862"/>
      <c r="RQE39" s="862"/>
      <c r="RQF39" s="862"/>
      <c r="RQG39" s="862"/>
      <c r="RQH39" s="862"/>
      <c r="RQI39" s="862"/>
      <c r="RQJ39" s="862"/>
      <c r="RQK39" s="862"/>
      <c r="RQL39" s="862"/>
      <c r="RQM39" s="862"/>
      <c r="RQN39" s="862"/>
      <c r="RQO39" s="862"/>
      <c r="RQP39" s="862"/>
      <c r="RQQ39" s="862"/>
      <c r="RQR39" s="862"/>
      <c r="RQS39" s="862"/>
      <c r="RQT39" s="862"/>
      <c r="RQU39" s="862"/>
      <c r="RQV39" s="862"/>
      <c r="RQW39" s="862"/>
      <c r="RQX39" s="862"/>
      <c r="RQY39" s="862"/>
      <c r="RQZ39" s="861"/>
      <c r="RRA39" s="862"/>
      <c r="RRB39" s="862"/>
      <c r="RRC39" s="862"/>
      <c r="RRD39" s="862"/>
      <c r="RRE39" s="862"/>
      <c r="RRF39" s="862"/>
      <c r="RRG39" s="862"/>
      <c r="RRH39" s="862"/>
      <c r="RRI39" s="862"/>
      <c r="RRJ39" s="862"/>
      <c r="RRK39" s="862"/>
      <c r="RRL39" s="862"/>
      <c r="RRM39" s="862"/>
      <c r="RRN39" s="862"/>
      <c r="RRO39" s="862"/>
      <c r="RRP39" s="862"/>
      <c r="RRQ39" s="862"/>
      <c r="RRR39" s="862"/>
      <c r="RRS39" s="862"/>
      <c r="RRT39" s="862"/>
      <c r="RRU39" s="862"/>
      <c r="RRV39" s="862"/>
      <c r="RRW39" s="862"/>
      <c r="RRX39" s="862"/>
      <c r="RRY39" s="862"/>
      <c r="RRZ39" s="862"/>
      <c r="RSA39" s="862"/>
      <c r="RSB39" s="862"/>
      <c r="RSC39" s="862"/>
      <c r="RSD39" s="862"/>
      <c r="RSE39" s="861"/>
      <c r="RSF39" s="862"/>
      <c r="RSG39" s="862"/>
      <c r="RSH39" s="862"/>
      <c r="RSI39" s="862"/>
      <c r="RSJ39" s="862"/>
      <c r="RSK39" s="862"/>
      <c r="RSL39" s="862"/>
      <c r="RSM39" s="862"/>
      <c r="RSN39" s="862"/>
      <c r="RSO39" s="862"/>
      <c r="RSP39" s="862"/>
      <c r="RSQ39" s="862"/>
      <c r="RSR39" s="862"/>
      <c r="RSS39" s="862"/>
      <c r="RST39" s="862"/>
      <c r="RSU39" s="862"/>
      <c r="RSV39" s="862"/>
      <c r="RSW39" s="862"/>
      <c r="RSX39" s="862"/>
      <c r="RSY39" s="862"/>
      <c r="RSZ39" s="862"/>
      <c r="RTA39" s="862"/>
      <c r="RTB39" s="862"/>
      <c r="RTC39" s="862"/>
      <c r="RTD39" s="862"/>
      <c r="RTE39" s="862"/>
      <c r="RTF39" s="862"/>
      <c r="RTG39" s="862"/>
      <c r="RTH39" s="862"/>
      <c r="RTI39" s="862"/>
      <c r="RTJ39" s="861"/>
      <c r="RTK39" s="862"/>
      <c r="RTL39" s="862"/>
      <c r="RTM39" s="862"/>
      <c r="RTN39" s="862"/>
      <c r="RTO39" s="862"/>
      <c r="RTP39" s="862"/>
      <c r="RTQ39" s="862"/>
      <c r="RTR39" s="862"/>
      <c r="RTS39" s="862"/>
      <c r="RTT39" s="862"/>
      <c r="RTU39" s="862"/>
      <c r="RTV39" s="862"/>
      <c r="RTW39" s="862"/>
      <c r="RTX39" s="862"/>
      <c r="RTY39" s="862"/>
      <c r="RTZ39" s="862"/>
      <c r="RUA39" s="862"/>
      <c r="RUB39" s="862"/>
      <c r="RUC39" s="862"/>
      <c r="RUD39" s="862"/>
      <c r="RUE39" s="862"/>
      <c r="RUF39" s="862"/>
      <c r="RUG39" s="862"/>
      <c r="RUH39" s="862"/>
      <c r="RUI39" s="862"/>
      <c r="RUJ39" s="862"/>
      <c r="RUK39" s="862"/>
      <c r="RUL39" s="862"/>
      <c r="RUM39" s="862"/>
      <c r="RUN39" s="862"/>
      <c r="RUO39" s="861"/>
      <c r="RUP39" s="862"/>
      <c r="RUQ39" s="862"/>
      <c r="RUR39" s="862"/>
      <c r="RUS39" s="862"/>
      <c r="RUT39" s="862"/>
      <c r="RUU39" s="862"/>
      <c r="RUV39" s="862"/>
      <c r="RUW39" s="862"/>
      <c r="RUX39" s="862"/>
      <c r="RUY39" s="862"/>
      <c r="RUZ39" s="862"/>
      <c r="RVA39" s="862"/>
      <c r="RVB39" s="862"/>
      <c r="RVC39" s="862"/>
      <c r="RVD39" s="862"/>
      <c r="RVE39" s="862"/>
      <c r="RVF39" s="862"/>
      <c r="RVG39" s="862"/>
      <c r="RVH39" s="862"/>
      <c r="RVI39" s="862"/>
      <c r="RVJ39" s="862"/>
      <c r="RVK39" s="862"/>
      <c r="RVL39" s="862"/>
      <c r="RVM39" s="862"/>
      <c r="RVN39" s="862"/>
      <c r="RVO39" s="862"/>
      <c r="RVP39" s="862"/>
      <c r="RVQ39" s="862"/>
      <c r="RVR39" s="862"/>
      <c r="RVS39" s="862"/>
      <c r="RVT39" s="861"/>
      <c r="RVU39" s="862"/>
      <c r="RVV39" s="862"/>
      <c r="RVW39" s="862"/>
      <c r="RVX39" s="862"/>
      <c r="RVY39" s="862"/>
      <c r="RVZ39" s="862"/>
      <c r="RWA39" s="862"/>
      <c r="RWB39" s="862"/>
      <c r="RWC39" s="862"/>
      <c r="RWD39" s="862"/>
      <c r="RWE39" s="862"/>
      <c r="RWF39" s="862"/>
      <c r="RWG39" s="862"/>
      <c r="RWH39" s="862"/>
      <c r="RWI39" s="862"/>
      <c r="RWJ39" s="862"/>
      <c r="RWK39" s="862"/>
      <c r="RWL39" s="862"/>
      <c r="RWM39" s="862"/>
      <c r="RWN39" s="862"/>
      <c r="RWO39" s="862"/>
      <c r="RWP39" s="862"/>
      <c r="RWQ39" s="862"/>
      <c r="RWR39" s="862"/>
      <c r="RWS39" s="862"/>
      <c r="RWT39" s="862"/>
      <c r="RWU39" s="862"/>
      <c r="RWV39" s="862"/>
      <c r="RWW39" s="862"/>
      <c r="RWX39" s="862"/>
      <c r="RWY39" s="861"/>
      <c r="RWZ39" s="862"/>
      <c r="RXA39" s="862"/>
      <c r="RXB39" s="862"/>
      <c r="RXC39" s="862"/>
      <c r="RXD39" s="862"/>
      <c r="RXE39" s="862"/>
      <c r="RXF39" s="862"/>
      <c r="RXG39" s="862"/>
      <c r="RXH39" s="862"/>
      <c r="RXI39" s="862"/>
      <c r="RXJ39" s="862"/>
      <c r="RXK39" s="862"/>
      <c r="RXL39" s="862"/>
      <c r="RXM39" s="862"/>
      <c r="RXN39" s="862"/>
      <c r="RXO39" s="862"/>
      <c r="RXP39" s="862"/>
      <c r="RXQ39" s="862"/>
      <c r="RXR39" s="862"/>
      <c r="RXS39" s="862"/>
      <c r="RXT39" s="862"/>
      <c r="RXU39" s="862"/>
      <c r="RXV39" s="862"/>
      <c r="RXW39" s="862"/>
      <c r="RXX39" s="862"/>
      <c r="RXY39" s="862"/>
      <c r="RXZ39" s="862"/>
      <c r="RYA39" s="862"/>
      <c r="RYB39" s="862"/>
      <c r="RYC39" s="862"/>
      <c r="RYD39" s="861"/>
      <c r="RYE39" s="862"/>
      <c r="RYF39" s="862"/>
      <c r="RYG39" s="862"/>
      <c r="RYH39" s="862"/>
      <c r="RYI39" s="862"/>
      <c r="RYJ39" s="862"/>
      <c r="RYK39" s="862"/>
      <c r="RYL39" s="862"/>
      <c r="RYM39" s="862"/>
      <c r="RYN39" s="862"/>
      <c r="RYO39" s="862"/>
      <c r="RYP39" s="862"/>
      <c r="RYQ39" s="862"/>
      <c r="RYR39" s="862"/>
      <c r="RYS39" s="862"/>
      <c r="RYT39" s="862"/>
      <c r="RYU39" s="862"/>
      <c r="RYV39" s="862"/>
      <c r="RYW39" s="862"/>
      <c r="RYX39" s="862"/>
      <c r="RYY39" s="862"/>
      <c r="RYZ39" s="862"/>
      <c r="RZA39" s="862"/>
      <c r="RZB39" s="862"/>
      <c r="RZC39" s="862"/>
      <c r="RZD39" s="862"/>
      <c r="RZE39" s="862"/>
      <c r="RZF39" s="862"/>
      <c r="RZG39" s="862"/>
      <c r="RZH39" s="862"/>
      <c r="RZI39" s="861"/>
      <c r="RZJ39" s="862"/>
      <c r="RZK39" s="862"/>
      <c r="RZL39" s="862"/>
      <c r="RZM39" s="862"/>
      <c r="RZN39" s="862"/>
      <c r="RZO39" s="862"/>
      <c r="RZP39" s="862"/>
      <c r="RZQ39" s="862"/>
      <c r="RZR39" s="862"/>
      <c r="RZS39" s="862"/>
      <c r="RZT39" s="862"/>
      <c r="RZU39" s="862"/>
      <c r="RZV39" s="862"/>
      <c r="RZW39" s="862"/>
      <c r="RZX39" s="862"/>
      <c r="RZY39" s="862"/>
      <c r="RZZ39" s="862"/>
      <c r="SAA39" s="862"/>
      <c r="SAB39" s="862"/>
      <c r="SAC39" s="862"/>
      <c r="SAD39" s="862"/>
      <c r="SAE39" s="862"/>
      <c r="SAF39" s="862"/>
      <c r="SAG39" s="862"/>
      <c r="SAH39" s="862"/>
      <c r="SAI39" s="862"/>
      <c r="SAJ39" s="862"/>
      <c r="SAK39" s="862"/>
      <c r="SAL39" s="862"/>
      <c r="SAM39" s="862"/>
      <c r="SAN39" s="861"/>
      <c r="SAO39" s="862"/>
      <c r="SAP39" s="862"/>
      <c r="SAQ39" s="862"/>
      <c r="SAR39" s="862"/>
      <c r="SAS39" s="862"/>
      <c r="SAT39" s="862"/>
      <c r="SAU39" s="862"/>
      <c r="SAV39" s="862"/>
      <c r="SAW39" s="862"/>
      <c r="SAX39" s="862"/>
      <c r="SAY39" s="862"/>
      <c r="SAZ39" s="862"/>
      <c r="SBA39" s="862"/>
      <c r="SBB39" s="862"/>
      <c r="SBC39" s="862"/>
      <c r="SBD39" s="862"/>
      <c r="SBE39" s="862"/>
      <c r="SBF39" s="862"/>
      <c r="SBG39" s="862"/>
      <c r="SBH39" s="862"/>
      <c r="SBI39" s="862"/>
      <c r="SBJ39" s="862"/>
      <c r="SBK39" s="862"/>
      <c r="SBL39" s="862"/>
      <c r="SBM39" s="862"/>
      <c r="SBN39" s="862"/>
      <c r="SBO39" s="862"/>
      <c r="SBP39" s="862"/>
      <c r="SBQ39" s="862"/>
      <c r="SBR39" s="862"/>
      <c r="SBS39" s="861"/>
      <c r="SBT39" s="862"/>
      <c r="SBU39" s="862"/>
      <c r="SBV39" s="862"/>
      <c r="SBW39" s="862"/>
      <c r="SBX39" s="862"/>
      <c r="SBY39" s="862"/>
      <c r="SBZ39" s="862"/>
      <c r="SCA39" s="862"/>
      <c r="SCB39" s="862"/>
      <c r="SCC39" s="862"/>
      <c r="SCD39" s="862"/>
      <c r="SCE39" s="862"/>
      <c r="SCF39" s="862"/>
      <c r="SCG39" s="862"/>
      <c r="SCH39" s="862"/>
      <c r="SCI39" s="862"/>
      <c r="SCJ39" s="862"/>
      <c r="SCK39" s="862"/>
      <c r="SCL39" s="862"/>
      <c r="SCM39" s="862"/>
      <c r="SCN39" s="862"/>
      <c r="SCO39" s="862"/>
      <c r="SCP39" s="862"/>
      <c r="SCQ39" s="862"/>
      <c r="SCR39" s="862"/>
      <c r="SCS39" s="862"/>
      <c r="SCT39" s="862"/>
      <c r="SCU39" s="862"/>
      <c r="SCV39" s="862"/>
      <c r="SCW39" s="862"/>
      <c r="SCX39" s="861"/>
      <c r="SCY39" s="862"/>
      <c r="SCZ39" s="862"/>
      <c r="SDA39" s="862"/>
      <c r="SDB39" s="862"/>
      <c r="SDC39" s="862"/>
      <c r="SDD39" s="862"/>
      <c r="SDE39" s="862"/>
      <c r="SDF39" s="862"/>
      <c r="SDG39" s="862"/>
      <c r="SDH39" s="862"/>
      <c r="SDI39" s="862"/>
      <c r="SDJ39" s="862"/>
      <c r="SDK39" s="862"/>
      <c r="SDL39" s="862"/>
      <c r="SDM39" s="862"/>
      <c r="SDN39" s="862"/>
      <c r="SDO39" s="862"/>
      <c r="SDP39" s="862"/>
      <c r="SDQ39" s="862"/>
      <c r="SDR39" s="862"/>
      <c r="SDS39" s="862"/>
      <c r="SDT39" s="862"/>
      <c r="SDU39" s="862"/>
      <c r="SDV39" s="862"/>
      <c r="SDW39" s="862"/>
      <c r="SDX39" s="862"/>
      <c r="SDY39" s="862"/>
      <c r="SDZ39" s="862"/>
      <c r="SEA39" s="862"/>
      <c r="SEB39" s="862"/>
      <c r="SEC39" s="861"/>
      <c r="SED39" s="862"/>
      <c r="SEE39" s="862"/>
      <c r="SEF39" s="862"/>
      <c r="SEG39" s="862"/>
      <c r="SEH39" s="862"/>
      <c r="SEI39" s="862"/>
      <c r="SEJ39" s="862"/>
      <c r="SEK39" s="862"/>
      <c r="SEL39" s="862"/>
      <c r="SEM39" s="862"/>
      <c r="SEN39" s="862"/>
      <c r="SEO39" s="862"/>
      <c r="SEP39" s="862"/>
      <c r="SEQ39" s="862"/>
      <c r="SER39" s="862"/>
      <c r="SES39" s="862"/>
      <c r="SET39" s="862"/>
      <c r="SEU39" s="862"/>
      <c r="SEV39" s="862"/>
      <c r="SEW39" s="862"/>
      <c r="SEX39" s="862"/>
      <c r="SEY39" s="862"/>
      <c r="SEZ39" s="862"/>
      <c r="SFA39" s="862"/>
      <c r="SFB39" s="862"/>
      <c r="SFC39" s="862"/>
      <c r="SFD39" s="862"/>
      <c r="SFE39" s="862"/>
      <c r="SFF39" s="862"/>
      <c r="SFG39" s="862"/>
      <c r="SFH39" s="861"/>
      <c r="SFI39" s="862"/>
      <c r="SFJ39" s="862"/>
      <c r="SFK39" s="862"/>
      <c r="SFL39" s="862"/>
      <c r="SFM39" s="862"/>
      <c r="SFN39" s="862"/>
      <c r="SFO39" s="862"/>
      <c r="SFP39" s="862"/>
      <c r="SFQ39" s="862"/>
      <c r="SFR39" s="862"/>
      <c r="SFS39" s="862"/>
      <c r="SFT39" s="862"/>
      <c r="SFU39" s="862"/>
      <c r="SFV39" s="862"/>
      <c r="SFW39" s="862"/>
      <c r="SFX39" s="862"/>
      <c r="SFY39" s="862"/>
      <c r="SFZ39" s="862"/>
      <c r="SGA39" s="862"/>
      <c r="SGB39" s="862"/>
      <c r="SGC39" s="862"/>
      <c r="SGD39" s="862"/>
      <c r="SGE39" s="862"/>
      <c r="SGF39" s="862"/>
      <c r="SGG39" s="862"/>
      <c r="SGH39" s="862"/>
      <c r="SGI39" s="862"/>
      <c r="SGJ39" s="862"/>
      <c r="SGK39" s="862"/>
      <c r="SGL39" s="862"/>
      <c r="SGM39" s="861"/>
      <c r="SGN39" s="862"/>
      <c r="SGO39" s="862"/>
      <c r="SGP39" s="862"/>
      <c r="SGQ39" s="862"/>
      <c r="SGR39" s="862"/>
      <c r="SGS39" s="862"/>
      <c r="SGT39" s="862"/>
      <c r="SGU39" s="862"/>
      <c r="SGV39" s="862"/>
      <c r="SGW39" s="862"/>
      <c r="SGX39" s="862"/>
      <c r="SGY39" s="862"/>
      <c r="SGZ39" s="862"/>
      <c r="SHA39" s="862"/>
      <c r="SHB39" s="862"/>
      <c r="SHC39" s="862"/>
      <c r="SHD39" s="862"/>
      <c r="SHE39" s="862"/>
      <c r="SHF39" s="862"/>
      <c r="SHG39" s="862"/>
      <c r="SHH39" s="862"/>
      <c r="SHI39" s="862"/>
      <c r="SHJ39" s="862"/>
      <c r="SHK39" s="862"/>
      <c r="SHL39" s="862"/>
      <c r="SHM39" s="862"/>
      <c r="SHN39" s="862"/>
      <c r="SHO39" s="862"/>
      <c r="SHP39" s="862"/>
      <c r="SHQ39" s="862"/>
      <c r="SHR39" s="861"/>
      <c r="SHS39" s="862"/>
      <c r="SHT39" s="862"/>
      <c r="SHU39" s="862"/>
      <c r="SHV39" s="862"/>
      <c r="SHW39" s="862"/>
      <c r="SHX39" s="862"/>
      <c r="SHY39" s="862"/>
      <c r="SHZ39" s="862"/>
      <c r="SIA39" s="862"/>
      <c r="SIB39" s="862"/>
      <c r="SIC39" s="862"/>
      <c r="SID39" s="862"/>
      <c r="SIE39" s="862"/>
      <c r="SIF39" s="862"/>
      <c r="SIG39" s="862"/>
      <c r="SIH39" s="862"/>
      <c r="SII39" s="862"/>
      <c r="SIJ39" s="862"/>
      <c r="SIK39" s="862"/>
      <c r="SIL39" s="862"/>
      <c r="SIM39" s="862"/>
      <c r="SIN39" s="862"/>
      <c r="SIO39" s="862"/>
      <c r="SIP39" s="862"/>
      <c r="SIQ39" s="862"/>
      <c r="SIR39" s="862"/>
      <c r="SIS39" s="862"/>
      <c r="SIT39" s="862"/>
      <c r="SIU39" s="862"/>
      <c r="SIV39" s="862"/>
      <c r="SIW39" s="861"/>
      <c r="SIX39" s="862"/>
      <c r="SIY39" s="862"/>
      <c r="SIZ39" s="862"/>
      <c r="SJA39" s="862"/>
      <c r="SJB39" s="862"/>
      <c r="SJC39" s="862"/>
      <c r="SJD39" s="862"/>
      <c r="SJE39" s="862"/>
      <c r="SJF39" s="862"/>
      <c r="SJG39" s="862"/>
      <c r="SJH39" s="862"/>
      <c r="SJI39" s="862"/>
      <c r="SJJ39" s="862"/>
      <c r="SJK39" s="862"/>
      <c r="SJL39" s="862"/>
      <c r="SJM39" s="862"/>
      <c r="SJN39" s="862"/>
      <c r="SJO39" s="862"/>
      <c r="SJP39" s="862"/>
      <c r="SJQ39" s="862"/>
      <c r="SJR39" s="862"/>
      <c r="SJS39" s="862"/>
      <c r="SJT39" s="862"/>
      <c r="SJU39" s="862"/>
      <c r="SJV39" s="862"/>
      <c r="SJW39" s="862"/>
      <c r="SJX39" s="862"/>
      <c r="SJY39" s="862"/>
      <c r="SJZ39" s="862"/>
      <c r="SKA39" s="862"/>
      <c r="SKB39" s="861"/>
      <c r="SKC39" s="862"/>
      <c r="SKD39" s="862"/>
      <c r="SKE39" s="862"/>
      <c r="SKF39" s="862"/>
      <c r="SKG39" s="862"/>
      <c r="SKH39" s="862"/>
      <c r="SKI39" s="862"/>
      <c r="SKJ39" s="862"/>
      <c r="SKK39" s="862"/>
      <c r="SKL39" s="862"/>
      <c r="SKM39" s="862"/>
      <c r="SKN39" s="862"/>
      <c r="SKO39" s="862"/>
      <c r="SKP39" s="862"/>
      <c r="SKQ39" s="862"/>
      <c r="SKR39" s="862"/>
      <c r="SKS39" s="862"/>
      <c r="SKT39" s="862"/>
      <c r="SKU39" s="862"/>
      <c r="SKV39" s="862"/>
      <c r="SKW39" s="862"/>
      <c r="SKX39" s="862"/>
      <c r="SKY39" s="862"/>
      <c r="SKZ39" s="862"/>
      <c r="SLA39" s="862"/>
      <c r="SLB39" s="862"/>
      <c r="SLC39" s="862"/>
      <c r="SLD39" s="862"/>
      <c r="SLE39" s="862"/>
      <c r="SLF39" s="862"/>
      <c r="SLG39" s="861"/>
      <c r="SLH39" s="862"/>
      <c r="SLI39" s="862"/>
      <c r="SLJ39" s="862"/>
      <c r="SLK39" s="862"/>
      <c r="SLL39" s="862"/>
      <c r="SLM39" s="862"/>
      <c r="SLN39" s="862"/>
      <c r="SLO39" s="862"/>
      <c r="SLP39" s="862"/>
      <c r="SLQ39" s="862"/>
      <c r="SLR39" s="862"/>
      <c r="SLS39" s="862"/>
      <c r="SLT39" s="862"/>
      <c r="SLU39" s="862"/>
      <c r="SLV39" s="862"/>
      <c r="SLW39" s="862"/>
      <c r="SLX39" s="862"/>
      <c r="SLY39" s="862"/>
      <c r="SLZ39" s="862"/>
      <c r="SMA39" s="862"/>
      <c r="SMB39" s="862"/>
      <c r="SMC39" s="862"/>
      <c r="SMD39" s="862"/>
      <c r="SME39" s="862"/>
      <c r="SMF39" s="862"/>
      <c r="SMG39" s="862"/>
      <c r="SMH39" s="862"/>
      <c r="SMI39" s="862"/>
      <c r="SMJ39" s="862"/>
      <c r="SMK39" s="862"/>
      <c r="SML39" s="861"/>
      <c r="SMM39" s="862"/>
      <c r="SMN39" s="862"/>
      <c r="SMO39" s="862"/>
      <c r="SMP39" s="862"/>
      <c r="SMQ39" s="862"/>
      <c r="SMR39" s="862"/>
      <c r="SMS39" s="862"/>
      <c r="SMT39" s="862"/>
      <c r="SMU39" s="862"/>
      <c r="SMV39" s="862"/>
      <c r="SMW39" s="862"/>
      <c r="SMX39" s="862"/>
      <c r="SMY39" s="862"/>
      <c r="SMZ39" s="862"/>
      <c r="SNA39" s="862"/>
      <c r="SNB39" s="862"/>
      <c r="SNC39" s="862"/>
      <c r="SND39" s="862"/>
      <c r="SNE39" s="862"/>
      <c r="SNF39" s="862"/>
      <c r="SNG39" s="862"/>
      <c r="SNH39" s="862"/>
      <c r="SNI39" s="862"/>
      <c r="SNJ39" s="862"/>
      <c r="SNK39" s="862"/>
      <c r="SNL39" s="862"/>
      <c r="SNM39" s="862"/>
      <c r="SNN39" s="862"/>
      <c r="SNO39" s="862"/>
      <c r="SNP39" s="862"/>
      <c r="SNQ39" s="861"/>
      <c r="SNR39" s="862"/>
      <c r="SNS39" s="862"/>
      <c r="SNT39" s="862"/>
      <c r="SNU39" s="862"/>
      <c r="SNV39" s="862"/>
      <c r="SNW39" s="862"/>
      <c r="SNX39" s="862"/>
      <c r="SNY39" s="862"/>
      <c r="SNZ39" s="862"/>
      <c r="SOA39" s="862"/>
      <c r="SOB39" s="862"/>
      <c r="SOC39" s="862"/>
      <c r="SOD39" s="862"/>
      <c r="SOE39" s="862"/>
      <c r="SOF39" s="862"/>
      <c r="SOG39" s="862"/>
      <c r="SOH39" s="862"/>
      <c r="SOI39" s="862"/>
      <c r="SOJ39" s="862"/>
      <c r="SOK39" s="862"/>
      <c r="SOL39" s="862"/>
      <c r="SOM39" s="862"/>
      <c r="SON39" s="862"/>
      <c r="SOO39" s="862"/>
      <c r="SOP39" s="862"/>
      <c r="SOQ39" s="862"/>
      <c r="SOR39" s="862"/>
      <c r="SOS39" s="862"/>
      <c r="SOT39" s="862"/>
      <c r="SOU39" s="862"/>
      <c r="SOV39" s="861"/>
      <c r="SOW39" s="862"/>
      <c r="SOX39" s="862"/>
      <c r="SOY39" s="862"/>
      <c r="SOZ39" s="862"/>
      <c r="SPA39" s="862"/>
      <c r="SPB39" s="862"/>
      <c r="SPC39" s="862"/>
      <c r="SPD39" s="862"/>
      <c r="SPE39" s="862"/>
      <c r="SPF39" s="862"/>
      <c r="SPG39" s="862"/>
      <c r="SPH39" s="862"/>
      <c r="SPI39" s="862"/>
      <c r="SPJ39" s="862"/>
      <c r="SPK39" s="862"/>
      <c r="SPL39" s="862"/>
      <c r="SPM39" s="862"/>
      <c r="SPN39" s="862"/>
      <c r="SPO39" s="862"/>
      <c r="SPP39" s="862"/>
      <c r="SPQ39" s="862"/>
      <c r="SPR39" s="862"/>
      <c r="SPS39" s="862"/>
      <c r="SPT39" s="862"/>
      <c r="SPU39" s="862"/>
      <c r="SPV39" s="862"/>
      <c r="SPW39" s="862"/>
      <c r="SPX39" s="862"/>
      <c r="SPY39" s="862"/>
      <c r="SPZ39" s="862"/>
      <c r="SQA39" s="861"/>
      <c r="SQB39" s="862"/>
      <c r="SQC39" s="862"/>
      <c r="SQD39" s="862"/>
      <c r="SQE39" s="862"/>
      <c r="SQF39" s="862"/>
      <c r="SQG39" s="862"/>
      <c r="SQH39" s="862"/>
      <c r="SQI39" s="862"/>
      <c r="SQJ39" s="862"/>
      <c r="SQK39" s="862"/>
      <c r="SQL39" s="862"/>
      <c r="SQM39" s="862"/>
      <c r="SQN39" s="862"/>
      <c r="SQO39" s="862"/>
      <c r="SQP39" s="862"/>
      <c r="SQQ39" s="862"/>
      <c r="SQR39" s="862"/>
      <c r="SQS39" s="862"/>
      <c r="SQT39" s="862"/>
      <c r="SQU39" s="862"/>
      <c r="SQV39" s="862"/>
      <c r="SQW39" s="862"/>
      <c r="SQX39" s="862"/>
      <c r="SQY39" s="862"/>
      <c r="SQZ39" s="862"/>
      <c r="SRA39" s="862"/>
      <c r="SRB39" s="862"/>
      <c r="SRC39" s="862"/>
      <c r="SRD39" s="862"/>
      <c r="SRE39" s="862"/>
      <c r="SRF39" s="861"/>
      <c r="SRG39" s="862"/>
      <c r="SRH39" s="862"/>
      <c r="SRI39" s="862"/>
      <c r="SRJ39" s="862"/>
      <c r="SRK39" s="862"/>
      <c r="SRL39" s="862"/>
      <c r="SRM39" s="862"/>
      <c r="SRN39" s="862"/>
      <c r="SRO39" s="862"/>
      <c r="SRP39" s="862"/>
      <c r="SRQ39" s="862"/>
      <c r="SRR39" s="862"/>
      <c r="SRS39" s="862"/>
      <c r="SRT39" s="862"/>
      <c r="SRU39" s="862"/>
      <c r="SRV39" s="862"/>
      <c r="SRW39" s="862"/>
      <c r="SRX39" s="862"/>
      <c r="SRY39" s="862"/>
      <c r="SRZ39" s="862"/>
      <c r="SSA39" s="862"/>
      <c r="SSB39" s="862"/>
      <c r="SSC39" s="862"/>
      <c r="SSD39" s="862"/>
      <c r="SSE39" s="862"/>
      <c r="SSF39" s="862"/>
      <c r="SSG39" s="862"/>
      <c r="SSH39" s="862"/>
      <c r="SSI39" s="862"/>
      <c r="SSJ39" s="862"/>
      <c r="SSK39" s="861"/>
      <c r="SSL39" s="862"/>
      <c r="SSM39" s="862"/>
      <c r="SSN39" s="862"/>
      <c r="SSO39" s="862"/>
      <c r="SSP39" s="862"/>
      <c r="SSQ39" s="862"/>
      <c r="SSR39" s="862"/>
      <c r="SSS39" s="862"/>
      <c r="SST39" s="862"/>
      <c r="SSU39" s="862"/>
      <c r="SSV39" s="862"/>
      <c r="SSW39" s="862"/>
      <c r="SSX39" s="862"/>
      <c r="SSY39" s="862"/>
      <c r="SSZ39" s="862"/>
      <c r="STA39" s="862"/>
      <c r="STB39" s="862"/>
      <c r="STC39" s="862"/>
      <c r="STD39" s="862"/>
      <c r="STE39" s="862"/>
      <c r="STF39" s="862"/>
      <c r="STG39" s="862"/>
      <c r="STH39" s="862"/>
      <c r="STI39" s="862"/>
      <c r="STJ39" s="862"/>
      <c r="STK39" s="862"/>
      <c r="STL39" s="862"/>
      <c r="STM39" s="862"/>
      <c r="STN39" s="862"/>
      <c r="STO39" s="862"/>
      <c r="STP39" s="861"/>
      <c r="STQ39" s="862"/>
      <c r="STR39" s="862"/>
      <c r="STS39" s="862"/>
      <c r="STT39" s="862"/>
      <c r="STU39" s="862"/>
      <c r="STV39" s="862"/>
      <c r="STW39" s="862"/>
      <c r="STX39" s="862"/>
      <c r="STY39" s="862"/>
      <c r="STZ39" s="862"/>
      <c r="SUA39" s="862"/>
      <c r="SUB39" s="862"/>
      <c r="SUC39" s="862"/>
      <c r="SUD39" s="862"/>
      <c r="SUE39" s="862"/>
      <c r="SUF39" s="862"/>
      <c r="SUG39" s="862"/>
      <c r="SUH39" s="862"/>
      <c r="SUI39" s="862"/>
      <c r="SUJ39" s="862"/>
      <c r="SUK39" s="862"/>
      <c r="SUL39" s="862"/>
      <c r="SUM39" s="862"/>
      <c r="SUN39" s="862"/>
      <c r="SUO39" s="862"/>
      <c r="SUP39" s="862"/>
      <c r="SUQ39" s="862"/>
      <c r="SUR39" s="862"/>
      <c r="SUS39" s="862"/>
      <c r="SUT39" s="862"/>
      <c r="SUU39" s="861"/>
      <c r="SUV39" s="862"/>
      <c r="SUW39" s="862"/>
      <c r="SUX39" s="862"/>
      <c r="SUY39" s="862"/>
      <c r="SUZ39" s="862"/>
      <c r="SVA39" s="862"/>
      <c r="SVB39" s="862"/>
      <c r="SVC39" s="862"/>
      <c r="SVD39" s="862"/>
      <c r="SVE39" s="862"/>
      <c r="SVF39" s="862"/>
      <c r="SVG39" s="862"/>
      <c r="SVH39" s="862"/>
      <c r="SVI39" s="862"/>
      <c r="SVJ39" s="862"/>
      <c r="SVK39" s="862"/>
      <c r="SVL39" s="862"/>
      <c r="SVM39" s="862"/>
      <c r="SVN39" s="862"/>
      <c r="SVO39" s="862"/>
      <c r="SVP39" s="862"/>
      <c r="SVQ39" s="862"/>
      <c r="SVR39" s="862"/>
      <c r="SVS39" s="862"/>
      <c r="SVT39" s="862"/>
      <c r="SVU39" s="862"/>
      <c r="SVV39" s="862"/>
      <c r="SVW39" s="862"/>
      <c r="SVX39" s="862"/>
      <c r="SVY39" s="862"/>
      <c r="SVZ39" s="861"/>
      <c r="SWA39" s="862"/>
      <c r="SWB39" s="862"/>
      <c r="SWC39" s="862"/>
      <c r="SWD39" s="862"/>
      <c r="SWE39" s="862"/>
      <c r="SWF39" s="862"/>
      <c r="SWG39" s="862"/>
      <c r="SWH39" s="862"/>
      <c r="SWI39" s="862"/>
      <c r="SWJ39" s="862"/>
      <c r="SWK39" s="862"/>
      <c r="SWL39" s="862"/>
      <c r="SWM39" s="862"/>
      <c r="SWN39" s="862"/>
      <c r="SWO39" s="862"/>
      <c r="SWP39" s="862"/>
      <c r="SWQ39" s="862"/>
      <c r="SWR39" s="862"/>
      <c r="SWS39" s="862"/>
      <c r="SWT39" s="862"/>
      <c r="SWU39" s="862"/>
      <c r="SWV39" s="862"/>
      <c r="SWW39" s="862"/>
      <c r="SWX39" s="862"/>
      <c r="SWY39" s="862"/>
      <c r="SWZ39" s="862"/>
      <c r="SXA39" s="862"/>
      <c r="SXB39" s="862"/>
      <c r="SXC39" s="862"/>
      <c r="SXD39" s="862"/>
      <c r="SXE39" s="861"/>
      <c r="SXF39" s="862"/>
      <c r="SXG39" s="862"/>
      <c r="SXH39" s="862"/>
      <c r="SXI39" s="862"/>
      <c r="SXJ39" s="862"/>
      <c r="SXK39" s="862"/>
      <c r="SXL39" s="862"/>
      <c r="SXM39" s="862"/>
      <c r="SXN39" s="862"/>
      <c r="SXO39" s="862"/>
      <c r="SXP39" s="862"/>
      <c r="SXQ39" s="862"/>
      <c r="SXR39" s="862"/>
      <c r="SXS39" s="862"/>
      <c r="SXT39" s="862"/>
      <c r="SXU39" s="862"/>
      <c r="SXV39" s="862"/>
      <c r="SXW39" s="862"/>
      <c r="SXX39" s="862"/>
      <c r="SXY39" s="862"/>
      <c r="SXZ39" s="862"/>
      <c r="SYA39" s="862"/>
      <c r="SYB39" s="862"/>
      <c r="SYC39" s="862"/>
      <c r="SYD39" s="862"/>
      <c r="SYE39" s="862"/>
      <c r="SYF39" s="862"/>
      <c r="SYG39" s="862"/>
      <c r="SYH39" s="862"/>
      <c r="SYI39" s="862"/>
      <c r="SYJ39" s="861"/>
      <c r="SYK39" s="862"/>
      <c r="SYL39" s="862"/>
      <c r="SYM39" s="862"/>
      <c r="SYN39" s="862"/>
      <c r="SYO39" s="862"/>
      <c r="SYP39" s="862"/>
      <c r="SYQ39" s="862"/>
      <c r="SYR39" s="862"/>
      <c r="SYS39" s="862"/>
      <c r="SYT39" s="862"/>
      <c r="SYU39" s="862"/>
      <c r="SYV39" s="862"/>
      <c r="SYW39" s="862"/>
      <c r="SYX39" s="862"/>
      <c r="SYY39" s="862"/>
      <c r="SYZ39" s="862"/>
      <c r="SZA39" s="862"/>
      <c r="SZB39" s="862"/>
      <c r="SZC39" s="862"/>
      <c r="SZD39" s="862"/>
      <c r="SZE39" s="862"/>
      <c r="SZF39" s="862"/>
      <c r="SZG39" s="862"/>
      <c r="SZH39" s="862"/>
      <c r="SZI39" s="862"/>
      <c r="SZJ39" s="862"/>
      <c r="SZK39" s="862"/>
      <c r="SZL39" s="862"/>
      <c r="SZM39" s="862"/>
      <c r="SZN39" s="862"/>
      <c r="SZO39" s="861"/>
      <c r="SZP39" s="862"/>
      <c r="SZQ39" s="862"/>
      <c r="SZR39" s="862"/>
      <c r="SZS39" s="862"/>
      <c r="SZT39" s="862"/>
      <c r="SZU39" s="862"/>
      <c r="SZV39" s="862"/>
      <c r="SZW39" s="862"/>
      <c r="SZX39" s="862"/>
      <c r="SZY39" s="862"/>
      <c r="SZZ39" s="862"/>
      <c r="TAA39" s="862"/>
      <c r="TAB39" s="862"/>
      <c r="TAC39" s="862"/>
      <c r="TAD39" s="862"/>
      <c r="TAE39" s="862"/>
      <c r="TAF39" s="862"/>
      <c r="TAG39" s="862"/>
      <c r="TAH39" s="862"/>
      <c r="TAI39" s="862"/>
      <c r="TAJ39" s="862"/>
      <c r="TAK39" s="862"/>
      <c r="TAL39" s="862"/>
      <c r="TAM39" s="862"/>
      <c r="TAN39" s="862"/>
      <c r="TAO39" s="862"/>
      <c r="TAP39" s="862"/>
      <c r="TAQ39" s="862"/>
      <c r="TAR39" s="862"/>
      <c r="TAS39" s="862"/>
      <c r="TAT39" s="861"/>
      <c r="TAU39" s="862"/>
      <c r="TAV39" s="862"/>
      <c r="TAW39" s="862"/>
      <c r="TAX39" s="862"/>
      <c r="TAY39" s="862"/>
      <c r="TAZ39" s="862"/>
      <c r="TBA39" s="862"/>
      <c r="TBB39" s="862"/>
      <c r="TBC39" s="862"/>
      <c r="TBD39" s="862"/>
      <c r="TBE39" s="862"/>
      <c r="TBF39" s="862"/>
      <c r="TBG39" s="862"/>
      <c r="TBH39" s="862"/>
      <c r="TBI39" s="862"/>
      <c r="TBJ39" s="862"/>
      <c r="TBK39" s="862"/>
      <c r="TBL39" s="862"/>
      <c r="TBM39" s="862"/>
      <c r="TBN39" s="862"/>
      <c r="TBO39" s="862"/>
      <c r="TBP39" s="862"/>
      <c r="TBQ39" s="862"/>
      <c r="TBR39" s="862"/>
      <c r="TBS39" s="862"/>
      <c r="TBT39" s="862"/>
      <c r="TBU39" s="862"/>
      <c r="TBV39" s="862"/>
      <c r="TBW39" s="862"/>
      <c r="TBX39" s="862"/>
      <c r="TBY39" s="861"/>
      <c r="TBZ39" s="862"/>
      <c r="TCA39" s="862"/>
      <c r="TCB39" s="862"/>
      <c r="TCC39" s="862"/>
      <c r="TCD39" s="862"/>
      <c r="TCE39" s="862"/>
      <c r="TCF39" s="862"/>
      <c r="TCG39" s="862"/>
      <c r="TCH39" s="862"/>
      <c r="TCI39" s="862"/>
      <c r="TCJ39" s="862"/>
      <c r="TCK39" s="862"/>
      <c r="TCL39" s="862"/>
      <c r="TCM39" s="862"/>
      <c r="TCN39" s="862"/>
      <c r="TCO39" s="862"/>
      <c r="TCP39" s="862"/>
      <c r="TCQ39" s="862"/>
      <c r="TCR39" s="862"/>
      <c r="TCS39" s="862"/>
      <c r="TCT39" s="862"/>
      <c r="TCU39" s="862"/>
      <c r="TCV39" s="862"/>
      <c r="TCW39" s="862"/>
      <c r="TCX39" s="862"/>
      <c r="TCY39" s="862"/>
      <c r="TCZ39" s="862"/>
      <c r="TDA39" s="862"/>
      <c r="TDB39" s="862"/>
      <c r="TDC39" s="862"/>
      <c r="TDD39" s="861"/>
      <c r="TDE39" s="862"/>
      <c r="TDF39" s="862"/>
      <c r="TDG39" s="862"/>
      <c r="TDH39" s="862"/>
      <c r="TDI39" s="862"/>
      <c r="TDJ39" s="862"/>
      <c r="TDK39" s="862"/>
      <c r="TDL39" s="862"/>
      <c r="TDM39" s="862"/>
      <c r="TDN39" s="862"/>
      <c r="TDO39" s="862"/>
      <c r="TDP39" s="862"/>
      <c r="TDQ39" s="862"/>
      <c r="TDR39" s="862"/>
      <c r="TDS39" s="862"/>
      <c r="TDT39" s="862"/>
      <c r="TDU39" s="862"/>
      <c r="TDV39" s="862"/>
      <c r="TDW39" s="862"/>
      <c r="TDX39" s="862"/>
      <c r="TDY39" s="862"/>
      <c r="TDZ39" s="862"/>
      <c r="TEA39" s="862"/>
      <c r="TEB39" s="862"/>
      <c r="TEC39" s="862"/>
      <c r="TED39" s="862"/>
      <c r="TEE39" s="862"/>
      <c r="TEF39" s="862"/>
      <c r="TEG39" s="862"/>
      <c r="TEH39" s="862"/>
      <c r="TEI39" s="861"/>
      <c r="TEJ39" s="862"/>
      <c r="TEK39" s="862"/>
      <c r="TEL39" s="862"/>
      <c r="TEM39" s="862"/>
      <c r="TEN39" s="862"/>
      <c r="TEO39" s="862"/>
      <c r="TEP39" s="862"/>
      <c r="TEQ39" s="862"/>
      <c r="TER39" s="862"/>
      <c r="TES39" s="862"/>
      <c r="TET39" s="862"/>
      <c r="TEU39" s="862"/>
      <c r="TEV39" s="862"/>
      <c r="TEW39" s="862"/>
      <c r="TEX39" s="862"/>
      <c r="TEY39" s="862"/>
      <c r="TEZ39" s="862"/>
      <c r="TFA39" s="862"/>
      <c r="TFB39" s="862"/>
      <c r="TFC39" s="862"/>
      <c r="TFD39" s="862"/>
      <c r="TFE39" s="862"/>
      <c r="TFF39" s="862"/>
      <c r="TFG39" s="862"/>
      <c r="TFH39" s="862"/>
      <c r="TFI39" s="862"/>
      <c r="TFJ39" s="862"/>
      <c r="TFK39" s="862"/>
      <c r="TFL39" s="862"/>
      <c r="TFM39" s="862"/>
      <c r="TFN39" s="861"/>
      <c r="TFO39" s="862"/>
      <c r="TFP39" s="862"/>
      <c r="TFQ39" s="862"/>
      <c r="TFR39" s="862"/>
      <c r="TFS39" s="862"/>
      <c r="TFT39" s="862"/>
      <c r="TFU39" s="862"/>
      <c r="TFV39" s="862"/>
      <c r="TFW39" s="862"/>
      <c r="TFX39" s="862"/>
      <c r="TFY39" s="862"/>
      <c r="TFZ39" s="862"/>
      <c r="TGA39" s="862"/>
      <c r="TGB39" s="862"/>
      <c r="TGC39" s="862"/>
      <c r="TGD39" s="862"/>
      <c r="TGE39" s="862"/>
      <c r="TGF39" s="862"/>
      <c r="TGG39" s="862"/>
      <c r="TGH39" s="862"/>
      <c r="TGI39" s="862"/>
      <c r="TGJ39" s="862"/>
      <c r="TGK39" s="862"/>
      <c r="TGL39" s="862"/>
      <c r="TGM39" s="862"/>
      <c r="TGN39" s="862"/>
      <c r="TGO39" s="862"/>
      <c r="TGP39" s="862"/>
      <c r="TGQ39" s="862"/>
      <c r="TGR39" s="862"/>
      <c r="TGS39" s="861"/>
      <c r="TGT39" s="862"/>
      <c r="TGU39" s="862"/>
      <c r="TGV39" s="862"/>
      <c r="TGW39" s="862"/>
      <c r="TGX39" s="862"/>
      <c r="TGY39" s="862"/>
      <c r="TGZ39" s="862"/>
      <c r="THA39" s="862"/>
      <c r="THB39" s="862"/>
      <c r="THC39" s="862"/>
      <c r="THD39" s="862"/>
      <c r="THE39" s="862"/>
      <c r="THF39" s="862"/>
      <c r="THG39" s="862"/>
      <c r="THH39" s="862"/>
      <c r="THI39" s="862"/>
      <c r="THJ39" s="862"/>
      <c r="THK39" s="862"/>
      <c r="THL39" s="862"/>
      <c r="THM39" s="862"/>
      <c r="THN39" s="862"/>
      <c r="THO39" s="862"/>
      <c r="THP39" s="862"/>
      <c r="THQ39" s="862"/>
      <c r="THR39" s="862"/>
      <c r="THS39" s="862"/>
      <c r="THT39" s="862"/>
      <c r="THU39" s="862"/>
      <c r="THV39" s="862"/>
      <c r="THW39" s="862"/>
      <c r="THX39" s="861"/>
      <c r="THY39" s="862"/>
      <c r="THZ39" s="862"/>
      <c r="TIA39" s="862"/>
      <c r="TIB39" s="862"/>
      <c r="TIC39" s="862"/>
      <c r="TID39" s="862"/>
      <c r="TIE39" s="862"/>
      <c r="TIF39" s="862"/>
      <c r="TIG39" s="862"/>
      <c r="TIH39" s="862"/>
      <c r="TII39" s="862"/>
      <c r="TIJ39" s="862"/>
      <c r="TIK39" s="862"/>
      <c r="TIL39" s="862"/>
      <c r="TIM39" s="862"/>
      <c r="TIN39" s="862"/>
      <c r="TIO39" s="862"/>
      <c r="TIP39" s="862"/>
      <c r="TIQ39" s="862"/>
      <c r="TIR39" s="862"/>
      <c r="TIS39" s="862"/>
      <c r="TIT39" s="862"/>
      <c r="TIU39" s="862"/>
      <c r="TIV39" s="862"/>
      <c r="TIW39" s="862"/>
      <c r="TIX39" s="862"/>
      <c r="TIY39" s="862"/>
      <c r="TIZ39" s="862"/>
      <c r="TJA39" s="862"/>
      <c r="TJB39" s="862"/>
      <c r="TJC39" s="861"/>
      <c r="TJD39" s="862"/>
      <c r="TJE39" s="862"/>
      <c r="TJF39" s="862"/>
      <c r="TJG39" s="862"/>
      <c r="TJH39" s="862"/>
      <c r="TJI39" s="862"/>
      <c r="TJJ39" s="862"/>
      <c r="TJK39" s="862"/>
      <c r="TJL39" s="862"/>
      <c r="TJM39" s="862"/>
      <c r="TJN39" s="862"/>
      <c r="TJO39" s="862"/>
      <c r="TJP39" s="862"/>
      <c r="TJQ39" s="862"/>
      <c r="TJR39" s="862"/>
      <c r="TJS39" s="862"/>
      <c r="TJT39" s="862"/>
      <c r="TJU39" s="862"/>
      <c r="TJV39" s="862"/>
      <c r="TJW39" s="862"/>
      <c r="TJX39" s="862"/>
      <c r="TJY39" s="862"/>
      <c r="TJZ39" s="862"/>
      <c r="TKA39" s="862"/>
      <c r="TKB39" s="862"/>
      <c r="TKC39" s="862"/>
      <c r="TKD39" s="862"/>
      <c r="TKE39" s="862"/>
      <c r="TKF39" s="862"/>
      <c r="TKG39" s="862"/>
      <c r="TKH39" s="861"/>
      <c r="TKI39" s="862"/>
      <c r="TKJ39" s="862"/>
      <c r="TKK39" s="862"/>
      <c r="TKL39" s="862"/>
      <c r="TKM39" s="862"/>
      <c r="TKN39" s="862"/>
      <c r="TKO39" s="862"/>
      <c r="TKP39" s="862"/>
      <c r="TKQ39" s="862"/>
      <c r="TKR39" s="862"/>
      <c r="TKS39" s="862"/>
      <c r="TKT39" s="862"/>
      <c r="TKU39" s="862"/>
      <c r="TKV39" s="862"/>
      <c r="TKW39" s="862"/>
      <c r="TKX39" s="862"/>
      <c r="TKY39" s="862"/>
      <c r="TKZ39" s="862"/>
      <c r="TLA39" s="862"/>
      <c r="TLB39" s="862"/>
      <c r="TLC39" s="862"/>
      <c r="TLD39" s="862"/>
      <c r="TLE39" s="862"/>
      <c r="TLF39" s="862"/>
      <c r="TLG39" s="862"/>
      <c r="TLH39" s="862"/>
      <c r="TLI39" s="862"/>
      <c r="TLJ39" s="862"/>
      <c r="TLK39" s="862"/>
      <c r="TLL39" s="862"/>
      <c r="TLM39" s="861"/>
      <c r="TLN39" s="862"/>
      <c r="TLO39" s="862"/>
      <c r="TLP39" s="862"/>
      <c r="TLQ39" s="862"/>
      <c r="TLR39" s="862"/>
      <c r="TLS39" s="862"/>
      <c r="TLT39" s="862"/>
      <c r="TLU39" s="862"/>
      <c r="TLV39" s="862"/>
      <c r="TLW39" s="862"/>
      <c r="TLX39" s="862"/>
      <c r="TLY39" s="862"/>
      <c r="TLZ39" s="862"/>
      <c r="TMA39" s="862"/>
      <c r="TMB39" s="862"/>
      <c r="TMC39" s="862"/>
      <c r="TMD39" s="862"/>
      <c r="TME39" s="862"/>
      <c r="TMF39" s="862"/>
      <c r="TMG39" s="862"/>
      <c r="TMH39" s="862"/>
      <c r="TMI39" s="862"/>
      <c r="TMJ39" s="862"/>
      <c r="TMK39" s="862"/>
      <c r="TML39" s="862"/>
      <c r="TMM39" s="862"/>
      <c r="TMN39" s="862"/>
      <c r="TMO39" s="862"/>
      <c r="TMP39" s="862"/>
      <c r="TMQ39" s="862"/>
      <c r="TMR39" s="861"/>
      <c r="TMS39" s="862"/>
      <c r="TMT39" s="862"/>
      <c r="TMU39" s="862"/>
      <c r="TMV39" s="862"/>
      <c r="TMW39" s="862"/>
      <c r="TMX39" s="862"/>
      <c r="TMY39" s="862"/>
      <c r="TMZ39" s="862"/>
      <c r="TNA39" s="862"/>
      <c r="TNB39" s="862"/>
      <c r="TNC39" s="862"/>
      <c r="TND39" s="862"/>
      <c r="TNE39" s="862"/>
      <c r="TNF39" s="862"/>
      <c r="TNG39" s="862"/>
      <c r="TNH39" s="862"/>
      <c r="TNI39" s="862"/>
      <c r="TNJ39" s="862"/>
      <c r="TNK39" s="862"/>
      <c r="TNL39" s="862"/>
      <c r="TNM39" s="862"/>
      <c r="TNN39" s="862"/>
      <c r="TNO39" s="862"/>
      <c r="TNP39" s="862"/>
      <c r="TNQ39" s="862"/>
      <c r="TNR39" s="862"/>
      <c r="TNS39" s="862"/>
      <c r="TNT39" s="862"/>
      <c r="TNU39" s="862"/>
      <c r="TNV39" s="862"/>
      <c r="TNW39" s="861"/>
      <c r="TNX39" s="862"/>
      <c r="TNY39" s="862"/>
      <c r="TNZ39" s="862"/>
      <c r="TOA39" s="862"/>
      <c r="TOB39" s="862"/>
      <c r="TOC39" s="862"/>
      <c r="TOD39" s="862"/>
      <c r="TOE39" s="862"/>
      <c r="TOF39" s="862"/>
      <c r="TOG39" s="862"/>
      <c r="TOH39" s="862"/>
      <c r="TOI39" s="862"/>
      <c r="TOJ39" s="862"/>
      <c r="TOK39" s="862"/>
      <c r="TOL39" s="862"/>
      <c r="TOM39" s="862"/>
      <c r="TON39" s="862"/>
      <c r="TOO39" s="862"/>
      <c r="TOP39" s="862"/>
      <c r="TOQ39" s="862"/>
      <c r="TOR39" s="862"/>
      <c r="TOS39" s="862"/>
      <c r="TOT39" s="862"/>
      <c r="TOU39" s="862"/>
      <c r="TOV39" s="862"/>
      <c r="TOW39" s="862"/>
      <c r="TOX39" s="862"/>
      <c r="TOY39" s="862"/>
      <c r="TOZ39" s="862"/>
      <c r="TPA39" s="862"/>
      <c r="TPB39" s="861"/>
      <c r="TPC39" s="862"/>
      <c r="TPD39" s="862"/>
      <c r="TPE39" s="862"/>
      <c r="TPF39" s="862"/>
      <c r="TPG39" s="862"/>
      <c r="TPH39" s="862"/>
      <c r="TPI39" s="862"/>
      <c r="TPJ39" s="862"/>
      <c r="TPK39" s="862"/>
      <c r="TPL39" s="862"/>
      <c r="TPM39" s="862"/>
      <c r="TPN39" s="862"/>
      <c r="TPO39" s="862"/>
      <c r="TPP39" s="862"/>
      <c r="TPQ39" s="862"/>
      <c r="TPR39" s="862"/>
      <c r="TPS39" s="862"/>
      <c r="TPT39" s="862"/>
      <c r="TPU39" s="862"/>
      <c r="TPV39" s="862"/>
      <c r="TPW39" s="862"/>
      <c r="TPX39" s="862"/>
      <c r="TPY39" s="862"/>
      <c r="TPZ39" s="862"/>
      <c r="TQA39" s="862"/>
      <c r="TQB39" s="862"/>
      <c r="TQC39" s="862"/>
      <c r="TQD39" s="862"/>
      <c r="TQE39" s="862"/>
      <c r="TQF39" s="862"/>
      <c r="TQG39" s="861"/>
      <c r="TQH39" s="862"/>
      <c r="TQI39" s="862"/>
      <c r="TQJ39" s="862"/>
      <c r="TQK39" s="862"/>
      <c r="TQL39" s="862"/>
      <c r="TQM39" s="862"/>
      <c r="TQN39" s="862"/>
      <c r="TQO39" s="862"/>
      <c r="TQP39" s="862"/>
      <c r="TQQ39" s="862"/>
      <c r="TQR39" s="862"/>
      <c r="TQS39" s="862"/>
      <c r="TQT39" s="862"/>
      <c r="TQU39" s="862"/>
      <c r="TQV39" s="862"/>
      <c r="TQW39" s="862"/>
      <c r="TQX39" s="862"/>
      <c r="TQY39" s="862"/>
      <c r="TQZ39" s="862"/>
      <c r="TRA39" s="862"/>
      <c r="TRB39" s="862"/>
      <c r="TRC39" s="862"/>
      <c r="TRD39" s="862"/>
      <c r="TRE39" s="862"/>
      <c r="TRF39" s="862"/>
      <c r="TRG39" s="862"/>
      <c r="TRH39" s="862"/>
      <c r="TRI39" s="862"/>
      <c r="TRJ39" s="862"/>
      <c r="TRK39" s="862"/>
      <c r="TRL39" s="861"/>
      <c r="TRM39" s="862"/>
      <c r="TRN39" s="862"/>
      <c r="TRO39" s="862"/>
      <c r="TRP39" s="862"/>
      <c r="TRQ39" s="862"/>
      <c r="TRR39" s="862"/>
      <c r="TRS39" s="862"/>
      <c r="TRT39" s="862"/>
      <c r="TRU39" s="862"/>
      <c r="TRV39" s="862"/>
      <c r="TRW39" s="862"/>
      <c r="TRX39" s="862"/>
      <c r="TRY39" s="862"/>
      <c r="TRZ39" s="862"/>
      <c r="TSA39" s="862"/>
      <c r="TSB39" s="862"/>
      <c r="TSC39" s="862"/>
      <c r="TSD39" s="862"/>
      <c r="TSE39" s="862"/>
      <c r="TSF39" s="862"/>
      <c r="TSG39" s="862"/>
      <c r="TSH39" s="862"/>
      <c r="TSI39" s="862"/>
      <c r="TSJ39" s="862"/>
      <c r="TSK39" s="862"/>
      <c r="TSL39" s="862"/>
      <c r="TSM39" s="862"/>
      <c r="TSN39" s="862"/>
      <c r="TSO39" s="862"/>
      <c r="TSP39" s="862"/>
      <c r="TSQ39" s="861"/>
      <c r="TSR39" s="862"/>
      <c r="TSS39" s="862"/>
      <c r="TST39" s="862"/>
      <c r="TSU39" s="862"/>
      <c r="TSV39" s="862"/>
      <c r="TSW39" s="862"/>
      <c r="TSX39" s="862"/>
      <c r="TSY39" s="862"/>
      <c r="TSZ39" s="862"/>
      <c r="TTA39" s="862"/>
      <c r="TTB39" s="862"/>
      <c r="TTC39" s="862"/>
      <c r="TTD39" s="862"/>
      <c r="TTE39" s="862"/>
      <c r="TTF39" s="862"/>
      <c r="TTG39" s="862"/>
      <c r="TTH39" s="862"/>
      <c r="TTI39" s="862"/>
      <c r="TTJ39" s="862"/>
      <c r="TTK39" s="862"/>
      <c r="TTL39" s="862"/>
      <c r="TTM39" s="862"/>
      <c r="TTN39" s="862"/>
      <c r="TTO39" s="862"/>
      <c r="TTP39" s="862"/>
      <c r="TTQ39" s="862"/>
      <c r="TTR39" s="862"/>
      <c r="TTS39" s="862"/>
      <c r="TTT39" s="862"/>
      <c r="TTU39" s="862"/>
      <c r="TTV39" s="861"/>
      <c r="TTW39" s="862"/>
      <c r="TTX39" s="862"/>
      <c r="TTY39" s="862"/>
      <c r="TTZ39" s="862"/>
      <c r="TUA39" s="862"/>
      <c r="TUB39" s="862"/>
      <c r="TUC39" s="862"/>
      <c r="TUD39" s="862"/>
      <c r="TUE39" s="862"/>
      <c r="TUF39" s="862"/>
      <c r="TUG39" s="862"/>
      <c r="TUH39" s="862"/>
      <c r="TUI39" s="862"/>
      <c r="TUJ39" s="862"/>
      <c r="TUK39" s="862"/>
      <c r="TUL39" s="862"/>
      <c r="TUM39" s="862"/>
      <c r="TUN39" s="862"/>
      <c r="TUO39" s="862"/>
      <c r="TUP39" s="862"/>
      <c r="TUQ39" s="862"/>
      <c r="TUR39" s="862"/>
      <c r="TUS39" s="862"/>
      <c r="TUT39" s="862"/>
      <c r="TUU39" s="862"/>
      <c r="TUV39" s="862"/>
      <c r="TUW39" s="862"/>
      <c r="TUX39" s="862"/>
      <c r="TUY39" s="862"/>
      <c r="TUZ39" s="862"/>
      <c r="TVA39" s="861"/>
      <c r="TVB39" s="862"/>
      <c r="TVC39" s="862"/>
      <c r="TVD39" s="862"/>
      <c r="TVE39" s="862"/>
      <c r="TVF39" s="862"/>
      <c r="TVG39" s="862"/>
      <c r="TVH39" s="862"/>
      <c r="TVI39" s="862"/>
      <c r="TVJ39" s="862"/>
      <c r="TVK39" s="862"/>
      <c r="TVL39" s="862"/>
      <c r="TVM39" s="862"/>
      <c r="TVN39" s="862"/>
      <c r="TVO39" s="862"/>
      <c r="TVP39" s="862"/>
      <c r="TVQ39" s="862"/>
      <c r="TVR39" s="862"/>
      <c r="TVS39" s="862"/>
      <c r="TVT39" s="862"/>
      <c r="TVU39" s="862"/>
      <c r="TVV39" s="862"/>
      <c r="TVW39" s="862"/>
      <c r="TVX39" s="862"/>
      <c r="TVY39" s="862"/>
      <c r="TVZ39" s="862"/>
      <c r="TWA39" s="862"/>
      <c r="TWB39" s="862"/>
      <c r="TWC39" s="862"/>
      <c r="TWD39" s="862"/>
      <c r="TWE39" s="862"/>
      <c r="TWF39" s="861"/>
      <c r="TWG39" s="862"/>
      <c r="TWH39" s="862"/>
      <c r="TWI39" s="862"/>
      <c r="TWJ39" s="862"/>
      <c r="TWK39" s="862"/>
      <c r="TWL39" s="862"/>
      <c r="TWM39" s="862"/>
      <c r="TWN39" s="862"/>
      <c r="TWO39" s="862"/>
      <c r="TWP39" s="862"/>
      <c r="TWQ39" s="862"/>
      <c r="TWR39" s="862"/>
      <c r="TWS39" s="862"/>
      <c r="TWT39" s="862"/>
      <c r="TWU39" s="862"/>
      <c r="TWV39" s="862"/>
      <c r="TWW39" s="862"/>
      <c r="TWX39" s="862"/>
      <c r="TWY39" s="862"/>
      <c r="TWZ39" s="862"/>
      <c r="TXA39" s="862"/>
      <c r="TXB39" s="862"/>
      <c r="TXC39" s="862"/>
      <c r="TXD39" s="862"/>
      <c r="TXE39" s="862"/>
      <c r="TXF39" s="862"/>
      <c r="TXG39" s="862"/>
      <c r="TXH39" s="862"/>
      <c r="TXI39" s="862"/>
      <c r="TXJ39" s="862"/>
      <c r="TXK39" s="861"/>
      <c r="TXL39" s="862"/>
      <c r="TXM39" s="862"/>
      <c r="TXN39" s="862"/>
      <c r="TXO39" s="862"/>
      <c r="TXP39" s="862"/>
      <c r="TXQ39" s="862"/>
      <c r="TXR39" s="862"/>
      <c r="TXS39" s="862"/>
      <c r="TXT39" s="862"/>
      <c r="TXU39" s="862"/>
      <c r="TXV39" s="862"/>
      <c r="TXW39" s="862"/>
      <c r="TXX39" s="862"/>
      <c r="TXY39" s="862"/>
      <c r="TXZ39" s="862"/>
      <c r="TYA39" s="862"/>
      <c r="TYB39" s="862"/>
      <c r="TYC39" s="862"/>
      <c r="TYD39" s="862"/>
      <c r="TYE39" s="862"/>
      <c r="TYF39" s="862"/>
      <c r="TYG39" s="862"/>
      <c r="TYH39" s="862"/>
      <c r="TYI39" s="862"/>
      <c r="TYJ39" s="862"/>
      <c r="TYK39" s="862"/>
      <c r="TYL39" s="862"/>
      <c r="TYM39" s="862"/>
      <c r="TYN39" s="862"/>
      <c r="TYO39" s="862"/>
      <c r="TYP39" s="861"/>
      <c r="TYQ39" s="862"/>
      <c r="TYR39" s="862"/>
      <c r="TYS39" s="862"/>
      <c r="TYT39" s="862"/>
      <c r="TYU39" s="862"/>
      <c r="TYV39" s="862"/>
      <c r="TYW39" s="862"/>
      <c r="TYX39" s="862"/>
      <c r="TYY39" s="862"/>
      <c r="TYZ39" s="862"/>
      <c r="TZA39" s="862"/>
      <c r="TZB39" s="862"/>
      <c r="TZC39" s="862"/>
      <c r="TZD39" s="862"/>
      <c r="TZE39" s="862"/>
      <c r="TZF39" s="862"/>
      <c r="TZG39" s="862"/>
      <c r="TZH39" s="862"/>
      <c r="TZI39" s="862"/>
      <c r="TZJ39" s="862"/>
      <c r="TZK39" s="862"/>
      <c r="TZL39" s="862"/>
      <c r="TZM39" s="862"/>
      <c r="TZN39" s="862"/>
      <c r="TZO39" s="862"/>
      <c r="TZP39" s="862"/>
      <c r="TZQ39" s="862"/>
      <c r="TZR39" s="862"/>
      <c r="TZS39" s="862"/>
      <c r="TZT39" s="862"/>
      <c r="TZU39" s="861"/>
      <c r="TZV39" s="862"/>
      <c r="TZW39" s="862"/>
      <c r="TZX39" s="862"/>
      <c r="TZY39" s="862"/>
      <c r="TZZ39" s="862"/>
      <c r="UAA39" s="862"/>
      <c r="UAB39" s="862"/>
      <c r="UAC39" s="862"/>
      <c r="UAD39" s="862"/>
      <c r="UAE39" s="862"/>
      <c r="UAF39" s="862"/>
      <c r="UAG39" s="862"/>
      <c r="UAH39" s="862"/>
      <c r="UAI39" s="862"/>
      <c r="UAJ39" s="862"/>
      <c r="UAK39" s="862"/>
      <c r="UAL39" s="862"/>
      <c r="UAM39" s="862"/>
      <c r="UAN39" s="862"/>
      <c r="UAO39" s="862"/>
      <c r="UAP39" s="862"/>
      <c r="UAQ39" s="862"/>
      <c r="UAR39" s="862"/>
      <c r="UAS39" s="862"/>
      <c r="UAT39" s="862"/>
      <c r="UAU39" s="862"/>
      <c r="UAV39" s="862"/>
      <c r="UAW39" s="862"/>
      <c r="UAX39" s="862"/>
      <c r="UAY39" s="862"/>
      <c r="UAZ39" s="861"/>
      <c r="UBA39" s="862"/>
      <c r="UBB39" s="862"/>
      <c r="UBC39" s="862"/>
      <c r="UBD39" s="862"/>
      <c r="UBE39" s="862"/>
      <c r="UBF39" s="862"/>
      <c r="UBG39" s="862"/>
      <c r="UBH39" s="862"/>
      <c r="UBI39" s="862"/>
      <c r="UBJ39" s="862"/>
      <c r="UBK39" s="862"/>
      <c r="UBL39" s="862"/>
      <c r="UBM39" s="862"/>
      <c r="UBN39" s="862"/>
      <c r="UBO39" s="862"/>
      <c r="UBP39" s="862"/>
      <c r="UBQ39" s="862"/>
      <c r="UBR39" s="862"/>
      <c r="UBS39" s="862"/>
      <c r="UBT39" s="862"/>
      <c r="UBU39" s="862"/>
      <c r="UBV39" s="862"/>
      <c r="UBW39" s="862"/>
      <c r="UBX39" s="862"/>
      <c r="UBY39" s="862"/>
      <c r="UBZ39" s="862"/>
      <c r="UCA39" s="862"/>
      <c r="UCB39" s="862"/>
      <c r="UCC39" s="862"/>
      <c r="UCD39" s="862"/>
      <c r="UCE39" s="861"/>
      <c r="UCF39" s="862"/>
      <c r="UCG39" s="862"/>
      <c r="UCH39" s="862"/>
      <c r="UCI39" s="862"/>
      <c r="UCJ39" s="862"/>
      <c r="UCK39" s="862"/>
      <c r="UCL39" s="862"/>
      <c r="UCM39" s="862"/>
      <c r="UCN39" s="862"/>
      <c r="UCO39" s="862"/>
      <c r="UCP39" s="862"/>
      <c r="UCQ39" s="862"/>
      <c r="UCR39" s="862"/>
      <c r="UCS39" s="862"/>
      <c r="UCT39" s="862"/>
      <c r="UCU39" s="862"/>
      <c r="UCV39" s="862"/>
      <c r="UCW39" s="862"/>
      <c r="UCX39" s="862"/>
      <c r="UCY39" s="862"/>
      <c r="UCZ39" s="862"/>
      <c r="UDA39" s="862"/>
      <c r="UDB39" s="862"/>
      <c r="UDC39" s="862"/>
      <c r="UDD39" s="862"/>
      <c r="UDE39" s="862"/>
      <c r="UDF39" s="862"/>
      <c r="UDG39" s="862"/>
      <c r="UDH39" s="862"/>
      <c r="UDI39" s="862"/>
      <c r="UDJ39" s="861"/>
      <c r="UDK39" s="862"/>
      <c r="UDL39" s="862"/>
      <c r="UDM39" s="862"/>
      <c r="UDN39" s="862"/>
      <c r="UDO39" s="862"/>
      <c r="UDP39" s="862"/>
      <c r="UDQ39" s="862"/>
      <c r="UDR39" s="862"/>
      <c r="UDS39" s="862"/>
      <c r="UDT39" s="862"/>
      <c r="UDU39" s="862"/>
      <c r="UDV39" s="862"/>
      <c r="UDW39" s="862"/>
      <c r="UDX39" s="862"/>
      <c r="UDY39" s="862"/>
      <c r="UDZ39" s="862"/>
      <c r="UEA39" s="862"/>
      <c r="UEB39" s="862"/>
      <c r="UEC39" s="862"/>
      <c r="UED39" s="862"/>
      <c r="UEE39" s="862"/>
      <c r="UEF39" s="862"/>
      <c r="UEG39" s="862"/>
      <c r="UEH39" s="862"/>
      <c r="UEI39" s="862"/>
      <c r="UEJ39" s="862"/>
      <c r="UEK39" s="862"/>
      <c r="UEL39" s="862"/>
      <c r="UEM39" s="862"/>
      <c r="UEN39" s="862"/>
      <c r="UEO39" s="861"/>
      <c r="UEP39" s="862"/>
      <c r="UEQ39" s="862"/>
      <c r="UER39" s="862"/>
      <c r="UES39" s="862"/>
      <c r="UET39" s="862"/>
      <c r="UEU39" s="862"/>
      <c r="UEV39" s="862"/>
      <c r="UEW39" s="862"/>
      <c r="UEX39" s="862"/>
      <c r="UEY39" s="862"/>
      <c r="UEZ39" s="862"/>
      <c r="UFA39" s="862"/>
      <c r="UFB39" s="862"/>
      <c r="UFC39" s="862"/>
      <c r="UFD39" s="862"/>
      <c r="UFE39" s="862"/>
      <c r="UFF39" s="862"/>
      <c r="UFG39" s="862"/>
      <c r="UFH39" s="862"/>
      <c r="UFI39" s="862"/>
      <c r="UFJ39" s="862"/>
      <c r="UFK39" s="862"/>
      <c r="UFL39" s="862"/>
      <c r="UFM39" s="862"/>
      <c r="UFN39" s="862"/>
      <c r="UFO39" s="862"/>
      <c r="UFP39" s="862"/>
      <c r="UFQ39" s="862"/>
      <c r="UFR39" s="862"/>
      <c r="UFS39" s="862"/>
      <c r="UFT39" s="861"/>
      <c r="UFU39" s="862"/>
      <c r="UFV39" s="862"/>
      <c r="UFW39" s="862"/>
      <c r="UFX39" s="862"/>
      <c r="UFY39" s="862"/>
      <c r="UFZ39" s="862"/>
      <c r="UGA39" s="862"/>
      <c r="UGB39" s="862"/>
      <c r="UGC39" s="862"/>
      <c r="UGD39" s="862"/>
      <c r="UGE39" s="862"/>
      <c r="UGF39" s="862"/>
      <c r="UGG39" s="862"/>
      <c r="UGH39" s="862"/>
      <c r="UGI39" s="862"/>
      <c r="UGJ39" s="862"/>
      <c r="UGK39" s="862"/>
      <c r="UGL39" s="862"/>
      <c r="UGM39" s="862"/>
      <c r="UGN39" s="862"/>
      <c r="UGO39" s="862"/>
      <c r="UGP39" s="862"/>
      <c r="UGQ39" s="862"/>
      <c r="UGR39" s="862"/>
      <c r="UGS39" s="862"/>
      <c r="UGT39" s="862"/>
      <c r="UGU39" s="862"/>
      <c r="UGV39" s="862"/>
      <c r="UGW39" s="862"/>
      <c r="UGX39" s="862"/>
      <c r="UGY39" s="861"/>
      <c r="UGZ39" s="862"/>
      <c r="UHA39" s="862"/>
      <c r="UHB39" s="862"/>
      <c r="UHC39" s="862"/>
      <c r="UHD39" s="862"/>
      <c r="UHE39" s="862"/>
      <c r="UHF39" s="862"/>
      <c r="UHG39" s="862"/>
      <c r="UHH39" s="862"/>
      <c r="UHI39" s="862"/>
      <c r="UHJ39" s="862"/>
      <c r="UHK39" s="862"/>
      <c r="UHL39" s="862"/>
      <c r="UHM39" s="862"/>
      <c r="UHN39" s="862"/>
      <c r="UHO39" s="862"/>
      <c r="UHP39" s="862"/>
      <c r="UHQ39" s="862"/>
      <c r="UHR39" s="862"/>
      <c r="UHS39" s="862"/>
      <c r="UHT39" s="862"/>
      <c r="UHU39" s="862"/>
      <c r="UHV39" s="862"/>
      <c r="UHW39" s="862"/>
      <c r="UHX39" s="862"/>
      <c r="UHY39" s="862"/>
      <c r="UHZ39" s="862"/>
      <c r="UIA39" s="862"/>
      <c r="UIB39" s="862"/>
      <c r="UIC39" s="862"/>
      <c r="UID39" s="861"/>
      <c r="UIE39" s="862"/>
      <c r="UIF39" s="862"/>
      <c r="UIG39" s="862"/>
      <c r="UIH39" s="862"/>
      <c r="UII39" s="862"/>
      <c r="UIJ39" s="862"/>
      <c r="UIK39" s="862"/>
      <c r="UIL39" s="862"/>
      <c r="UIM39" s="862"/>
      <c r="UIN39" s="862"/>
      <c r="UIO39" s="862"/>
      <c r="UIP39" s="862"/>
      <c r="UIQ39" s="862"/>
      <c r="UIR39" s="862"/>
      <c r="UIS39" s="862"/>
      <c r="UIT39" s="862"/>
      <c r="UIU39" s="862"/>
      <c r="UIV39" s="862"/>
      <c r="UIW39" s="862"/>
      <c r="UIX39" s="862"/>
      <c r="UIY39" s="862"/>
      <c r="UIZ39" s="862"/>
      <c r="UJA39" s="862"/>
      <c r="UJB39" s="862"/>
      <c r="UJC39" s="862"/>
      <c r="UJD39" s="862"/>
      <c r="UJE39" s="862"/>
      <c r="UJF39" s="862"/>
      <c r="UJG39" s="862"/>
      <c r="UJH39" s="862"/>
      <c r="UJI39" s="861"/>
      <c r="UJJ39" s="862"/>
      <c r="UJK39" s="862"/>
      <c r="UJL39" s="862"/>
      <c r="UJM39" s="862"/>
      <c r="UJN39" s="862"/>
      <c r="UJO39" s="862"/>
      <c r="UJP39" s="862"/>
      <c r="UJQ39" s="862"/>
      <c r="UJR39" s="862"/>
      <c r="UJS39" s="862"/>
      <c r="UJT39" s="862"/>
      <c r="UJU39" s="862"/>
      <c r="UJV39" s="862"/>
      <c r="UJW39" s="862"/>
      <c r="UJX39" s="862"/>
      <c r="UJY39" s="862"/>
      <c r="UJZ39" s="862"/>
      <c r="UKA39" s="862"/>
      <c r="UKB39" s="862"/>
      <c r="UKC39" s="862"/>
      <c r="UKD39" s="862"/>
      <c r="UKE39" s="862"/>
      <c r="UKF39" s="862"/>
      <c r="UKG39" s="862"/>
      <c r="UKH39" s="862"/>
      <c r="UKI39" s="862"/>
      <c r="UKJ39" s="862"/>
      <c r="UKK39" s="862"/>
      <c r="UKL39" s="862"/>
      <c r="UKM39" s="862"/>
      <c r="UKN39" s="861"/>
      <c r="UKO39" s="862"/>
      <c r="UKP39" s="862"/>
      <c r="UKQ39" s="862"/>
      <c r="UKR39" s="862"/>
      <c r="UKS39" s="862"/>
      <c r="UKT39" s="862"/>
      <c r="UKU39" s="862"/>
      <c r="UKV39" s="862"/>
      <c r="UKW39" s="862"/>
      <c r="UKX39" s="862"/>
      <c r="UKY39" s="862"/>
      <c r="UKZ39" s="862"/>
      <c r="ULA39" s="862"/>
      <c r="ULB39" s="862"/>
      <c r="ULC39" s="862"/>
      <c r="ULD39" s="862"/>
      <c r="ULE39" s="862"/>
      <c r="ULF39" s="862"/>
      <c r="ULG39" s="862"/>
      <c r="ULH39" s="862"/>
      <c r="ULI39" s="862"/>
      <c r="ULJ39" s="862"/>
      <c r="ULK39" s="862"/>
      <c r="ULL39" s="862"/>
      <c r="ULM39" s="862"/>
      <c r="ULN39" s="862"/>
      <c r="ULO39" s="862"/>
      <c r="ULP39" s="862"/>
      <c r="ULQ39" s="862"/>
      <c r="ULR39" s="862"/>
      <c r="ULS39" s="861"/>
      <c r="ULT39" s="862"/>
      <c r="ULU39" s="862"/>
      <c r="ULV39" s="862"/>
      <c r="ULW39" s="862"/>
      <c r="ULX39" s="862"/>
      <c r="ULY39" s="862"/>
      <c r="ULZ39" s="862"/>
      <c r="UMA39" s="862"/>
      <c r="UMB39" s="862"/>
      <c r="UMC39" s="862"/>
      <c r="UMD39" s="862"/>
      <c r="UME39" s="862"/>
      <c r="UMF39" s="862"/>
      <c r="UMG39" s="862"/>
      <c r="UMH39" s="862"/>
      <c r="UMI39" s="862"/>
      <c r="UMJ39" s="862"/>
      <c r="UMK39" s="862"/>
      <c r="UML39" s="862"/>
      <c r="UMM39" s="862"/>
      <c r="UMN39" s="862"/>
      <c r="UMO39" s="862"/>
      <c r="UMP39" s="862"/>
      <c r="UMQ39" s="862"/>
      <c r="UMR39" s="862"/>
      <c r="UMS39" s="862"/>
      <c r="UMT39" s="862"/>
      <c r="UMU39" s="862"/>
      <c r="UMV39" s="862"/>
      <c r="UMW39" s="862"/>
      <c r="UMX39" s="861"/>
      <c r="UMY39" s="862"/>
      <c r="UMZ39" s="862"/>
      <c r="UNA39" s="862"/>
      <c r="UNB39" s="862"/>
      <c r="UNC39" s="862"/>
      <c r="UND39" s="862"/>
      <c r="UNE39" s="862"/>
      <c r="UNF39" s="862"/>
      <c r="UNG39" s="862"/>
      <c r="UNH39" s="862"/>
      <c r="UNI39" s="862"/>
      <c r="UNJ39" s="862"/>
      <c r="UNK39" s="862"/>
      <c r="UNL39" s="862"/>
      <c r="UNM39" s="862"/>
      <c r="UNN39" s="862"/>
      <c r="UNO39" s="862"/>
      <c r="UNP39" s="862"/>
      <c r="UNQ39" s="862"/>
      <c r="UNR39" s="862"/>
      <c r="UNS39" s="862"/>
      <c r="UNT39" s="862"/>
      <c r="UNU39" s="862"/>
      <c r="UNV39" s="862"/>
      <c r="UNW39" s="862"/>
      <c r="UNX39" s="862"/>
      <c r="UNY39" s="862"/>
      <c r="UNZ39" s="862"/>
      <c r="UOA39" s="862"/>
      <c r="UOB39" s="862"/>
      <c r="UOC39" s="861"/>
      <c r="UOD39" s="862"/>
      <c r="UOE39" s="862"/>
      <c r="UOF39" s="862"/>
      <c r="UOG39" s="862"/>
      <c r="UOH39" s="862"/>
      <c r="UOI39" s="862"/>
      <c r="UOJ39" s="862"/>
      <c r="UOK39" s="862"/>
      <c r="UOL39" s="862"/>
      <c r="UOM39" s="862"/>
      <c r="UON39" s="862"/>
      <c r="UOO39" s="862"/>
      <c r="UOP39" s="862"/>
      <c r="UOQ39" s="862"/>
      <c r="UOR39" s="862"/>
      <c r="UOS39" s="862"/>
      <c r="UOT39" s="862"/>
      <c r="UOU39" s="862"/>
      <c r="UOV39" s="862"/>
      <c r="UOW39" s="862"/>
      <c r="UOX39" s="862"/>
      <c r="UOY39" s="862"/>
      <c r="UOZ39" s="862"/>
      <c r="UPA39" s="862"/>
      <c r="UPB39" s="862"/>
      <c r="UPC39" s="862"/>
      <c r="UPD39" s="862"/>
      <c r="UPE39" s="862"/>
      <c r="UPF39" s="862"/>
      <c r="UPG39" s="862"/>
      <c r="UPH39" s="861"/>
      <c r="UPI39" s="862"/>
      <c r="UPJ39" s="862"/>
      <c r="UPK39" s="862"/>
      <c r="UPL39" s="862"/>
      <c r="UPM39" s="862"/>
      <c r="UPN39" s="862"/>
      <c r="UPO39" s="862"/>
      <c r="UPP39" s="862"/>
      <c r="UPQ39" s="862"/>
      <c r="UPR39" s="862"/>
      <c r="UPS39" s="862"/>
      <c r="UPT39" s="862"/>
      <c r="UPU39" s="862"/>
      <c r="UPV39" s="862"/>
      <c r="UPW39" s="862"/>
      <c r="UPX39" s="862"/>
      <c r="UPY39" s="862"/>
      <c r="UPZ39" s="862"/>
      <c r="UQA39" s="862"/>
      <c r="UQB39" s="862"/>
      <c r="UQC39" s="862"/>
      <c r="UQD39" s="862"/>
      <c r="UQE39" s="862"/>
      <c r="UQF39" s="862"/>
      <c r="UQG39" s="862"/>
      <c r="UQH39" s="862"/>
      <c r="UQI39" s="862"/>
      <c r="UQJ39" s="862"/>
      <c r="UQK39" s="862"/>
      <c r="UQL39" s="862"/>
      <c r="UQM39" s="861"/>
      <c r="UQN39" s="862"/>
      <c r="UQO39" s="862"/>
      <c r="UQP39" s="862"/>
      <c r="UQQ39" s="862"/>
      <c r="UQR39" s="862"/>
      <c r="UQS39" s="862"/>
      <c r="UQT39" s="862"/>
      <c r="UQU39" s="862"/>
      <c r="UQV39" s="862"/>
      <c r="UQW39" s="862"/>
      <c r="UQX39" s="862"/>
      <c r="UQY39" s="862"/>
      <c r="UQZ39" s="862"/>
      <c r="URA39" s="862"/>
      <c r="URB39" s="862"/>
      <c r="URC39" s="862"/>
      <c r="URD39" s="862"/>
      <c r="URE39" s="862"/>
      <c r="URF39" s="862"/>
      <c r="URG39" s="862"/>
      <c r="URH39" s="862"/>
      <c r="URI39" s="862"/>
      <c r="URJ39" s="862"/>
      <c r="URK39" s="862"/>
      <c r="URL39" s="862"/>
      <c r="URM39" s="862"/>
      <c r="URN39" s="862"/>
      <c r="URO39" s="862"/>
      <c r="URP39" s="862"/>
      <c r="URQ39" s="862"/>
      <c r="URR39" s="861"/>
      <c r="URS39" s="862"/>
      <c r="URT39" s="862"/>
      <c r="URU39" s="862"/>
      <c r="URV39" s="862"/>
      <c r="URW39" s="862"/>
      <c r="URX39" s="862"/>
      <c r="URY39" s="862"/>
      <c r="URZ39" s="862"/>
      <c r="USA39" s="862"/>
      <c r="USB39" s="862"/>
      <c r="USC39" s="862"/>
      <c r="USD39" s="862"/>
      <c r="USE39" s="862"/>
      <c r="USF39" s="862"/>
      <c r="USG39" s="862"/>
      <c r="USH39" s="862"/>
      <c r="USI39" s="862"/>
      <c r="USJ39" s="862"/>
      <c r="USK39" s="862"/>
      <c r="USL39" s="862"/>
      <c r="USM39" s="862"/>
      <c r="USN39" s="862"/>
      <c r="USO39" s="862"/>
      <c r="USP39" s="862"/>
      <c r="USQ39" s="862"/>
      <c r="USR39" s="862"/>
      <c r="USS39" s="862"/>
      <c r="UST39" s="862"/>
      <c r="USU39" s="862"/>
      <c r="USV39" s="862"/>
      <c r="USW39" s="861"/>
      <c r="USX39" s="862"/>
      <c r="USY39" s="862"/>
      <c r="USZ39" s="862"/>
      <c r="UTA39" s="862"/>
      <c r="UTB39" s="862"/>
      <c r="UTC39" s="862"/>
      <c r="UTD39" s="862"/>
      <c r="UTE39" s="862"/>
      <c r="UTF39" s="862"/>
      <c r="UTG39" s="862"/>
      <c r="UTH39" s="862"/>
      <c r="UTI39" s="862"/>
      <c r="UTJ39" s="862"/>
      <c r="UTK39" s="862"/>
      <c r="UTL39" s="862"/>
      <c r="UTM39" s="862"/>
      <c r="UTN39" s="862"/>
      <c r="UTO39" s="862"/>
      <c r="UTP39" s="862"/>
      <c r="UTQ39" s="862"/>
      <c r="UTR39" s="862"/>
      <c r="UTS39" s="862"/>
      <c r="UTT39" s="862"/>
      <c r="UTU39" s="862"/>
      <c r="UTV39" s="862"/>
      <c r="UTW39" s="862"/>
      <c r="UTX39" s="862"/>
      <c r="UTY39" s="862"/>
      <c r="UTZ39" s="862"/>
      <c r="UUA39" s="862"/>
      <c r="UUB39" s="861"/>
      <c r="UUC39" s="862"/>
      <c r="UUD39" s="862"/>
      <c r="UUE39" s="862"/>
      <c r="UUF39" s="862"/>
      <c r="UUG39" s="862"/>
      <c r="UUH39" s="862"/>
      <c r="UUI39" s="862"/>
      <c r="UUJ39" s="862"/>
      <c r="UUK39" s="862"/>
      <c r="UUL39" s="862"/>
      <c r="UUM39" s="862"/>
      <c r="UUN39" s="862"/>
      <c r="UUO39" s="862"/>
      <c r="UUP39" s="862"/>
      <c r="UUQ39" s="862"/>
      <c r="UUR39" s="862"/>
      <c r="UUS39" s="862"/>
      <c r="UUT39" s="862"/>
      <c r="UUU39" s="862"/>
      <c r="UUV39" s="862"/>
      <c r="UUW39" s="862"/>
      <c r="UUX39" s="862"/>
      <c r="UUY39" s="862"/>
      <c r="UUZ39" s="862"/>
      <c r="UVA39" s="862"/>
      <c r="UVB39" s="862"/>
      <c r="UVC39" s="862"/>
      <c r="UVD39" s="862"/>
      <c r="UVE39" s="862"/>
      <c r="UVF39" s="862"/>
      <c r="UVG39" s="861"/>
      <c r="UVH39" s="862"/>
      <c r="UVI39" s="862"/>
      <c r="UVJ39" s="862"/>
      <c r="UVK39" s="862"/>
      <c r="UVL39" s="862"/>
      <c r="UVM39" s="862"/>
      <c r="UVN39" s="862"/>
      <c r="UVO39" s="862"/>
      <c r="UVP39" s="862"/>
      <c r="UVQ39" s="862"/>
      <c r="UVR39" s="862"/>
      <c r="UVS39" s="862"/>
      <c r="UVT39" s="862"/>
      <c r="UVU39" s="862"/>
      <c r="UVV39" s="862"/>
      <c r="UVW39" s="862"/>
      <c r="UVX39" s="862"/>
      <c r="UVY39" s="862"/>
      <c r="UVZ39" s="862"/>
      <c r="UWA39" s="862"/>
      <c r="UWB39" s="862"/>
      <c r="UWC39" s="862"/>
      <c r="UWD39" s="862"/>
      <c r="UWE39" s="862"/>
      <c r="UWF39" s="862"/>
      <c r="UWG39" s="862"/>
      <c r="UWH39" s="862"/>
      <c r="UWI39" s="862"/>
      <c r="UWJ39" s="862"/>
      <c r="UWK39" s="862"/>
      <c r="UWL39" s="861"/>
      <c r="UWM39" s="862"/>
      <c r="UWN39" s="862"/>
      <c r="UWO39" s="862"/>
      <c r="UWP39" s="862"/>
      <c r="UWQ39" s="862"/>
      <c r="UWR39" s="862"/>
      <c r="UWS39" s="862"/>
      <c r="UWT39" s="862"/>
      <c r="UWU39" s="862"/>
      <c r="UWV39" s="862"/>
      <c r="UWW39" s="862"/>
      <c r="UWX39" s="862"/>
      <c r="UWY39" s="862"/>
      <c r="UWZ39" s="862"/>
      <c r="UXA39" s="862"/>
      <c r="UXB39" s="862"/>
      <c r="UXC39" s="862"/>
      <c r="UXD39" s="862"/>
      <c r="UXE39" s="862"/>
      <c r="UXF39" s="862"/>
      <c r="UXG39" s="862"/>
      <c r="UXH39" s="862"/>
      <c r="UXI39" s="862"/>
      <c r="UXJ39" s="862"/>
      <c r="UXK39" s="862"/>
      <c r="UXL39" s="862"/>
      <c r="UXM39" s="862"/>
      <c r="UXN39" s="862"/>
      <c r="UXO39" s="862"/>
      <c r="UXP39" s="862"/>
      <c r="UXQ39" s="861"/>
      <c r="UXR39" s="862"/>
      <c r="UXS39" s="862"/>
      <c r="UXT39" s="862"/>
      <c r="UXU39" s="862"/>
      <c r="UXV39" s="862"/>
      <c r="UXW39" s="862"/>
      <c r="UXX39" s="862"/>
      <c r="UXY39" s="862"/>
      <c r="UXZ39" s="862"/>
      <c r="UYA39" s="862"/>
      <c r="UYB39" s="862"/>
      <c r="UYC39" s="862"/>
      <c r="UYD39" s="862"/>
      <c r="UYE39" s="862"/>
      <c r="UYF39" s="862"/>
      <c r="UYG39" s="862"/>
      <c r="UYH39" s="862"/>
      <c r="UYI39" s="862"/>
      <c r="UYJ39" s="862"/>
      <c r="UYK39" s="862"/>
      <c r="UYL39" s="862"/>
      <c r="UYM39" s="862"/>
      <c r="UYN39" s="862"/>
      <c r="UYO39" s="862"/>
      <c r="UYP39" s="862"/>
      <c r="UYQ39" s="862"/>
      <c r="UYR39" s="862"/>
      <c r="UYS39" s="862"/>
      <c r="UYT39" s="862"/>
      <c r="UYU39" s="862"/>
      <c r="UYV39" s="861"/>
      <c r="UYW39" s="862"/>
      <c r="UYX39" s="862"/>
      <c r="UYY39" s="862"/>
      <c r="UYZ39" s="862"/>
      <c r="UZA39" s="862"/>
      <c r="UZB39" s="862"/>
      <c r="UZC39" s="862"/>
      <c r="UZD39" s="862"/>
      <c r="UZE39" s="862"/>
      <c r="UZF39" s="862"/>
      <c r="UZG39" s="862"/>
      <c r="UZH39" s="862"/>
      <c r="UZI39" s="862"/>
      <c r="UZJ39" s="862"/>
      <c r="UZK39" s="862"/>
      <c r="UZL39" s="862"/>
      <c r="UZM39" s="862"/>
      <c r="UZN39" s="862"/>
      <c r="UZO39" s="862"/>
      <c r="UZP39" s="862"/>
      <c r="UZQ39" s="862"/>
      <c r="UZR39" s="862"/>
      <c r="UZS39" s="862"/>
      <c r="UZT39" s="862"/>
      <c r="UZU39" s="862"/>
      <c r="UZV39" s="862"/>
      <c r="UZW39" s="862"/>
      <c r="UZX39" s="862"/>
      <c r="UZY39" s="862"/>
      <c r="UZZ39" s="862"/>
      <c r="VAA39" s="861"/>
      <c r="VAB39" s="862"/>
      <c r="VAC39" s="862"/>
      <c r="VAD39" s="862"/>
      <c r="VAE39" s="862"/>
      <c r="VAF39" s="862"/>
      <c r="VAG39" s="862"/>
      <c r="VAH39" s="862"/>
      <c r="VAI39" s="862"/>
      <c r="VAJ39" s="862"/>
      <c r="VAK39" s="862"/>
      <c r="VAL39" s="862"/>
      <c r="VAM39" s="862"/>
      <c r="VAN39" s="862"/>
      <c r="VAO39" s="862"/>
      <c r="VAP39" s="862"/>
      <c r="VAQ39" s="862"/>
      <c r="VAR39" s="862"/>
      <c r="VAS39" s="862"/>
      <c r="VAT39" s="862"/>
      <c r="VAU39" s="862"/>
      <c r="VAV39" s="862"/>
      <c r="VAW39" s="862"/>
      <c r="VAX39" s="862"/>
      <c r="VAY39" s="862"/>
      <c r="VAZ39" s="862"/>
      <c r="VBA39" s="862"/>
      <c r="VBB39" s="862"/>
      <c r="VBC39" s="862"/>
      <c r="VBD39" s="862"/>
      <c r="VBE39" s="862"/>
      <c r="VBF39" s="861"/>
      <c r="VBG39" s="862"/>
      <c r="VBH39" s="862"/>
      <c r="VBI39" s="862"/>
      <c r="VBJ39" s="862"/>
      <c r="VBK39" s="862"/>
      <c r="VBL39" s="862"/>
      <c r="VBM39" s="862"/>
      <c r="VBN39" s="862"/>
      <c r="VBO39" s="862"/>
      <c r="VBP39" s="862"/>
      <c r="VBQ39" s="862"/>
      <c r="VBR39" s="862"/>
      <c r="VBS39" s="862"/>
      <c r="VBT39" s="862"/>
      <c r="VBU39" s="862"/>
      <c r="VBV39" s="862"/>
      <c r="VBW39" s="862"/>
      <c r="VBX39" s="862"/>
      <c r="VBY39" s="862"/>
      <c r="VBZ39" s="862"/>
      <c r="VCA39" s="862"/>
      <c r="VCB39" s="862"/>
      <c r="VCC39" s="862"/>
      <c r="VCD39" s="862"/>
      <c r="VCE39" s="862"/>
      <c r="VCF39" s="862"/>
      <c r="VCG39" s="862"/>
      <c r="VCH39" s="862"/>
      <c r="VCI39" s="862"/>
      <c r="VCJ39" s="862"/>
      <c r="VCK39" s="861"/>
      <c r="VCL39" s="862"/>
      <c r="VCM39" s="862"/>
      <c r="VCN39" s="862"/>
      <c r="VCO39" s="862"/>
      <c r="VCP39" s="862"/>
      <c r="VCQ39" s="862"/>
      <c r="VCR39" s="862"/>
      <c r="VCS39" s="862"/>
      <c r="VCT39" s="862"/>
      <c r="VCU39" s="862"/>
      <c r="VCV39" s="862"/>
      <c r="VCW39" s="862"/>
      <c r="VCX39" s="862"/>
      <c r="VCY39" s="862"/>
      <c r="VCZ39" s="862"/>
      <c r="VDA39" s="862"/>
      <c r="VDB39" s="862"/>
      <c r="VDC39" s="862"/>
      <c r="VDD39" s="862"/>
      <c r="VDE39" s="862"/>
      <c r="VDF39" s="862"/>
      <c r="VDG39" s="862"/>
      <c r="VDH39" s="862"/>
      <c r="VDI39" s="862"/>
      <c r="VDJ39" s="862"/>
      <c r="VDK39" s="862"/>
      <c r="VDL39" s="862"/>
      <c r="VDM39" s="862"/>
      <c r="VDN39" s="862"/>
      <c r="VDO39" s="862"/>
      <c r="VDP39" s="861"/>
      <c r="VDQ39" s="862"/>
      <c r="VDR39" s="862"/>
      <c r="VDS39" s="862"/>
      <c r="VDT39" s="862"/>
      <c r="VDU39" s="862"/>
      <c r="VDV39" s="862"/>
      <c r="VDW39" s="862"/>
      <c r="VDX39" s="862"/>
      <c r="VDY39" s="862"/>
      <c r="VDZ39" s="862"/>
      <c r="VEA39" s="862"/>
      <c r="VEB39" s="862"/>
      <c r="VEC39" s="862"/>
      <c r="VED39" s="862"/>
      <c r="VEE39" s="862"/>
      <c r="VEF39" s="862"/>
      <c r="VEG39" s="862"/>
      <c r="VEH39" s="862"/>
      <c r="VEI39" s="862"/>
      <c r="VEJ39" s="862"/>
      <c r="VEK39" s="862"/>
      <c r="VEL39" s="862"/>
      <c r="VEM39" s="862"/>
      <c r="VEN39" s="862"/>
      <c r="VEO39" s="862"/>
      <c r="VEP39" s="862"/>
      <c r="VEQ39" s="862"/>
      <c r="VER39" s="862"/>
      <c r="VES39" s="862"/>
      <c r="VET39" s="862"/>
      <c r="VEU39" s="861"/>
      <c r="VEV39" s="862"/>
      <c r="VEW39" s="862"/>
      <c r="VEX39" s="862"/>
      <c r="VEY39" s="862"/>
      <c r="VEZ39" s="862"/>
      <c r="VFA39" s="862"/>
      <c r="VFB39" s="862"/>
      <c r="VFC39" s="862"/>
      <c r="VFD39" s="862"/>
      <c r="VFE39" s="862"/>
      <c r="VFF39" s="862"/>
      <c r="VFG39" s="862"/>
      <c r="VFH39" s="862"/>
      <c r="VFI39" s="862"/>
      <c r="VFJ39" s="862"/>
      <c r="VFK39" s="862"/>
      <c r="VFL39" s="862"/>
      <c r="VFM39" s="862"/>
      <c r="VFN39" s="862"/>
      <c r="VFO39" s="862"/>
      <c r="VFP39" s="862"/>
      <c r="VFQ39" s="862"/>
      <c r="VFR39" s="862"/>
      <c r="VFS39" s="862"/>
      <c r="VFT39" s="862"/>
      <c r="VFU39" s="862"/>
      <c r="VFV39" s="862"/>
      <c r="VFW39" s="862"/>
      <c r="VFX39" s="862"/>
      <c r="VFY39" s="862"/>
      <c r="VFZ39" s="861"/>
      <c r="VGA39" s="862"/>
      <c r="VGB39" s="862"/>
      <c r="VGC39" s="862"/>
      <c r="VGD39" s="862"/>
      <c r="VGE39" s="862"/>
      <c r="VGF39" s="862"/>
      <c r="VGG39" s="862"/>
      <c r="VGH39" s="862"/>
      <c r="VGI39" s="862"/>
      <c r="VGJ39" s="862"/>
      <c r="VGK39" s="862"/>
      <c r="VGL39" s="862"/>
      <c r="VGM39" s="862"/>
      <c r="VGN39" s="862"/>
      <c r="VGO39" s="862"/>
      <c r="VGP39" s="862"/>
      <c r="VGQ39" s="862"/>
      <c r="VGR39" s="862"/>
      <c r="VGS39" s="862"/>
      <c r="VGT39" s="862"/>
      <c r="VGU39" s="862"/>
      <c r="VGV39" s="862"/>
      <c r="VGW39" s="862"/>
      <c r="VGX39" s="862"/>
      <c r="VGY39" s="862"/>
      <c r="VGZ39" s="862"/>
      <c r="VHA39" s="862"/>
      <c r="VHB39" s="862"/>
      <c r="VHC39" s="862"/>
      <c r="VHD39" s="862"/>
      <c r="VHE39" s="861"/>
      <c r="VHF39" s="862"/>
      <c r="VHG39" s="862"/>
      <c r="VHH39" s="862"/>
      <c r="VHI39" s="862"/>
      <c r="VHJ39" s="862"/>
      <c r="VHK39" s="862"/>
      <c r="VHL39" s="862"/>
      <c r="VHM39" s="862"/>
      <c r="VHN39" s="862"/>
      <c r="VHO39" s="862"/>
      <c r="VHP39" s="862"/>
      <c r="VHQ39" s="862"/>
      <c r="VHR39" s="862"/>
      <c r="VHS39" s="862"/>
      <c r="VHT39" s="862"/>
      <c r="VHU39" s="862"/>
      <c r="VHV39" s="862"/>
      <c r="VHW39" s="862"/>
      <c r="VHX39" s="862"/>
      <c r="VHY39" s="862"/>
      <c r="VHZ39" s="862"/>
      <c r="VIA39" s="862"/>
      <c r="VIB39" s="862"/>
      <c r="VIC39" s="862"/>
      <c r="VID39" s="862"/>
      <c r="VIE39" s="862"/>
      <c r="VIF39" s="862"/>
      <c r="VIG39" s="862"/>
      <c r="VIH39" s="862"/>
      <c r="VII39" s="862"/>
      <c r="VIJ39" s="861"/>
      <c r="VIK39" s="862"/>
      <c r="VIL39" s="862"/>
      <c r="VIM39" s="862"/>
      <c r="VIN39" s="862"/>
      <c r="VIO39" s="862"/>
      <c r="VIP39" s="862"/>
      <c r="VIQ39" s="862"/>
      <c r="VIR39" s="862"/>
      <c r="VIS39" s="862"/>
      <c r="VIT39" s="862"/>
      <c r="VIU39" s="862"/>
      <c r="VIV39" s="862"/>
      <c r="VIW39" s="862"/>
      <c r="VIX39" s="862"/>
      <c r="VIY39" s="862"/>
      <c r="VIZ39" s="862"/>
      <c r="VJA39" s="862"/>
      <c r="VJB39" s="862"/>
      <c r="VJC39" s="862"/>
      <c r="VJD39" s="862"/>
      <c r="VJE39" s="862"/>
      <c r="VJF39" s="862"/>
      <c r="VJG39" s="862"/>
      <c r="VJH39" s="862"/>
      <c r="VJI39" s="862"/>
      <c r="VJJ39" s="862"/>
      <c r="VJK39" s="862"/>
      <c r="VJL39" s="862"/>
      <c r="VJM39" s="862"/>
      <c r="VJN39" s="862"/>
      <c r="VJO39" s="861"/>
      <c r="VJP39" s="862"/>
      <c r="VJQ39" s="862"/>
      <c r="VJR39" s="862"/>
      <c r="VJS39" s="862"/>
      <c r="VJT39" s="862"/>
      <c r="VJU39" s="862"/>
      <c r="VJV39" s="862"/>
      <c r="VJW39" s="862"/>
      <c r="VJX39" s="862"/>
      <c r="VJY39" s="862"/>
      <c r="VJZ39" s="862"/>
      <c r="VKA39" s="862"/>
      <c r="VKB39" s="862"/>
      <c r="VKC39" s="862"/>
      <c r="VKD39" s="862"/>
      <c r="VKE39" s="862"/>
      <c r="VKF39" s="862"/>
      <c r="VKG39" s="862"/>
      <c r="VKH39" s="862"/>
      <c r="VKI39" s="862"/>
      <c r="VKJ39" s="862"/>
      <c r="VKK39" s="862"/>
      <c r="VKL39" s="862"/>
      <c r="VKM39" s="862"/>
      <c r="VKN39" s="862"/>
      <c r="VKO39" s="862"/>
      <c r="VKP39" s="862"/>
      <c r="VKQ39" s="862"/>
      <c r="VKR39" s="862"/>
      <c r="VKS39" s="862"/>
      <c r="VKT39" s="861"/>
      <c r="VKU39" s="862"/>
      <c r="VKV39" s="862"/>
      <c r="VKW39" s="862"/>
      <c r="VKX39" s="862"/>
      <c r="VKY39" s="862"/>
      <c r="VKZ39" s="862"/>
      <c r="VLA39" s="862"/>
      <c r="VLB39" s="862"/>
      <c r="VLC39" s="862"/>
      <c r="VLD39" s="862"/>
      <c r="VLE39" s="862"/>
      <c r="VLF39" s="862"/>
      <c r="VLG39" s="862"/>
      <c r="VLH39" s="862"/>
      <c r="VLI39" s="862"/>
      <c r="VLJ39" s="862"/>
      <c r="VLK39" s="862"/>
      <c r="VLL39" s="862"/>
      <c r="VLM39" s="862"/>
      <c r="VLN39" s="862"/>
      <c r="VLO39" s="862"/>
      <c r="VLP39" s="862"/>
      <c r="VLQ39" s="862"/>
      <c r="VLR39" s="862"/>
      <c r="VLS39" s="862"/>
      <c r="VLT39" s="862"/>
      <c r="VLU39" s="862"/>
      <c r="VLV39" s="862"/>
      <c r="VLW39" s="862"/>
      <c r="VLX39" s="862"/>
      <c r="VLY39" s="861"/>
      <c r="VLZ39" s="862"/>
      <c r="VMA39" s="862"/>
      <c r="VMB39" s="862"/>
      <c r="VMC39" s="862"/>
      <c r="VMD39" s="862"/>
      <c r="VME39" s="862"/>
      <c r="VMF39" s="862"/>
      <c r="VMG39" s="862"/>
      <c r="VMH39" s="862"/>
      <c r="VMI39" s="862"/>
      <c r="VMJ39" s="862"/>
      <c r="VMK39" s="862"/>
      <c r="VML39" s="862"/>
      <c r="VMM39" s="862"/>
      <c r="VMN39" s="862"/>
      <c r="VMO39" s="862"/>
      <c r="VMP39" s="862"/>
      <c r="VMQ39" s="862"/>
      <c r="VMR39" s="862"/>
      <c r="VMS39" s="862"/>
      <c r="VMT39" s="862"/>
      <c r="VMU39" s="862"/>
      <c r="VMV39" s="862"/>
      <c r="VMW39" s="862"/>
      <c r="VMX39" s="862"/>
      <c r="VMY39" s="862"/>
      <c r="VMZ39" s="862"/>
      <c r="VNA39" s="862"/>
      <c r="VNB39" s="862"/>
      <c r="VNC39" s="862"/>
      <c r="VND39" s="861"/>
      <c r="VNE39" s="862"/>
      <c r="VNF39" s="862"/>
      <c r="VNG39" s="862"/>
      <c r="VNH39" s="862"/>
      <c r="VNI39" s="862"/>
      <c r="VNJ39" s="862"/>
      <c r="VNK39" s="862"/>
      <c r="VNL39" s="862"/>
      <c r="VNM39" s="862"/>
      <c r="VNN39" s="862"/>
      <c r="VNO39" s="862"/>
      <c r="VNP39" s="862"/>
      <c r="VNQ39" s="862"/>
      <c r="VNR39" s="862"/>
      <c r="VNS39" s="862"/>
      <c r="VNT39" s="862"/>
      <c r="VNU39" s="862"/>
      <c r="VNV39" s="862"/>
      <c r="VNW39" s="862"/>
      <c r="VNX39" s="862"/>
      <c r="VNY39" s="862"/>
      <c r="VNZ39" s="862"/>
      <c r="VOA39" s="862"/>
      <c r="VOB39" s="862"/>
      <c r="VOC39" s="862"/>
      <c r="VOD39" s="862"/>
      <c r="VOE39" s="862"/>
      <c r="VOF39" s="862"/>
      <c r="VOG39" s="862"/>
      <c r="VOH39" s="862"/>
      <c r="VOI39" s="861"/>
      <c r="VOJ39" s="862"/>
      <c r="VOK39" s="862"/>
      <c r="VOL39" s="862"/>
      <c r="VOM39" s="862"/>
      <c r="VON39" s="862"/>
      <c r="VOO39" s="862"/>
      <c r="VOP39" s="862"/>
      <c r="VOQ39" s="862"/>
      <c r="VOR39" s="862"/>
      <c r="VOS39" s="862"/>
      <c r="VOT39" s="862"/>
      <c r="VOU39" s="862"/>
      <c r="VOV39" s="862"/>
      <c r="VOW39" s="862"/>
      <c r="VOX39" s="862"/>
      <c r="VOY39" s="862"/>
      <c r="VOZ39" s="862"/>
      <c r="VPA39" s="862"/>
      <c r="VPB39" s="862"/>
      <c r="VPC39" s="862"/>
      <c r="VPD39" s="862"/>
      <c r="VPE39" s="862"/>
      <c r="VPF39" s="862"/>
      <c r="VPG39" s="862"/>
      <c r="VPH39" s="862"/>
      <c r="VPI39" s="862"/>
      <c r="VPJ39" s="862"/>
      <c r="VPK39" s="862"/>
      <c r="VPL39" s="862"/>
      <c r="VPM39" s="862"/>
      <c r="VPN39" s="861"/>
      <c r="VPO39" s="862"/>
      <c r="VPP39" s="862"/>
      <c r="VPQ39" s="862"/>
      <c r="VPR39" s="862"/>
      <c r="VPS39" s="862"/>
      <c r="VPT39" s="862"/>
      <c r="VPU39" s="862"/>
      <c r="VPV39" s="862"/>
      <c r="VPW39" s="862"/>
      <c r="VPX39" s="862"/>
      <c r="VPY39" s="862"/>
      <c r="VPZ39" s="862"/>
      <c r="VQA39" s="862"/>
      <c r="VQB39" s="862"/>
      <c r="VQC39" s="862"/>
      <c r="VQD39" s="862"/>
      <c r="VQE39" s="862"/>
      <c r="VQF39" s="862"/>
      <c r="VQG39" s="862"/>
      <c r="VQH39" s="862"/>
      <c r="VQI39" s="862"/>
      <c r="VQJ39" s="862"/>
      <c r="VQK39" s="862"/>
      <c r="VQL39" s="862"/>
      <c r="VQM39" s="862"/>
      <c r="VQN39" s="862"/>
      <c r="VQO39" s="862"/>
      <c r="VQP39" s="862"/>
      <c r="VQQ39" s="862"/>
      <c r="VQR39" s="862"/>
      <c r="VQS39" s="861"/>
      <c r="VQT39" s="862"/>
      <c r="VQU39" s="862"/>
      <c r="VQV39" s="862"/>
      <c r="VQW39" s="862"/>
      <c r="VQX39" s="862"/>
      <c r="VQY39" s="862"/>
      <c r="VQZ39" s="862"/>
      <c r="VRA39" s="862"/>
      <c r="VRB39" s="862"/>
      <c r="VRC39" s="862"/>
      <c r="VRD39" s="862"/>
      <c r="VRE39" s="862"/>
      <c r="VRF39" s="862"/>
      <c r="VRG39" s="862"/>
      <c r="VRH39" s="862"/>
      <c r="VRI39" s="862"/>
      <c r="VRJ39" s="862"/>
      <c r="VRK39" s="862"/>
      <c r="VRL39" s="862"/>
      <c r="VRM39" s="862"/>
      <c r="VRN39" s="862"/>
      <c r="VRO39" s="862"/>
      <c r="VRP39" s="862"/>
      <c r="VRQ39" s="862"/>
      <c r="VRR39" s="862"/>
      <c r="VRS39" s="862"/>
      <c r="VRT39" s="862"/>
      <c r="VRU39" s="862"/>
      <c r="VRV39" s="862"/>
      <c r="VRW39" s="862"/>
      <c r="VRX39" s="861"/>
      <c r="VRY39" s="862"/>
      <c r="VRZ39" s="862"/>
      <c r="VSA39" s="862"/>
      <c r="VSB39" s="862"/>
      <c r="VSC39" s="862"/>
      <c r="VSD39" s="862"/>
      <c r="VSE39" s="862"/>
      <c r="VSF39" s="862"/>
      <c r="VSG39" s="862"/>
      <c r="VSH39" s="862"/>
      <c r="VSI39" s="862"/>
      <c r="VSJ39" s="862"/>
      <c r="VSK39" s="862"/>
      <c r="VSL39" s="862"/>
      <c r="VSM39" s="862"/>
      <c r="VSN39" s="862"/>
      <c r="VSO39" s="862"/>
      <c r="VSP39" s="862"/>
      <c r="VSQ39" s="862"/>
      <c r="VSR39" s="862"/>
      <c r="VSS39" s="862"/>
      <c r="VST39" s="862"/>
      <c r="VSU39" s="862"/>
      <c r="VSV39" s="862"/>
      <c r="VSW39" s="862"/>
      <c r="VSX39" s="862"/>
      <c r="VSY39" s="862"/>
      <c r="VSZ39" s="862"/>
      <c r="VTA39" s="862"/>
      <c r="VTB39" s="862"/>
      <c r="VTC39" s="861"/>
      <c r="VTD39" s="862"/>
      <c r="VTE39" s="862"/>
      <c r="VTF39" s="862"/>
      <c r="VTG39" s="862"/>
      <c r="VTH39" s="862"/>
      <c r="VTI39" s="862"/>
      <c r="VTJ39" s="862"/>
      <c r="VTK39" s="862"/>
      <c r="VTL39" s="862"/>
      <c r="VTM39" s="862"/>
      <c r="VTN39" s="862"/>
      <c r="VTO39" s="862"/>
      <c r="VTP39" s="862"/>
      <c r="VTQ39" s="862"/>
      <c r="VTR39" s="862"/>
      <c r="VTS39" s="862"/>
      <c r="VTT39" s="862"/>
      <c r="VTU39" s="862"/>
      <c r="VTV39" s="862"/>
      <c r="VTW39" s="862"/>
      <c r="VTX39" s="862"/>
      <c r="VTY39" s="862"/>
      <c r="VTZ39" s="862"/>
      <c r="VUA39" s="862"/>
      <c r="VUB39" s="862"/>
      <c r="VUC39" s="862"/>
      <c r="VUD39" s="862"/>
      <c r="VUE39" s="862"/>
      <c r="VUF39" s="862"/>
      <c r="VUG39" s="862"/>
      <c r="VUH39" s="861"/>
      <c r="VUI39" s="862"/>
      <c r="VUJ39" s="862"/>
      <c r="VUK39" s="862"/>
      <c r="VUL39" s="862"/>
      <c r="VUM39" s="862"/>
      <c r="VUN39" s="862"/>
      <c r="VUO39" s="862"/>
      <c r="VUP39" s="862"/>
      <c r="VUQ39" s="862"/>
      <c r="VUR39" s="862"/>
      <c r="VUS39" s="862"/>
      <c r="VUT39" s="862"/>
      <c r="VUU39" s="862"/>
      <c r="VUV39" s="862"/>
      <c r="VUW39" s="862"/>
      <c r="VUX39" s="862"/>
      <c r="VUY39" s="862"/>
      <c r="VUZ39" s="862"/>
      <c r="VVA39" s="862"/>
      <c r="VVB39" s="862"/>
      <c r="VVC39" s="862"/>
      <c r="VVD39" s="862"/>
      <c r="VVE39" s="862"/>
      <c r="VVF39" s="862"/>
      <c r="VVG39" s="862"/>
      <c r="VVH39" s="862"/>
      <c r="VVI39" s="862"/>
      <c r="VVJ39" s="862"/>
      <c r="VVK39" s="862"/>
      <c r="VVL39" s="862"/>
      <c r="VVM39" s="861"/>
      <c r="VVN39" s="862"/>
      <c r="VVO39" s="862"/>
      <c r="VVP39" s="862"/>
      <c r="VVQ39" s="862"/>
      <c r="VVR39" s="862"/>
      <c r="VVS39" s="862"/>
      <c r="VVT39" s="862"/>
      <c r="VVU39" s="862"/>
      <c r="VVV39" s="862"/>
      <c r="VVW39" s="862"/>
      <c r="VVX39" s="862"/>
      <c r="VVY39" s="862"/>
      <c r="VVZ39" s="862"/>
      <c r="VWA39" s="862"/>
      <c r="VWB39" s="862"/>
      <c r="VWC39" s="862"/>
      <c r="VWD39" s="862"/>
      <c r="VWE39" s="862"/>
      <c r="VWF39" s="862"/>
      <c r="VWG39" s="862"/>
      <c r="VWH39" s="862"/>
      <c r="VWI39" s="862"/>
      <c r="VWJ39" s="862"/>
      <c r="VWK39" s="862"/>
      <c r="VWL39" s="862"/>
      <c r="VWM39" s="862"/>
      <c r="VWN39" s="862"/>
      <c r="VWO39" s="862"/>
      <c r="VWP39" s="862"/>
      <c r="VWQ39" s="862"/>
      <c r="VWR39" s="861"/>
      <c r="VWS39" s="862"/>
      <c r="VWT39" s="862"/>
      <c r="VWU39" s="862"/>
      <c r="VWV39" s="862"/>
      <c r="VWW39" s="862"/>
      <c r="VWX39" s="862"/>
      <c r="VWY39" s="862"/>
      <c r="VWZ39" s="862"/>
      <c r="VXA39" s="862"/>
      <c r="VXB39" s="862"/>
      <c r="VXC39" s="862"/>
      <c r="VXD39" s="862"/>
      <c r="VXE39" s="862"/>
      <c r="VXF39" s="862"/>
      <c r="VXG39" s="862"/>
      <c r="VXH39" s="862"/>
      <c r="VXI39" s="862"/>
      <c r="VXJ39" s="862"/>
      <c r="VXK39" s="862"/>
      <c r="VXL39" s="862"/>
      <c r="VXM39" s="862"/>
      <c r="VXN39" s="862"/>
      <c r="VXO39" s="862"/>
      <c r="VXP39" s="862"/>
      <c r="VXQ39" s="862"/>
      <c r="VXR39" s="862"/>
      <c r="VXS39" s="862"/>
      <c r="VXT39" s="862"/>
      <c r="VXU39" s="862"/>
      <c r="VXV39" s="862"/>
      <c r="VXW39" s="861"/>
      <c r="VXX39" s="862"/>
      <c r="VXY39" s="862"/>
      <c r="VXZ39" s="862"/>
      <c r="VYA39" s="862"/>
      <c r="VYB39" s="862"/>
      <c r="VYC39" s="862"/>
      <c r="VYD39" s="862"/>
      <c r="VYE39" s="862"/>
      <c r="VYF39" s="862"/>
      <c r="VYG39" s="862"/>
      <c r="VYH39" s="862"/>
      <c r="VYI39" s="862"/>
      <c r="VYJ39" s="862"/>
      <c r="VYK39" s="862"/>
      <c r="VYL39" s="862"/>
      <c r="VYM39" s="862"/>
      <c r="VYN39" s="862"/>
      <c r="VYO39" s="862"/>
      <c r="VYP39" s="862"/>
      <c r="VYQ39" s="862"/>
      <c r="VYR39" s="862"/>
      <c r="VYS39" s="862"/>
      <c r="VYT39" s="862"/>
      <c r="VYU39" s="862"/>
      <c r="VYV39" s="862"/>
      <c r="VYW39" s="862"/>
      <c r="VYX39" s="862"/>
      <c r="VYY39" s="862"/>
      <c r="VYZ39" s="862"/>
      <c r="VZA39" s="862"/>
      <c r="VZB39" s="861"/>
      <c r="VZC39" s="862"/>
      <c r="VZD39" s="862"/>
      <c r="VZE39" s="862"/>
      <c r="VZF39" s="862"/>
      <c r="VZG39" s="862"/>
      <c r="VZH39" s="862"/>
      <c r="VZI39" s="862"/>
      <c r="VZJ39" s="862"/>
      <c r="VZK39" s="862"/>
      <c r="VZL39" s="862"/>
      <c r="VZM39" s="862"/>
      <c r="VZN39" s="862"/>
      <c r="VZO39" s="862"/>
      <c r="VZP39" s="862"/>
      <c r="VZQ39" s="862"/>
      <c r="VZR39" s="862"/>
      <c r="VZS39" s="862"/>
      <c r="VZT39" s="862"/>
      <c r="VZU39" s="862"/>
      <c r="VZV39" s="862"/>
      <c r="VZW39" s="862"/>
      <c r="VZX39" s="862"/>
      <c r="VZY39" s="862"/>
      <c r="VZZ39" s="862"/>
      <c r="WAA39" s="862"/>
      <c r="WAB39" s="862"/>
      <c r="WAC39" s="862"/>
      <c r="WAD39" s="862"/>
      <c r="WAE39" s="862"/>
      <c r="WAF39" s="862"/>
      <c r="WAG39" s="861"/>
      <c r="WAH39" s="862"/>
      <c r="WAI39" s="862"/>
      <c r="WAJ39" s="862"/>
      <c r="WAK39" s="862"/>
      <c r="WAL39" s="862"/>
      <c r="WAM39" s="862"/>
      <c r="WAN39" s="862"/>
      <c r="WAO39" s="862"/>
      <c r="WAP39" s="862"/>
      <c r="WAQ39" s="862"/>
      <c r="WAR39" s="862"/>
      <c r="WAS39" s="862"/>
      <c r="WAT39" s="862"/>
      <c r="WAU39" s="862"/>
      <c r="WAV39" s="862"/>
      <c r="WAW39" s="862"/>
      <c r="WAX39" s="862"/>
      <c r="WAY39" s="862"/>
      <c r="WAZ39" s="862"/>
      <c r="WBA39" s="862"/>
      <c r="WBB39" s="862"/>
      <c r="WBC39" s="862"/>
      <c r="WBD39" s="862"/>
      <c r="WBE39" s="862"/>
      <c r="WBF39" s="862"/>
      <c r="WBG39" s="862"/>
      <c r="WBH39" s="862"/>
      <c r="WBI39" s="862"/>
      <c r="WBJ39" s="862"/>
      <c r="WBK39" s="862"/>
      <c r="WBL39" s="861"/>
      <c r="WBM39" s="862"/>
      <c r="WBN39" s="862"/>
      <c r="WBO39" s="862"/>
      <c r="WBP39" s="862"/>
      <c r="WBQ39" s="862"/>
      <c r="WBR39" s="862"/>
      <c r="WBS39" s="862"/>
      <c r="WBT39" s="862"/>
      <c r="WBU39" s="862"/>
      <c r="WBV39" s="862"/>
      <c r="WBW39" s="862"/>
      <c r="WBX39" s="862"/>
      <c r="WBY39" s="862"/>
      <c r="WBZ39" s="862"/>
      <c r="WCA39" s="862"/>
      <c r="WCB39" s="862"/>
      <c r="WCC39" s="862"/>
      <c r="WCD39" s="862"/>
      <c r="WCE39" s="862"/>
      <c r="WCF39" s="862"/>
      <c r="WCG39" s="862"/>
      <c r="WCH39" s="862"/>
      <c r="WCI39" s="862"/>
      <c r="WCJ39" s="862"/>
      <c r="WCK39" s="862"/>
      <c r="WCL39" s="862"/>
      <c r="WCM39" s="862"/>
      <c r="WCN39" s="862"/>
      <c r="WCO39" s="862"/>
      <c r="WCP39" s="862"/>
      <c r="WCQ39" s="861"/>
      <c r="WCR39" s="862"/>
      <c r="WCS39" s="862"/>
      <c r="WCT39" s="862"/>
      <c r="WCU39" s="862"/>
      <c r="WCV39" s="862"/>
      <c r="WCW39" s="862"/>
      <c r="WCX39" s="862"/>
      <c r="WCY39" s="862"/>
      <c r="WCZ39" s="862"/>
      <c r="WDA39" s="862"/>
      <c r="WDB39" s="862"/>
      <c r="WDC39" s="862"/>
      <c r="WDD39" s="862"/>
      <c r="WDE39" s="862"/>
      <c r="WDF39" s="862"/>
      <c r="WDG39" s="862"/>
      <c r="WDH39" s="862"/>
      <c r="WDI39" s="862"/>
      <c r="WDJ39" s="862"/>
      <c r="WDK39" s="862"/>
      <c r="WDL39" s="862"/>
      <c r="WDM39" s="862"/>
      <c r="WDN39" s="862"/>
      <c r="WDO39" s="862"/>
      <c r="WDP39" s="862"/>
      <c r="WDQ39" s="862"/>
      <c r="WDR39" s="862"/>
      <c r="WDS39" s="862"/>
      <c r="WDT39" s="862"/>
      <c r="WDU39" s="862"/>
      <c r="WDV39" s="861"/>
      <c r="WDW39" s="862"/>
      <c r="WDX39" s="862"/>
      <c r="WDY39" s="862"/>
      <c r="WDZ39" s="862"/>
      <c r="WEA39" s="862"/>
      <c r="WEB39" s="862"/>
      <c r="WEC39" s="862"/>
      <c r="WED39" s="862"/>
      <c r="WEE39" s="862"/>
      <c r="WEF39" s="862"/>
      <c r="WEG39" s="862"/>
      <c r="WEH39" s="862"/>
      <c r="WEI39" s="862"/>
      <c r="WEJ39" s="862"/>
      <c r="WEK39" s="862"/>
      <c r="WEL39" s="862"/>
      <c r="WEM39" s="862"/>
      <c r="WEN39" s="862"/>
      <c r="WEO39" s="862"/>
      <c r="WEP39" s="862"/>
      <c r="WEQ39" s="862"/>
      <c r="WER39" s="862"/>
      <c r="WES39" s="862"/>
      <c r="WET39" s="862"/>
      <c r="WEU39" s="862"/>
      <c r="WEV39" s="862"/>
      <c r="WEW39" s="862"/>
      <c r="WEX39" s="862"/>
      <c r="WEY39" s="862"/>
      <c r="WEZ39" s="862"/>
      <c r="WFA39" s="861"/>
      <c r="WFB39" s="862"/>
      <c r="WFC39" s="862"/>
      <c r="WFD39" s="862"/>
      <c r="WFE39" s="862"/>
      <c r="WFF39" s="862"/>
      <c r="WFG39" s="862"/>
      <c r="WFH39" s="862"/>
      <c r="WFI39" s="862"/>
      <c r="WFJ39" s="862"/>
      <c r="WFK39" s="862"/>
      <c r="WFL39" s="862"/>
      <c r="WFM39" s="862"/>
      <c r="WFN39" s="862"/>
      <c r="WFO39" s="862"/>
      <c r="WFP39" s="862"/>
      <c r="WFQ39" s="862"/>
      <c r="WFR39" s="862"/>
      <c r="WFS39" s="862"/>
      <c r="WFT39" s="862"/>
      <c r="WFU39" s="862"/>
      <c r="WFV39" s="862"/>
      <c r="WFW39" s="862"/>
      <c r="WFX39" s="862"/>
      <c r="WFY39" s="862"/>
      <c r="WFZ39" s="862"/>
      <c r="WGA39" s="862"/>
      <c r="WGB39" s="862"/>
      <c r="WGC39" s="862"/>
      <c r="WGD39" s="862"/>
      <c r="WGE39" s="862"/>
      <c r="WGF39" s="861"/>
      <c r="WGG39" s="862"/>
      <c r="WGH39" s="862"/>
      <c r="WGI39" s="862"/>
      <c r="WGJ39" s="862"/>
      <c r="WGK39" s="862"/>
      <c r="WGL39" s="862"/>
      <c r="WGM39" s="862"/>
      <c r="WGN39" s="862"/>
      <c r="WGO39" s="862"/>
      <c r="WGP39" s="862"/>
      <c r="WGQ39" s="862"/>
      <c r="WGR39" s="862"/>
      <c r="WGS39" s="862"/>
      <c r="WGT39" s="862"/>
      <c r="WGU39" s="862"/>
      <c r="WGV39" s="862"/>
      <c r="WGW39" s="862"/>
      <c r="WGX39" s="862"/>
      <c r="WGY39" s="862"/>
      <c r="WGZ39" s="862"/>
      <c r="WHA39" s="862"/>
      <c r="WHB39" s="862"/>
      <c r="WHC39" s="862"/>
      <c r="WHD39" s="862"/>
      <c r="WHE39" s="862"/>
      <c r="WHF39" s="862"/>
      <c r="WHG39" s="862"/>
      <c r="WHH39" s="862"/>
      <c r="WHI39" s="862"/>
      <c r="WHJ39" s="862"/>
      <c r="WHK39" s="861"/>
      <c r="WHL39" s="862"/>
      <c r="WHM39" s="862"/>
      <c r="WHN39" s="862"/>
      <c r="WHO39" s="862"/>
      <c r="WHP39" s="862"/>
      <c r="WHQ39" s="862"/>
      <c r="WHR39" s="862"/>
      <c r="WHS39" s="862"/>
      <c r="WHT39" s="862"/>
      <c r="WHU39" s="862"/>
      <c r="WHV39" s="862"/>
      <c r="WHW39" s="862"/>
      <c r="WHX39" s="862"/>
      <c r="WHY39" s="862"/>
      <c r="WHZ39" s="862"/>
      <c r="WIA39" s="862"/>
      <c r="WIB39" s="862"/>
      <c r="WIC39" s="862"/>
      <c r="WID39" s="862"/>
      <c r="WIE39" s="862"/>
      <c r="WIF39" s="862"/>
      <c r="WIG39" s="862"/>
      <c r="WIH39" s="862"/>
      <c r="WII39" s="862"/>
      <c r="WIJ39" s="862"/>
      <c r="WIK39" s="862"/>
      <c r="WIL39" s="862"/>
      <c r="WIM39" s="862"/>
      <c r="WIN39" s="862"/>
      <c r="WIO39" s="862"/>
      <c r="WIP39" s="861"/>
      <c r="WIQ39" s="862"/>
      <c r="WIR39" s="862"/>
      <c r="WIS39" s="862"/>
      <c r="WIT39" s="862"/>
      <c r="WIU39" s="862"/>
      <c r="WIV39" s="862"/>
      <c r="WIW39" s="862"/>
      <c r="WIX39" s="862"/>
      <c r="WIY39" s="862"/>
      <c r="WIZ39" s="862"/>
      <c r="WJA39" s="862"/>
      <c r="WJB39" s="862"/>
      <c r="WJC39" s="862"/>
      <c r="WJD39" s="862"/>
      <c r="WJE39" s="862"/>
      <c r="WJF39" s="862"/>
      <c r="WJG39" s="862"/>
      <c r="WJH39" s="862"/>
      <c r="WJI39" s="862"/>
      <c r="WJJ39" s="862"/>
      <c r="WJK39" s="862"/>
      <c r="WJL39" s="862"/>
      <c r="WJM39" s="862"/>
      <c r="WJN39" s="862"/>
      <c r="WJO39" s="862"/>
      <c r="WJP39" s="862"/>
      <c r="WJQ39" s="862"/>
      <c r="WJR39" s="862"/>
      <c r="WJS39" s="862"/>
      <c r="WJT39" s="862"/>
      <c r="WJU39" s="861"/>
      <c r="WJV39" s="862"/>
      <c r="WJW39" s="862"/>
      <c r="WJX39" s="862"/>
      <c r="WJY39" s="862"/>
      <c r="WJZ39" s="862"/>
      <c r="WKA39" s="862"/>
      <c r="WKB39" s="862"/>
      <c r="WKC39" s="862"/>
      <c r="WKD39" s="862"/>
      <c r="WKE39" s="862"/>
      <c r="WKF39" s="862"/>
      <c r="WKG39" s="862"/>
      <c r="WKH39" s="862"/>
      <c r="WKI39" s="862"/>
      <c r="WKJ39" s="862"/>
      <c r="WKK39" s="862"/>
      <c r="WKL39" s="862"/>
      <c r="WKM39" s="862"/>
      <c r="WKN39" s="862"/>
      <c r="WKO39" s="862"/>
      <c r="WKP39" s="862"/>
      <c r="WKQ39" s="862"/>
      <c r="WKR39" s="862"/>
      <c r="WKS39" s="862"/>
      <c r="WKT39" s="862"/>
      <c r="WKU39" s="862"/>
      <c r="WKV39" s="862"/>
      <c r="WKW39" s="862"/>
      <c r="WKX39" s="862"/>
      <c r="WKY39" s="862"/>
      <c r="WKZ39" s="861"/>
      <c r="WLA39" s="862"/>
      <c r="WLB39" s="862"/>
      <c r="WLC39" s="862"/>
      <c r="WLD39" s="862"/>
      <c r="WLE39" s="862"/>
      <c r="WLF39" s="862"/>
      <c r="WLG39" s="862"/>
      <c r="WLH39" s="862"/>
      <c r="WLI39" s="862"/>
      <c r="WLJ39" s="862"/>
      <c r="WLK39" s="862"/>
      <c r="WLL39" s="862"/>
      <c r="WLM39" s="862"/>
      <c r="WLN39" s="862"/>
      <c r="WLO39" s="862"/>
      <c r="WLP39" s="862"/>
      <c r="WLQ39" s="862"/>
      <c r="WLR39" s="862"/>
      <c r="WLS39" s="862"/>
      <c r="WLT39" s="862"/>
      <c r="WLU39" s="862"/>
      <c r="WLV39" s="862"/>
      <c r="WLW39" s="862"/>
      <c r="WLX39" s="862"/>
      <c r="WLY39" s="862"/>
      <c r="WLZ39" s="862"/>
      <c r="WMA39" s="862"/>
      <c r="WMB39" s="862"/>
      <c r="WMC39" s="862"/>
      <c r="WMD39" s="862"/>
      <c r="WME39" s="861"/>
      <c r="WMF39" s="862"/>
      <c r="WMG39" s="862"/>
      <c r="WMH39" s="862"/>
      <c r="WMI39" s="862"/>
      <c r="WMJ39" s="862"/>
      <c r="WMK39" s="862"/>
      <c r="WML39" s="862"/>
      <c r="WMM39" s="862"/>
      <c r="WMN39" s="862"/>
      <c r="WMO39" s="862"/>
      <c r="WMP39" s="862"/>
      <c r="WMQ39" s="862"/>
      <c r="WMR39" s="862"/>
      <c r="WMS39" s="862"/>
      <c r="WMT39" s="862"/>
      <c r="WMU39" s="862"/>
      <c r="WMV39" s="862"/>
      <c r="WMW39" s="862"/>
      <c r="WMX39" s="862"/>
      <c r="WMY39" s="862"/>
      <c r="WMZ39" s="862"/>
      <c r="WNA39" s="862"/>
      <c r="WNB39" s="862"/>
      <c r="WNC39" s="862"/>
      <c r="WND39" s="862"/>
      <c r="WNE39" s="862"/>
      <c r="WNF39" s="862"/>
      <c r="WNG39" s="862"/>
      <c r="WNH39" s="862"/>
      <c r="WNI39" s="862"/>
      <c r="WNJ39" s="861"/>
      <c r="WNK39" s="862"/>
      <c r="WNL39" s="862"/>
      <c r="WNM39" s="862"/>
      <c r="WNN39" s="862"/>
      <c r="WNO39" s="862"/>
      <c r="WNP39" s="862"/>
      <c r="WNQ39" s="862"/>
      <c r="WNR39" s="862"/>
      <c r="WNS39" s="862"/>
      <c r="WNT39" s="862"/>
      <c r="WNU39" s="862"/>
      <c r="WNV39" s="862"/>
      <c r="WNW39" s="862"/>
      <c r="WNX39" s="862"/>
      <c r="WNY39" s="862"/>
      <c r="WNZ39" s="862"/>
      <c r="WOA39" s="862"/>
      <c r="WOB39" s="862"/>
      <c r="WOC39" s="862"/>
      <c r="WOD39" s="862"/>
      <c r="WOE39" s="862"/>
      <c r="WOF39" s="862"/>
      <c r="WOG39" s="862"/>
      <c r="WOH39" s="862"/>
      <c r="WOI39" s="862"/>
      <c r="WOJ39" s="862"/>
      <c r="WOK39" s="862"/>
      <c r="WOL39" s="862"/>
      <c r="WOM39" s="862"/>
      <c r="WON39" s="862"/>
      <c r="WOO39" s="861"/>
      <c r="WOP39" s="862"/>
      <c r="WOQ39" s="862"/>
      <c r="WOR39" s="862"/>
      <c r="WOS39" s="862"/>
      <c r="WOT39" s="862"/>
      <c r="WOU39" s="862"/>
      <c r="WOV39" s="862"/>
      <c r="WOW39" s="862"/>
      <c r="WOX39" s="862"/>
      <c r="WOY39" s="862"/>
      <c r="WOZ39" s="862"/>
      <c r="WPA39" s="862"/>
      <c r="WPB39" s="862"/>
      <c r="WPC39" s="862"/>
      <c r="WPD39" s="862"/>
      <c r="WPE39" s="862"/>
      <c r="WPF39" s="862"/>
      <c r="WPG39" s="862"/>
      <c r="WPH39" s="862"/>
      <c r="WPI39" s="862"/>
      <c r="WPJ39" s="862"/>
      <c r="WPK39" s="862"/>
      <c r="WPL39" s="862"/>
      <c r="WPM39" s="862"/>
      <c r="WPN39" s="862"/>
      <c r="WPO39" s="862"/>
      <c r="WPP39" s="862"/>
      <c r="WPQ39" s="862"/>
      <c r="WPR39" s="862"/>
      <c r="WPS39" s="862"/>
      <c r="WPT39" s="861"/>
      <c r="WPU39" s="862"/>
      <c r="WPV39" s="862"/>
      <c r="WPW39" s="862"/>
      <c r="WPX39" s="862"/>
      <c r="WPY39" s="862"/>
      <c r="WPZ39" s="862"/>
      <c r="WQA39" s="862"/>
      <c r="WQB39" s="862"/>
      <c r="WQC39" s="862"/>
      <c r="WQD39" s="862"/>
      <c r="WQE39" s="862"/>
      <c r="WQF39" s="862"/>
      <c r="WQG39" s="862"/>
      <c r="WQH39" s="862"/>
      <c r="WQI39" s="862"/>
      <c r="WQJ39" s="862"/>
      <c r="WQK39" s="862"/>
      <c r="WQL39" s="862"/>
      <c r="WQM39" s="862"/>
      <c r="WQN39" s="862"/>
      <c r="WQO39" s="862"/>
      <c r="WQP39" s="862"/>
      <c r="WQQ39" s="862"/>
      <c r="WQR39" s="862"/>
      <c r="WQS39" s="862"/>
      <c r="WQT39" s="862"/>
      <c r="WQU39" s="862"/>
      <c r="WQV39" s="862"/>
      <c r="WQW39" s="862"/>
      <c r="WQX39" s="862"/>
      <c r="WQY39" s="861"/>
      <c r="WQZ39" s="862"/>
      <c r="WRA39" s="862"/>
      <c r="WRB39" s="862"/>
      <c r="WRC39" s="862"/>
      <c r="WRD39" s="862"/>
      <c r="WRE39" s="862"/>
      <c r="WRF39" s="862"/>
      <c r="WRG39" s="862"/>
      <c r="WRH39" s="862"/>
      <c r="WRI39" s="862"/>
      <c r="WRJ39" s="862"/>
      <c r="WRK39" s="862"/>
      <c r="WRL39" s="862"/>
      <c r="WRM39" s="862"/>
      <c r="WRN39" s="862"/>
      <c r="WRO39" s="862"/>
      <c r="WRP39" s="862"/>
      <c r="WRQ39" s="862"/>
      <c r="WRR39" s="862"/>
      <c r="WRS39" s="862"/>
      <c r="WRT39" s="862"/>
      <c r="WRU39" s="862"/>
      <c r="WRV39" s="862"/>
      <c r="WRW39" s="862"/>
      <c r="WRX39" s="862"/>
      <c r="WRY39" s="862"/>
      <c r="WRZ39" s="862"/>
      <c r="WSA39" s="862"/>
      <c r="WSB39" s="862"/>
      <c r="WSC39" s="862"/>
      <c r="WSD39" s="861"/>
      <c r="WSE39" s="862"/>
      <c r="WSF39" s="862"/>
      <c r="WSG39" s="862"/>
      <c r="WSH39" s="862"/>
      <c r="WSI39" s="862"/>
      <c r="WSJ39" s="862"/>
      <c r="WSK39" s="862"/>
      <c r="WSL39" s="862"/>
      <c r="WSM39" s="862"/>
      <c r="WSN39" s="862"/>
      <c r="WSO39" s="862"/>
      <c r="WSP39" s="862"/>
      <c r="WSQ39" s="862"/>
      <c r="WSR39" s="862"/>
      <c r="WSS39" s="862"/>
      <c r="WST39" s="862"/>
      <c r="WSU39" s="862"/>
      <c r="WSV39" s="862"/>
      <c r="WSW39" s="862"/>
      <c r="WSX39" s="862"/>
      <c r="WSY39" s="862"/>
      <c r="WSZ39" s="862"/>
      <c r="WTA39" s="862"/>
      <c r="WTB39" s="862"/>
      <c r="WTC39" s="862"/>
      <c r="WTD39" s="862"/>
      <c r="WTE39" s="862"/>
      <c r="WTF39" s="862"/>
      <c r="WTG39" s="862"/>
      <c r="WTH39" s="862"/>
      <c r="WTI39" s="861"/>
      <c r="WTJ39" s="862"/>
      <c r="WTK39" s="862"/>
      <c r="WTL39" s="862"/>
      <c r="WTM39" s="862"/>
      <c r="WTN39" s="862"/>
      <c r="WTO39" s="862"/>
      <c r="WTP39" s="862"/>
      <c r="WTQ39" s="862"/>
      <c r="WTR39" s="862"/>
      <c r="WTS39" s="862"/>
      <c r="WTT39" s="862"/>
      <c r="WTU39" s="862"/>
      <c r="WTV39" s="862"/>
      <c r="WTW39" s="862"/>
      <c r="WTX39" s="862"/>
      <c r="WTY39" s="862"/>
      <c r="WTZ39" s="862"/>
      <c r="WUA39" s="862"/>
      <c r="WUB39" s="862"/>
      <c r="WUC39" s="862"/>
      <c r="WUD39" s="862"/>
      <c r="WUE39" s="862"/>
      <c r="WUF39" s="862"/>
      <c r="WUG39" s="862"/>
      <c r="WUH39" s="862"/>
      <c r="WUI39" s="862"/>
      <c r="WUJ39" s="862"/>
      <c r="WUK39" s="862"/>
      <c r="WUL39" s="862"/>
      <c r="WUM39" s="862"/>
      <c r="WUN39" s="861"/>
      <c r="WUO39" s="862"/>
      <c r="WUP39" s="862"/>
      <c r="WUQ39" s="862"/>
      <c r="WUR39" s="862"/>
      <c r="WUS39" s="862"/>
      <c r="WUT39" s="862"/>
      <c r="WUU39" s="862"/>
      <c r="WUV39" s="862"/>
      <c r="WUW39" s="862"/>
      <c r="WUX39" s="862"/>
      <c r="WUY39" s="862"/>
      <c r="WUZ39" s="862"/>
      <c r="WVA39" s="862"/>
      <c r="WVB39" s="862"/>
      <c r="WVC39" s="862"/>
      <c r="WVD39" s="862"/>
      <c r="WVE39" s="862"/>
      <c r="WVF39" s="862"/>
      <c r="WVG39" s="862"/>
      <c r="WVH39" s="862"/>
      <c r="WVI39" s="862"/>
      <c r="WVJ39" s="862"/>
      <c r="WVK39" s="862"/>
      <c r="WVL39" s="862"/>
      <c r="WVM39" s="862"/>
      <c r="WVN39" s="862"/>
      <c r="WVO39" s="862"/>
      <c r="WVP39" s="862"/>
      <c r="WVQ39" s="862"/>
      <c r="WVR39" s="862"/>
      <c r="WVS39" s="861"/>
      <c r="WVT39" s="862"/>
      <c r="WVU39" s="862"/>
      <c r="WVV39" s="862"/>
      <c r="WVW39" s="862"/>
      <c r="WVX39" s="862"/>
      <c r="WVY39" s="862"/>
      <c r="WVZ39" s="862"/>
      <c r="WWA39" s="862"/>
      <c r="WWB39" s="862"/>
      <c r="WWC39" s="862"/>
      <c r="WWD39" s="862"/>
      <c r="WWE39" s="862"/>
      <c r="WWF39" s="862"/>
      <c r="WWG39" s="862"/>
      <c r="WWH39" s="862"/>
      <c r="WWI39" s="862"/>
      <c r="WWJ39" s="862"/>
      <c r="WWK39" s="862"/>
      <c r="WWL39" s="862"/>
      <c r="WWM39" s="862"/>
      <c r="WWN39" s="862"/>
      <c r="WWO39" s="862"/>
      <c r="WWP39" s="862"/>
      <c r="WWQ39" s="862"/>
      <c r="WWR39" s="862"/>
      <c r="WWS39" s="862"/>
      <c r="WWT39" s="862"/>
      <c r="WWU39" s="862"/>
      <c r="WWV39" s="862"/>
      <c r="WWW39" s="862"/>
      <c r="WWX39" s="861"/>
      <c r="WWY39" s="862"/>
      <c r="WWZ39" s="862"/>
      <c r="WXA39" s="862"/>
      <c r="WXB39" s="862"/>
      <c r="WXC39" s="862"/>
      <c r="WXD39" s="862"/>
      <c r="WXE39" s="862"/>
      <c r="WXF39" s="862"/>
      <c r="WXG39" s="862"/>
      <c r="WXH39" s="862"/>
      <c r="WXI39" s="862"/>
      <c r="WXJ39" s="862"/>
      <c r="WXK39" s="862"/>
      <c r="WXL39" s="862"/>
      <c r="WXM39" s="862"/>
      <c r="WXN39" s="862"/>
      <c r="WXO39" s="862"/>
      <c r="WXP39" s="862"/>
      <c r="WXQ39" s="862"/>
      <c r="WXR39" s="862"/>
      <c r="WXS39" s="862"/>
      <c r="WXT39" s="862"/>
      <c r="WXU39" s="862"/>
      <c r="WXV39" s="862"/>
      <c r="WXW39" s="862"/>
      <c r="WXX39" s="862"/>
      <c r="WXY39" s="862"/>
      <c r="WXZ39" s="862"/>
      <c r="WYA39" s="862"/>
      <c r="WYB39" s="862"/>
      <c r="WYC39" s="861"/>
      <c r="WYD39" s="862"/>
      <c r="WYE39" s="862"/>
      <c r="WYF39" s="862"/>
      <c r="WYG39" s="862"/>
      <c r="WYH39" s="862"/>
      <c r="WYI39" s="862"/>
      <c r="WYJ39" s="862"/>
      <c r="WYK39" s="862"/>
      <c r="WYL39" s="862"/>
      <c r="WYM39" s="862"/>
      <c r="WYN39" s="862"/>
      <c r="WYO39" s="862"/>
      <c r="WYP39" s="862"/>
      <c r="WYQ39" s="862"/>
      <c r="WYR39" s="862"/>
    </row>
    <row r="40" spans="1:16216" ht="20" customHeight="1">
      <c r="A40" s="584">
        <f t="shared" si="3"/>
        <v>32</v>
      </c>
      <c r="B40" s="494" t="s">
        <v>599</v>
      </c>
      <c r="C40" s="48">
        <v>2009</v>
      </c>
      <c r="D40" s="152" t="s">
        <v>18</v>
      </c>
      <c r="E40" s="580">
        <f t="shared" si="6"/>
        <v>2</v>
      </c>
      <c r="F40" s="441">
        <f t="shared" si="5"/>
        <v>84</v>
      </c>
      <c r="G40" s="442">
        <f>COUNT(H40,J40,L40,N40,P40,R40,T40,V40,X40,Z40,AB40,AD40,AF40,AH40,AJ40,AL40)</f>
        <v>3</v>
      </c>
      <c r="H40" s="108"/>
      <c r="I40" s="604"/>
      <c r="J40" s="108"/>
      <c r="K40" s="106"/>
      <c r="L40" s="108"/>
      <c r="M40" s="94"/>
      <c r="N40" s="480">
        <v>77</v>
      </c>
      <c r="O40" s="106">
        <v>2</v>
      </c>
      <c r="P40" s="108">
        <v>83</v>
      </c>
      <c r="Q40" s="94">
        <v>0</v>
      </c>
      <c r="R40" s="108">
        <v>92</v>
      </c>
      <c r="S40" s="94">
        <v>0</v>
      </c>
      <c r="T40" s="108"/>
      <c r="U40" s="94"/>
      <c r="V40" s="108"/>
      <c r="W40" s="94"/>
      <c r="X40" s="108"/>
      <c r="Y40" s="47"/>
      <c r="Z40" s="108"/>
      <c r="AA40" s="94"/>
      <c r="AB40" s="108"/>
      <c r="AC40" s="94"/>
      <c r="AD40" s="108"/>
      <c r="AE40" s="94"/>
      <c r="AF40" s="108"/>
      <c r="AG40" s="94"/>
      <c r="AH40" s="108"/>
      <c r="AI40" s="94"/>
      <c r="AJ40" s="108"/>
      <c r="AK40" s="94"/>
      <c r="AL40" s="108"/>
      <c r="AM40" s="47"/>
      <c r="AN40" s="559">
        <f t="shared" si="4"/>
        <v>32</v>
      </c>
    </row>
    <row r="41" spans="1:16216" s="30" customFormat="1" ht="20" customHeight="1">
      <c r="A41" s="584">
        <f t="shared" si="3"/>
        <v>33</v>
      </c>
      <c r="B41" s="657" t="s">
        <v>353</v>
      </c>
      <c r="C41" s="57">
        <v>2008</v>
      </c>
      <c r="D41" s="113" t="s">
        <v>7</v>
      </c>
      <c r="E41" s="580">
        <f t="shared" si="6"/>
        <v>1.95</v>
      </c>
      <c r="F41" s="441">
        <f t="shared" si="5"/>
        <v>86.333333333333329</v>
      </c>
      <c r="G41" s="442">
        <f>COUNT(H41,J41,L41,N41,P41,R41,T41,V41,X41,Z41,AB41,AD41,AF41,AH41,AJ41,AL41)</f>
        <v>3</v>
      </c>
      <c r="H41" s="108"/>
      <c r="I41" s="604"/>
      <c r="J41" s="108"/>
      <c r="K41" s="94"/>
      <c r="L41" s="108"/>
      <c r="M41" s="94"/>
      <c r="N41" s="480"/>
      <c r="O41" s="94"/>
      <c r="P41" s="108"/>
      <c r="Q41" s="94"/>
      <c r="R41" s="108"/>
      <c r="S41" s="94"/>
      <c r="T41" s="108"/>
      <c r="U41" s="94"/>
      <c r="V41" s="108">
        <v>82</v>
      </c>
      <c r="W41" s="94">
        <v>1.95</v>
      </c>
      <c r="X41" s="108">
        <v>87</v>
      </c>
      <c r="Y41" s="47">
        <v>0</v>
      </c>
      <c r="Z41" s="93"/>
      <c r="AA41" s="94"/>
      <c r="AB41" s="108">
        <v>90</v>
      </c>
      <c r="AC41" s="94">
        <v>0</v>
      </c>
      <c r="AD41" s="108"/>
      <c r="AE41" s="94"/>
      <c r="AF41" s="108"/>
      <c r="AG41" s="94"/>
      <c r="AH41" s="108"/>
      <c r="AI41" s="94"/>
      <c r="AJ41" s="108"/>
      <c r="AK41" s="94"/>
      <c r="AL41" s="108"/>
      <c r="AM41" s="47"/>
      <c r="AN41" s="559">
        <f t="shared" si="4"/>
        <v>33</v>
      </c>
      <c r="AO41" s="46"/>
      <c r="AP41" s="46"/>
    </row>
    <row r="42" spans="1:16216" s="46" customFormat="1" ht="20.25" customHeight="1">
      <c r="A42" s="584">
        <f t="shared" si="3"/>
        <v>34</v>
      </c>
      <c r="B42" s="149" t="s">
        <v>282</v>
      </c>
      <c r="C42" s="68">
        <v>2008</v>
      </c>
      <c r="D42" s="150" t="s">
        <v>37</v>
      </c>
      <c r="E42" s="580">
        <f t="shared" si="6"/>
        <v>1.5</v>
      </c>
      <c r="F42" s="441">
        <f t="shared" si="5"/>
        <v>84.428571428571431</v>
      </c>
      <c r="G42" s="442">
        <f>COUNT(H42,J42,L42,N42,P42,R42,T42,V42,X42,Z42,AB42,AD42,AF42,AH42,AJ42,AL42)+2</f>
        <v>7</v>
      </c>
      <c r="H42" s="93"/>
      <c r="I42" s="604"/>
      <c r="J42" s="108">
        <v>87</v>
      </c>
      <c r="K42" s="106">
        <v>0</v>
      </c>
      <c r="L42" s="108">
        <v>248</v>
      </c>
      <c r="M42" s="106">
        <v>0</v>
      </c>
      <c r="N42" s="480"/>
      <c r="O42" s="94"/>
      <c r="P42" s="108"/>
      <c r="Q42" s="94"/>
      <c r="R42" s="108">
        <v>85</v>
      </c>
      <c r="S42" s="106">
        <v>1.5</v>
      </c>
      <c r="T42" s="108"/>
      <c r="U42" s="94"/>
      <c r="V42" s="108">
        <v>83</v>
      </c>
      <c r="W42" s="94">
        <v>0</v>
      </c>
      <c r="X42" s="108">
        <v>88</v>
      </c>
      <c r="Y42" s="47">
        <v>0</v>
      </c>
      <c r="Z42" s="108"/>
      <c r="AA42" s="94"/>
      <c r="AB42" s="108"/>
      <c r="AC42" s="94"/>
      <c r="AD42" s="108"/>
      <c r="AE42" s="94"/>
      <c r="AF42" s="108"/>
      <c r="AG42" s="94"/>
      <c r="AH42" s="108"/>
      <c r="AI42" s="94"/>
      <c r="AJ42" s="108"/>
      <c r="AK42" s="94"/>
      <c r="AL42" s="108"/>
      <c r="AM42" s="47"/>
      <c r="AN42" s="559">
        <f t="shared" si="4"/>
        <v>34</v>
      </c>
    </row>
    <row r="43" spans="1:16216" s="46" customFormat="1" ht="20.25" customHeight="1">
      <c r="A43" s="584">
        <f t="shared" si="3"/>
        <v>35</v>
      </c>
      <c r="B43" s="506" t="s">
        <v>335</v>
      </c>
      <c r="C43" s="68">
        <v>2009</v>
      </c>
      <c r="D43" s="394" t="s">
        <v>541</v>
      </c>
      <c r="E43" s="580">
        <f t="shared" si="6"/>
        <v>0.5</v>
      </c>
      <c r="F43" s="441">
        <f t="shared" si="5"/>
        <v>82.25</v>
      </c>
      <c r="G43" s="442">
        <f>COUNT(H43,J43,L43,N43,P43,R43,T43,V43,X43,Z43,AB43,AD43,AF43,AH43,AJ43,AL43)+1</f>
        <v>4</v>
      </c>
      <c r="H43" s="108">
        <v>162</v>
      </c>
      <c r="I43" s="604">
        <v>0</v>
      </c>
      <c r="J43" s="108"/>
      <c r="K43" s="94"/>
      <c r="L43" s="93"/>
      <c r="M43" s="94"/>
      <c r="N43" s="480">
        <v>78</v>
      </c>
      <c r="O43" s="106">
        <v>0.5</v>
      </c>
      <c r="P43" s="108"/>
      <c r="Q43" s="94"/>
      <c r="R43" s="108"/>
      <c r="S43" s="94"/>
      <c r="T43" s="108"/>
      <c r="U43" s="94"/>
      <c r="V43" s="93"/>
      <c r="W43" s="94"/>
      <c r="X43" s="108"/>
      <c r="Y43" s="47"/>
      <c r="Z43" s="108"/>
      <c r="AA43" s="94"/>
      <c r="AB43" s="108">
        <v>89</v>
      </c>
      <c r="AC43" s="94">
        <v>0</v>
      </c>
      <c r="AD43" s="108"/>
      <c r="AE43" s="94"/>
      <c r="AF43" s="108"/>
      <c r="AG43" s="94"/>
      <c r="AH43" s="108"/>
      <c r="AI43" s="94"/>
      <c r="AJ43" s="108"/>
      <c r="AK43" s="94"/>
      <c r="AL43" s="108"/>
      <c r="AM43" s="47"/>
      <c r="AN43" s="559">
        <f t="shared" si="4"/>
        <v>35</v>
      </c>
    </row>
    <row r="44" spans="1:16216" s="46" customFormat="1" ht="20.25" customHeight="1">
      <c r="A44" s="584">
        <f t="shared" si="3"/>
        <v>36</v>
      </c>
      <c r="B44" s="506" t="s">
        <v>606</v>
      </c>
      <c r="C44" s="48">
        <v>2010</v>
      </c>
      <c r="D44" s="66" t="s">
        <v>37</v>
      </c>
      <c r="E44" s="580">
        <f t="shared" si="6"/>
        <v>0.4</v>
      </c>
      <c r="F44" s="441">
        <f t="shared" si="5"/>
        <v>87.5</v>
      </c>
      <c r="G44" s="442">
        <f>COUNT(H44,J44,L44,N44,P44,R44,T44,V44,X44,Z44,AB44,AD44,AF44,AH44,AJ44,AL44)+3</f>
        <v>12</v>
      </c>
      <c r="H44" s="108">
        <v>177</v>
      </c>
      <c r="I44" s="604">
        <v>0</v>
      </c>
      <c r="J44" s="108">
        <v>92</v>
      </c>
      <c r="K44" s="106">
        <v>0</v>
      </c>
      <c r="L44" s="108">
        <v>260</v>
      </c>
      <c r="M44" s="106">
        <v>0</v>
      </c>
      <c r="N44" s="480">
        <v>86</v>
      </c>
      <c r="O44" s="94">
        <v>0</v>
      </c>
      <c r="P44" s="93"/>
      <c r="Q44" s="94"/>
      <c r="R44" s="108">
        <v>91</v>
      </c>
      <c r="S44" s="94">
        <v>0</v>
      </c>
      <c r="T44" s="108"/>
      <c r="U44" s="106"/>
      <c r="V44" s="108">
        <v>89</v>
      </c>
      <c r="W44" s="94">
        <v>0</v>
      </c>
      <c r="X44" s="108">
        <v>90</v>
      </c>
      <c r="Y44" s="47">
        <v>0</v>
      </c>
      <c r="Z44" s="108">
        <v>83</v>
      </c>
      <c r="AA44" s="94">
        <v>0</v>
      </c>
      <c r="AB44" s="108">
        <v>82</v>
      </c>
      <c r="AC44" s="112">
        <v>0.4</v>
      </c>
      <c r="AD44" s="108"/>
      <c r="AE44" s="94"/>
      <c r="AF44" s="108"/>
      <c r="AG44" s="94"/>
      <c r="AH44" s="108"/>
      <c r="AI44" s="94"/>
      <c r="AJ44" s="108"/>
      <c r="AK44" s="94"/>
      <c r="AL44" s="108"/>
      <c r="AM44" s="47"/>
      <c r="AN44" s="559">
        <f t="shared" si="4"/>
        <v>36</v>
      </c>
    </row>
    <row r="45" spans="1:16216" s="46" customFormat="1" ht="20.25" customHeight="1">
      <c r="A45" s="584">
        <f t="shared" ref="A45:A52" si="7">A44+1</f>
        <v>37</v>
      </c>
      <c r="B45" s="638" t="s">
        <v>243</v>
      </c>
      <c r="C45" s="68">
        <v>2009</v>
      </c>
      <c r="D45" s="137" t="s">
        <v>12</v>
      </c>
      <c r="E45" s="580">
        <f t="shared" si="6"/>
        <v>0</v>
      </c>
      <c r="F45" s="441">
        <f t="shared" si="5"/>
        <v>88.666666666666671</v>
      </c>
      <c r="G45" s="442">
        <f>COUNT(H45,J45,L45,N45,P45,R45,T45,V45,X45,Z45,AB45,AD45,AF45,AH45,AJ45,AL45)+1</f>
        <v>3</v>
      </c>
      <c r="H45" s="108">
        <v>177</v>
      </c>
      <c r="I45" s="604">
        <v>0</v>
      </c>
      <c r="J45" s="108"/>
      <c r="K45" s="94"/>
      <c r="L45" s="108"/>
      <c r="M45" s="94"/>
      <c r="N45" s="480"/>
      <c r="O45" s="94"/>
      <c r="P45" s="108"/>
      <c r="Q45" s="94"/>
      <c r="R45" s="108"/>
      <c r="S45" s="94"/>
      <c r="T45" s="108"/>
      <c r="U45" s="94"/>
      <c r="V45" s="108"/>
      <c r="W45" s="94"/>
      <c r="X45" s="108"/>
      <c r="Y45" s="47"/>
      <c r="Z45" s="108"/>
      <c r="AA45" s="94"/>
      <c r="AB45" s="108">
        <v>89</v>
      </c>
      <c r="AC45" s="94">
        <v>0</v>
      </c>
      <c r="AD45" s="108"/>
      <c r="AE45" s="94"/>
      <c r="AF45" s="108"/>
      <c r="AG45" s="94"/>
      <c r="AH45" s="108"/>
      <c r="AI45" s="94"/>
      <c r="AJ45" s="108"/>
      <c r="AK45" s="94"/>
      <c r="AL45" s="108"/>
      <c r="AM45" s="47"/>
      <c r="AN45" s="559">
        <f t="shared" ref="AN45:AN52" si="8">AN44+1</f>
        <v>37</v>
      </c>
    </row>
    <row r="46" spans="1:16216" s="46" customFormat="1" ht="20.25" customHeight="1">
      <c r="A46" s="584">
        <f t="shared" si="7"/>
        <v>38</v>
      </c>
      <c r="B46" s="772" t="s">
        <v>782</v>
      </c>
      <c r="C46" s="48"/>
      <c r="D46" s="773" t="s">
        <v>29</v>
      </c>
      <c r="E46" s="580">
        <f t="shared" si="6"/>
        <v>0</v>
      </c>
      <c r="F46" s="437"/>
      <c r="G46" s="443"/>
      <c r="H46" s="108"/>
      <c r="I46" s="605"/>
      <c r="J46" s="108"/>
      <c r="K46" s="94"/>
      <c r="L46" s="108"/>
      <c r="M46" s="94"/>
      <c r="N46" s="480"/>
      <c r="O46" s="94"/>
      <c r="P46" s="108"/>
      <c r="Q46" s="94"/>
      <c r="R46" s="108"/>
      <c r="S46" s="94"/>
      <c r="T46" s="108"/>
      <c r="U46" s="94"/>
      <c r="V46" s="108"/>
      <c r="W46" s="94"/>
      <c r="X46" s="108"/>
      <c r="Y46" s="47"/>
      <c r="Z46" s="108"/>
      <c r="AA46" s="94"/>
      <c r="AB46" s="108">
        <v>93</v>
      </c>
      <c r="AC46" s="94">
        <v>0</v>
      </c>
      <c r="AD46" s="108"/>
      <c r="AE46" s="94"/>
      <c r="AF46" s="108"/>
      <c r="AG46" s="94"/>
      <c r="AH46" s="108"/>
      <c r="AI46" s="94"/>
      <c r="AJ46" s="108"/>
      <c r="AK46" s="94"/>
      <c r="AL46" s="108"/>
      <c r="AM46" s="47"/>
      <c r="AN46" s="559">
        <f t="shared" si="8"/>
        <v>38</v>
      </c>
    </row>
    <row r="47" spans="1:16216" s="46" customFormat="1" ht="20.25" customHeight="1">
      <c r="A47" s="584">
        <f t="shared" si="7"/>
        <v>39</v>
      </c>
      <c r="B47" s="71" t="s">
        <v>400</v>
      </c>
      <c r="C47" s="48">
        <v>2010</v>
      </c>
      <c r="D47" s="66" t="s">
        <v>402</v>
      </c>
      <c r="E47" s="580">
        <f t="shared" si="6"/>
        <v>0</v>
      </c>
      <c r="F47" s="441">
        <f>(H47+J47+L47+N47+P47+R47+T47+V47+X47+Z47+AB47+AD47+AF47+AH47+AJ47+AL47)/G47</f>
        <v>98.666666666666671</v>
      </c>
      <c r="G47" s="442">
        <f>COUNT(H47,J47,L47,N47,P47,R47,T47,V47,X47,Z47,AB47,AD47,AF47,AH47,AJ47,AL47)</f>
        <v>6</v>
      </c>
      <c r="H47" s="108"/>
      <c r="I47" s="604"/>
      <c r="J47" s="108"/>
      <c r="K47" s="94"/>
      <c r="L47" s="108"/>
      <c r="M47" s="94"/>
      <c r="N47" s="480"/>
      <c r="O47" s="94"/>
      <c r="P47" s="108">
        <v>107</v>
      </c>
      <c r="Q47" s="94">
        <v>0</v>
      </c>
      <c r="R47" s="108">
        <v>103</v>
      </c>
      <c r="S47" s="94">
        <v>0</v>
      </c>
      <c r="T47" s="93">
        <v>92</v>
      </c>
      <c r="U47" s="94">
        <v>0</v>
      </c>
      <c r="V47" s="108">
        <v>96</v>
      </c>
      <c r="W47" s="94">
        <v>0</v>
      </c>
      <c r="X47" s="108">
        <v>98</v>
      </c>
      <c r="Y47" s="47">
        <v>0</v>
      </c>
      <c r="Z47" s="108"/>
      <c r="AA47" s="94"/>
      <c r="AB47" s="108">
        <v>96</v>
      </c>
      <c r="AC47" s="94">
        <v>0</v>
      </c>
      <c r="AD47" s="108"/>
      <c r="AE47" s="94"/>
      <c r="AF47" s="108"/>
      <c r="AG47" s="94"/>
      <c r="AH47" s="108"/>
      <c r="AI47" s="94"/>
      <c r="AJ47" s="108"/>
      <c r="AK47" s="94"/>
      <c r="AL47" s="108"/>
      <c r="AM47" s="47"/>
      <c r="AN47" s="559">
        <f t="shared" si="8"/>
        <v>39</v>
      </c>
    </row>
    <row r="48" spans="1:16216" s="46" customFormat="1" ht="20.25" customHeight="1">
      <c r="A48" s="584">
        <f t="shared" si="7"/>
        <v>40</v>
      </c>
      <c r="B48" s="671" t="s">
        <v>405</v>
      </c>
      <c r="C48" s="68">
        <v>2009</v>
      </c>
      <c r="D48" s="301" t="s">
        <v>11</v>
      </c>
      <c r="E48" s="580">
        <f t="shared" si="6"/>
        <v>0</v>
      </c>
      <c r="F48" s="437"/>
      <c r="G48" s="443"/>
      <c r="H48" s="108"/>
      <c r="I48" s="604"/>
      <c r="J48" s="108"/>
      <c r="K48" s="94"/>
      <c r="L48" s="108"/>
      <c r="M48" s="94"/>
      <c r="N48" s="480"/>
      <c r="O48" s="94"/>
      <c r="P48" s="108"/>
      <c r="Q48" s="94"/>
      <c r="R48" s="108"/>
      <c r="S48" s="94"/>
      <c r="T48" s="108">
        <v>102</v>
      </c>
      <c r="U48" s="94">
        <v>0</v>
      </c>
      <c r="V48" s="108"/>
      <c r="W48" s="94"/>
      <c r="X48" s="108"/>
      <c r="Y48" s="47"/>
      <c r="Z48" s="108"/>
      <c r="AA48" s="94"/>
      <c r="AB48" s="108">
        <v>98</v>
      </c>
      <c r="AC48" s="94">
        <v>0</v>
      </c>
      <c r="AD48" s="108"/>
      <c r="AE48" s="94"/>
      <c r="AF48" s="108"/>
      <c r="AG48" s="94"/>
      <c r="AH48" s="108"/>
      <c r="AI48" s="94"/>
      <c r="AJ48" s="108"/>
      <c r="AK48" s="94"/>
      <c r="AL48" s="108"/>
      <c r="AM48" s="47"/>
      <c r="AN48" s="559">
        <f t="shared" si="8"/>
        <v>40</v>
      </c>
    </row>
    <row r="49" spans="1:40" s="46" customFormat="1" ht="20.25" customHeight="1">
      <c r="A49" s="584">
        <f t="shared" si="7"/>
        <v>41</v>
      </c>
      <c r="B49" s="71" t="s">
        <v>710</v>
      </c>
      <c r="C49" s="48">
        <v>2010</v>
      </c>
      <c r="D49" s="600" t="s">
        <v>712</v>
      </c>
      <c r="E49" s="580">
        <f t="shared" si="6"/>
        <v>0</v>
      </c>
      <c r="F49" s="441">
        <f>(H49+J49+L49+N49+P49+R49+T49+V49+X49+Z49+AB49+AD49+AF49+AH49+AJ49+AL49)/G49</f>
        <v>98.5</v>
      </c>
      <c r="G49" s="442">
        <f>COUNT(H49,J49,L49,N49,P49,R49,T49,V49,X49,Z49,AB49,AD49,AF49,AH49,AJ49,AL49)</f>
        <v>2</v>
      </c>
      <c r="H49" s="108"/>
      <c r="I49" s="605"/>
      <c r="J49" s="108"/>
      <c r="K49" s="94"/>
      <c r="L49" s="108"/>
      <c r="M49" s="94"/>
      <c r="N49" s="480"/>
      <c r="O49" s="94"/>
      <c r="P49" s="108"/>
      <c r="Q49" s="94"/>
      <c r="R49" s="108">
        <v>103</v>
      </c>
      <c r="S49" s="94">
        <v>0</v>
      </c>
      <c r="T49" s="108">
        <v>94</v>
      </c>
      <c r="U49" s="94">
        <v>0</v>
      </c>
      <c r="V49" s="108"/>
      <c r="W49" s="94"/>
      <c r="X49" s="108"/>
      <c r="Y49" s="47"/>
      <c r="Z49" s="108"/>
      <c r="AA49" s="94"/>
      <c r="AB49" s="108"/>
      <c r="AC49" s="94"/>
      <c r="AD49" s="108"/>
      <c r="AE49" s="94"/>
      <c r="AF49" s="108"/>
      <c r="AG49" s="94"/>
      <c r="AH49" s="108"/>
      <c r="AI49" s="94"/>
      <c r="AJ49" s="108"/>
      <c r="AK49" s="94"/>
      <c r="AL49" s="108"/>
      <c r="AM49" s="47"/>
      <c r="AN49" s="559">
        <f t="shared" si="8"/>
        <v>41</v>
      </c>
    </row>
    <row r="50" spans="1:40" s="46" customFormat="1" ht="20.25" customHeight="1">
      <c r="A50" s="584">
        <f t="shared" si="7"/>
        <v>42</v>
      </c>
      <c r="B50" s="132" t="s">
        <v>205</v>
      </c>
      <c r="C50" s="48">
        <v>2009</v>
      </c>
      <c r="D50" s="152" t="s">
        <v>27</v>
      </c>
      <c r="E50" s="580">
        <f t="shared" si="6"/>
        <v>0</v>
      </c>
      <c r="F50" s="441"/>
      <c r="G50" s="443"/>
      <c r="H50" s="108"/>
      <c r="I50" s="604"/>
      <c r="J50" s="108"/>
      <c r="K50" s="106"/>
      <c r="L50" s="108"/>
      <c r="M50" s="94"/>
      <c r="N50" s="480"/>
      <c r="O50" s="94"/>
      <c r="P50" s="108"/>
      <c r="Q50" s="94"/>
      <c r="R50" s="93"/>
      <c r="S50" s="94"/>
      <c r="T50" s="108"/>
      <c r="U50" s="94"/>
      <c r="V50" s="108"/>
      <c r="W50" s="94"/>
      <c r="X50" s="108"/>
      <c r="Y50" s="47"/>
      <c r="Z50" s="108"/>
      <c r="AA50" s="94"/>
      <c r="AB50" s="108"/>
      <c r="AC50" s="94"/>
      <c r="AD50" s="108"/>
      <c r="AE50" s="94"/>
      <c r="AF50" s="108"/>
      <c r="AG50" s="94"/>
      <c r="AH50" s="108"/>
      <c r="AI50" s="94"/>
      <c r="AJ50" s="108"/>
      <c r="AK50" s="94"/>
      <c r="AL50" s="108"/>
      <c r="AM50" s="47"/>
      <c r="AN50" s="559">
        <f t="shared" si="8"/>
        <v>42</v>
      </c>
    </row>
    <row r="51" spans="1:40" s="46" customFormat="1" ht="20.25" customHeight="1">
      <c r="A51" s="584">
        <f t="shared" si="7"/>
        <v>43</v>
      </c>
      <c r="B51" s="636" t="s">
        <v>399</v>
      </c>
      <c r="C51" s="57">
        <v>2008</v>
      </c>
      <c r="D51" s="113" t="s">
        <v>351</v>
      </c>
      <c r="E51" s="580">
        <f t="shared" si="6"/>
        <v>0</v>
      </c>
      <c r="F51" s="441">
        <f>(H51+J51+L51+N51+P51+R51+T51+V51+X51+Z51+AB51+AD51+AF51+AH51+AJ51+AL51)/G51</f>
        <v>84.5</v>
      </c>
      <c r="G51" s="442">
        <f>COUNT(H51,J51,L51,N51,P51,R51,T51,V51,X51,Z51,AB51,AD51,AF51,AH51,AJ51,AL51)+1</f>
        <v>2</v>
      </c>
      <c r="H51" s="108">
        <v>169</v>
      </c>
      <c r="I51" s="604">
        <v>0</v>
      </c>
      <c r="J51" s="108"/>
      <c r="K51" s="94"/>
      <c r="L51" s="108"/>
      <c r="M51" s="94"/>
      <c r="N51" s="480"/>
      <c r="O51" s="94"/>
      <c r="P51" s="108"/>
      <c r="Q51" s="94"/>
      <c r="R51" s="108"/>
      <c r="S51" s="106"/>
      <c r="T51" s="108"/>
      <c r="U51" s="94"/>
      <c r="V51" s="108"/>
      <c r="W51" s="94"/>
      <c r="X51" s="108"/>
      <c r="Y51" s="47"/>
      <c r="Z51" s="108"/>
      <c r="AA51" s="94"/>
      <c r="AB51" s="108"/>
      <c r="AC51" s="94"/>
      <c r="AD51" s="108"/>
      <c r="AE51" s="94"/>
      <c r="AF51" s="108"/>
      <c r="AG51" s="94"/>
      <c r="AH51" s="108"/>
      <c r="AI51" s="94"/>
      <c r="AJ51" s="108"/>
      <c r="AK51" s="94"/>
      <c r="AL51" s="108"/>
      <c r="AM51" s="47"/>
      <c r="AN51" s="559">
        <f t="shared" si="8"/>
        <v>43</v>
      </c>
    </row>
    <row r="52" spans="1:40" s="46" customFormat="1" ht="20.25" customHeight="1">
      <c r="A52" s="584">
        <f t="shared" si="7"/>
        <v>44</v>
      </c>
      <c r="B52" s="636" t="s">
        <v>481</v>
      </c>
      <c r="C52" s="48">
        <v>2009</v>
      </c>
      <c r="D52" s="300" t="s">
        <v>43</v>
      </c>
      <c r="E52" s="580">
        <f t="shared" si="6"/>
        <v>0</v>
      </c>
      <c r="F52" s="437"/>
      <c r="G52" s="443"/>
      <c r="H52" s="108"/>
      <c r="I52" s="604"/>
      <c r="J52" s="108"/>
      <c r="K52" s="94"/>
      <c r="L52" s="108"/>
      <c r="M52" s="94"/>
      <c r="N52" s="480"/>
      <c r="O52" s="94"/>
      <c r="P52" s="108"/>
      <c r="Q52" s="94"/>
      <c r="R52" s="108"/>
      <c r="S52" s="94"/>
      <c r="T52" s="108"/>
      <c r="U52" s="94"/>
      <c r="V52" s="108"/>
      <c r="W52" s="94"/>
      <c r="X52" s="108"/>
      <c r="Y52" s="47"/>
      <c r="Z52" s="108"/>
      <c r="AA52" s="94"/>
      <c r="AB52" s="108"/>
      <c r="AC52" s="94"/>
      <c r="AD52" s="108"/>
      <c r="AE52" s="94"/>
      <c r="AF52" s="108"/>
      <c r="AG52" s="94"/>
      <c r="AH52" s="108"/>
      <c r="AI52" s="94"/>
      <c r="AJ52" s="108"/>
      <c r="AK52" s="94"/>
      <c r="AL52" s="108"/>
      <c r="AM52" s="47"/>
      <c r="AN52" s="559">
        <f t="shared" si="8"/>
        <v>44</v>
      </c>
    </row>
    <row r="53" spans="1:40" s="46" customFormat="1" ht="20.25" customHeight="1">
      <c r="A53" s="584">
        <f t="shared" ref="A53:A84" si="9">A52+1</f>
        <v>45</v>
      </c>
      <c r="B53" s="506" t="s">
        <v>609</v>
      </c>
      <c r="C53" s="48">
        <v>2010</v>
      </c>
      <c r="D53" s="474" t="s">
        <v>610</v>
      </c>
      <c r="E53" s="580">
        <f t="shared" si="6"/>
        <v>0</v>
      </c>
      <c r="F53" s="441">
        <f>(H53+J53+L53+N53+P53+R53+T53+V53+X53+Z53+AB53+AD53+AF53+AH53+AJ53+AL53)/G53</f>
        <v>115.33333333333333</v>
      </c>
      <c r="G53" s="442">
        <f>COUNT(H53,J53,L53,N53,P53,R53,T53,V53,X53,Z53,AB53,AD53,AF53,AH53,AJ53,AL53)</f>
        <v>3</v>
      </c>
      <c r="H53" s="108"/>
      <c r="I53" s="604"/>
      <c r="J53" s="108"/>
      <c r="K53" s="94"/>
      <c r="L53" s="108"/>
      <c r="M53" s="94"/>
      <c r="N53" s="480">
        <v>109</v>
      </c>
      <c r="O53" s="94">
        <v>0</v>
      </c>
      <c r="P53" s="108"/>
      <c r="Q53" s="94"/>
      <c r="R53" s="108">
        <v>115</v>
      </c>
      <c r="S53" s="94">
        <v>0</v>
      </c>
      <c r="T53" s="108"/>
      <c r="U53" s="94"/>
      <c r="V53" s="108"/>
      <c r="W53" s="94"/>
      <c r="X53" s="108"/>
      <c r="Y53" s="47"/>
      <c r="Z53" s="108">
        <v>122</v>
      </c>
      <c r="AA53" s="94">
        <v>0</v>
      </c>
      <c r="AB53" s="108"/>
      <c r="AC53" s="94"/>
      <c r="AD53" s="108"/>
      <c r="AE53" s="94"/>
      <c r="AF53" s="108"/>
      <c r="AG53" s="94"/>
      <c r="AH53" s="108"/>
      <c r="AI53" s="94"/>
      <c r="AJ53" s="108"/>
      <c r="AK53" s="94"/>
      <c r="AL53" s="108"/>
      <c r="AM53" s="47"/>
      <c r="AN53" s="559">
        <f t="shared" ref="AN53:AN84" si="10">AN52+1</f>
        <v>45</v>
      </c>
    </row>
    <row r="54" spans="1:40" s="46" customFormat="1" ht="20.25" customHeight="1">
      <c r="A54" s="584">
        <f t="shared" si="9"/>
        <v>46</v>
      </c>
      <c r="B54" s="71" t="s">
        <v>359</v>
      </c>
      <c r="C54" s="48">
        <v>2010</v>
      </c>
      <c r="D54" s="66" t="s">
        <v>360</v>
      </c>
      <c r="E54" s="580">
        <f t="shared" si="6"/>
        <v>0</v>
      </c>
      <c r="F54" s="437"/>
      <c r="G54" s="443"/>
      <c r="H54" s="108"/>
      <c r="I54" s="604"/>
      <c r="J54" s="108"/>
      <c r="K54" s="94"/>
      <c r="L54" s="108"/>
      <c r="M54" s="94"/>
      <c r="N54" s="480"/>
      <c r="O54" s="94"/>
      <c r="P54" s="108"/>
      <c r="Q54" s="94"/>
      <c r="R54" s="108"/>
      <c r="S54" s="94"/>
      <c r="T54" s="108"/>
      <c r="U54" s="94"/>
      <c r="V54" s="108"/>
      <c r="W54" s="94"/>
      <c r="X54" s="108"/>
      <c r="Y54" s="47"/>
      <c r="Z54" s="108"/>
      <c r="AA54" s="94"/>
      <c r="AB54" s="108"/>
      <c r="AC54" s="94"/>
      <c r="AD54" s="108"/>
      <c r="AE54" s="94"/>
      <c r="AF54" s="108"/>
      <c r="AG54" s="94"/>
      <c r="AH54" s="108"/>
      <c r="AI54" s="94"/>
      <c r="AJ54" s="108"/>
      <c r="AK54" s="94"/>
      <c r="AL54" s="108"/>
      <c r="AM54" s="47"/>
      <c r="AN54" s="559">
        <f t="shared" si="10"/>
        <v>46</v>
      </c>
    </row>
    <row r="55" spans="1:40" s="46" customFormat="1" ht="20.25" customHeight="1">
      <c r="A55" s="584">
        <f t="shared" si="9"/>
        <v>47</v>
      </c>
      <c r="B55" s="506" t="s">
        <v>607</v>
      </c>
      <c r="C55" s="48">
        <v>2008</v>
      </c>
      <c r="D55" s="320" t="s">
        <v>477</v>
      </c>
      <c r="E55" s="580">
        <f t="shared" ref="E55:E86" si="11">I55+K55+M55+O55+Q55+S55+U55+W55+Y55+AA55+AC55+AE55+AG55+AI55+AK55+AM55</f>
        <v>0</v>
      </c>
      <c r="F55" s="441">
        <f>(H55+J55+L55+N55+P55+R55+T55+V55+X55+Z55+AB55+AD55+AF55+AH55+AJ55+AL55)/G55</f>
        <v>104.8</v>
      </c>
      <c r="G55" s="442">
        <f>COUNT(H55,J55,L55,N55,P55,R55,T55,V55,X55,Z55,AB55,AD55,AF55,AH55,AJ55,AL55)</f>
        <v>5</v>
      </c>
      <c r="H55" s="93"/>
      <c r="I55" s="604"/>
      <c r="J55" s="108">
        <v>95</v>
      </c>
      <c r="K55" s="106">
        <v>0</v>
      </c>
      <c r="L55" s="108"/>
      <c r="M55" s="94"/>
      <c r="N55" s="480">
        <v>105</v>
      </c>
      <c r="O55" s="94">
        <v>0</v>
      </c>
      <c r="P55" s="108">
        <v>99</v>
      </c>
      <c r="Q55" s="94">
        <v>0</v>
      </c>
      <c r="R55" s="108"/>
      <c r="S55" s="94"/>
      <c r="T55" s="108"/>
      <c r="U55" s="94"/>
      <c r="V55" s="108">
        <v>116</v>
      </c>
      <c r="W55" s="94">
        <v>0</v>
      </c>
      <c r="X55" s="108">
        <v>109</v>
      </c>
      <c r="Y55" s="47">
        <v>0</v>
      </c>
      <c r="Z55" s="108"/>
      <c r="AA55" s="94"/>
      <c r="AB55" s="108"/>
      <c r="AC55" s="94"/>
      <c r="AD55" s="108"/>
      <c r="AE55" s="94"/>
      <c r="AF55" s="108"/>
      <c r="AG55" s="94"/>
      <c r="AH55" s="108"/>
      <c r="AI55" s="94"/>
      <c r="AJ55" s="108"/>
      <c r="AK55" s="94"/>
      <c r="AL55" s="108"/>
      <c r="AM55" s="47"/>
      <c r="AN55" s="559">
        <f t="shared" si="10"/>
        <v>47</v>
      </c>
    </row>
    <row r="56" spans="1:40" s="46" customFormat="1" ht="20.25" hidden="1" customHeight="1">
      <c r="A56" s="584">
        <f t="shared" si="9"/>
        <v>48</v>
      </c>
      <c r="B56" s="642" t="s">
        <v>341</v>
      </c>
      <c r="C56" s="68">
        <v>2009</v>
      </c>
      <c r="D56" s="175" t="s">
        <v>342</v>
      </c>
      <c r="E56" s="580">
        <f t="shared" si="11"/>
        <v>0</v>
      </c>
      <c r="F56" s="437"/>
      <c r="G56" s="443"/>
      <c r="H56" s="93"/>
      <c r="I56" s="604"/>
      <c r="J56" s="108"/>
      <c r="K56" s="94"/>
      <c r="L56" s="108"/>
      <c r="M56" s="94"/>
      <c r="N56" s="480"/>
      <c r="O56" s="94"/>
      <c r="P56" s="108"/>
      <c r="Q56" s="94"/>
      <c r="R56" s="108"/>
      <c r="S56" s="94"/>
      <c r="T56" s="108"/>
      <c r="U56" s="94"/>
      <c r="V56" s="108"/>
      <c r="W56" s="94"/>
      <c r="X56" s="108"/>
      <c r="Y56" s="47"/>
      <c r="Z56" s="108"/>
      <c r="AA56" s="94"/>
      <c r="AB56" s="108"/>
      <c r="AC56" s="94"/>
      <c r="AD56" s="108"/>
      <c r="AE56" s="94"/>
      <c r="AF56" s="108"/>
      <c r="AG56" s="94"/>
      <c r="AH56" s="108"/>
      <c r="AI56" s="94"/>
      <c r="AJ56" s="108"/>
      <c r="AK56" s="94"/>
      <c r="AL56" s="108"/>
      <c r="AM56" s="47"/>
      <c r="AN56" s="559">
        <f t="shared" si="10"/>
        <v>48</v>
      </c>
    </row>
    <row r="57" spans="1:40" s="46" customFormat="1" ht="20.25" hidden="1" customHeight="1">
      <c r="A57" s="584">
        <f t="shared" si="9"/>
        <v>49</v>
      </c>
      <c r="B57" s="71" t="s">
        <v>139</v>
      </c>
      <c r="C57" s="48">
        <v>2010</v>
      </c>
      <c r="D57" s="66" t="s">
        <v>22</v>
      </c>
      <c r="E57" s="580">
        <f t="shared" si="11"/>
        <v>0</v>
      </c>
      <c r="F57" s="437"/>
      <c r="G57" s="443"/>
      <c r="H57" s="108"/>
      <c r="I57" s="604"/>
      <c r="J57" s="108"/>
      <c r="K57" s="94"/>
      <c r="L57" s="108"/>
      <c r="M57" s="94"/>
      <c r="N57" s="480"/>
      <c r="O57" s="94"/>
      <c r="P57" s="108"/>
      <c r="Q57" s="94"/>
      <c r="R57" s="108"/>
      <c r="S57" s="94"/>
      <c r="T57" s="108"/>
      <c r="U57" s="94"/>
      <c r="V57" s="108"/>
      <c r="W57" s="94"/>
      <c r="X57" s="108"/>
      <c r="Y57" s="47"/>
      <c r="Z57" s="108"/>
      <c r="AA57" s="94"/>
      <c r="AB57" s="108"/>
      <c r="AC57" s="94"/>
      <c r="AD57" s="108"/>
      <c r="AE57" s="94"/>
      <c r="AF57" s="108"/>
      <c r="AG57" s="94"/>
      <c r="AH57" s="108"/>
      <c r="AI57" s="94"/>
      <c r="AJ57" s="108"/>
      <c r="AK57" s="94"/>
      <c r="AL57" s="108"/>
      <c r="AM57" s="47"/>
      <c r="AN57" s="559">
        <f t="shared" si="10"/>
        <v>49</v>
      </c>
    </row>
    <row r="58" spans="1:40" s="46" customFormat="1" ht="20.25" hidden="1" customHeight="1">
      <c r="A58" s="584">
        <f t="shared" si="9"/>
        <v>50</v>
      </c>
      <c r="B58" s="71" t="s">
        <v>357</v>
      </c>
      <c r="C58" s="48">
        <v>2010</v>
      </c>
      <c r="D58" s="66" t="s">
        <v>60</v>
      </c>
      <c r="E58" s="580">
        <f t="shared" si="11"/>
        <v>0</v>
      </c>
      <c r="F58" s="437"/>
      <c r="G58" s="443"/>
      <c r="H58" s="108"/>
      <c r="I58" s="604"/>
      <c r="J58" s="108"/>
      <c r="K58" s="94"/>
      <c r="L58" s="108"/>
      <c r="M58" s="94"/>
      <c r="N58" s="480"/>
      <c r="O58" s="94"/>
      <c r="P58" s="108"/>
      <c r="Q58" s="94"/>
      <c r="R58" s="108"/>
      <c r="S58" s="94"/>
      <c r="T58" s="108"/>
      <c r="U58" s="94"/>
      <c r="V58" s="108"/>
      <c r="W58" s="94"/>
      <c r="X58" s="108"/>
      <c r="Y58" s="47"/>
      <c r="Z58" s="108"/>
      <c r="AA58" s="94"/>
      <c r="AB58" s="108"/>
      <c r="AC58" s="94"/>
      <c r="AD58" s="108"/>
      <c r="AE58" s="94"/>
      <c r="AF58" s="108"/>
      <c r="AG58" s="94"/>
      <c r="AH58" s="108"/>
      <c r="AI58" s="94"/>
      <c r="AJ58" s="108"/>
      <c r="AK58" s="94"/>
      <c r="AL58" s="108"/>
      <c r="AM58" s="47"/>
      <c r="AN58" s="559">
        <f t="shared" si="10"/>
        <v>50</v>
      </c>
    </row>
    <row r="59" spans="1:40" s="46" customFormat="1" ht="20.25" hidden="1" customHeight="1">
      <c r="A59" s="584">
        <f t="shared" si="9"/>
        <v>51</v>
      </c>
      <c r="B59" s="71" t="s">
        <v>257</v>
      </c>
      <c r="C59" s="48">
        <v>2010</v>
      </c>
      <c r="D59" s="22" t="s">
        <v>61</v>
      </c>
      <c r="E59" s="580">
        <f t="shared" si="11"/>
        <v>0</v>
      </c>
      <c r="F59" s="437"/>
      <c r="G59" s="443"/>
      <c r="H59" s="108"/>
      <c r="I59" s="604"/>
      <c r="J59" s="108"/>
      <c r="K59" s="94"/>
      <c r="L59" s="108"/>
      <c r="M59" s="94"/>
      <c r="N59" s="480"/>
      <c r="O59" s="94"/>
      <c r="P59" s="108"/>
      <c r="Q59" s="94"/>
      <c r="R59" s="108"/>
      <c r="S59" s="94"/>
      <c r="T59" s="108"/>
      <c r="U59" s="94"/>
      <c r="V59" s="108"/>
      <c r="W59" s="94"/>
      <c r="X59" s="108"/>
      <c r="Y59" s="47"/>
      <c r="Z59" s="108"/>
      <c r="AA59" s="94"/>
      <c r="AB59" s="108"/>
      <c r="AC59" s="94"/>
      <c r="AD59" s="108"/>
      <c r="AE59" s="94"/>
      <c r="AF59" s="108"/>
      <c r="AG59" s="94"/>
      <c r="AH59" s="108"/>
      <c r="AI59" s="94"/>
      <c r="AJ59" s="108"/>
      <c r="AK59" s="94"/>
      <c r="AL59" s="108"/>
      <c r="AM59" s="47"/>
      <c r="AN59" s="559">
        <f t="shared" si="10"/>
        <v>51</v>
      </c>
    </row>
    <row r="60" spans="1:40" s="46" customFormat="1" ht="20.25" hidden="1" customHeight="1">
      <c r="A60" s="584">
        <f t="shared" si="9"/>
        <v>52</v>
      </c>
      <c r="B60" s="123" t="s">
        <v>104</v>
      </c>
      <c r="C60" s="68">
        <v>2008</v>
      </c>
      <c r="D60" s="738" t="s">
        <v>37</v>
      </c>
      <c r="E60" s="580">
        <f t="shared" si="11"/>
        <v>0</v>
      </c>
      <c r="F60" s="437"/>
      <c r="G60" s="443"/>
      <c r="H60" s="108"/>
      <c r="I60" s="604"/>
      <c r="J60" s="108"/>
      <c r="K60" s="94"/>
      <c r="L60" s="108"/>
      <c r="M60" s="94"/>
      <c r="N60" s="480"/>
      <c r="O60" s="94"/>
      <c r="P60" s="108"/>
      <c r="Q60" s="94"/>
      <c r="R60" s="108"/>
      <c r="S60" s="94"/>
      <c r="T60" s="108"/>
      <c r="U60" s="94"/>
      <c r="V60" s="108"/>
      <c r="W60" s="94"/>
      <c r="X60" s="108"/>
      <c r="Y60" s="47"/>
      <c r="Z60" s="108"/>
      <c r="AA60" s="94"/>
      <c r="AB60" s="108"/>
      <c r="AC60" s="94"/>
      <c r="AD60" s="108"/>
      <c r="AE60" s="94"/>
      <c r="AF60" s="108"/>
      <c r="AG60" s="94"/>
      <c r="AH60" s="108"/>
      <c r="AI60" s="94"/>
      <c r="AJ60" s="108"/>
      <c r="AK60" s="94"/>
      <c r="AL60" s="108"/>
      <c r="AM60" s="47"/>
      <c r="AN60" s="559">
        <f t="shared" si="10"/>
        <v>52</v>
      </c>
    </row>
    <row r="61" spans="1:40" s="46" customFormat="1" ht="20.25" hidden="1" customHeight="1">
      <c r="A61" s="584">
        <f t="shared" si="9"/>
        <v>53</v>
      </c>
      <c r="B61" s="228" t="s">
        <v>130</v>
      </c>
      <c r="C61" s="68">
        <v>2008</v>
      </c>
      <c r="D61" s="730" t="s">
        <v>106</v>
      </c>
      <c r="E61" s="580">
        <f t="shared" si="11"/>
        <v>0</v>
      </c>
      <c r="F61" s="437"/>
      <c r="G61" s="443"/>
      <c r="H61" s="93"/>
      <c r="I61" s="604"/>
      <c r="J61" s="108"/>
      <c r="K61" s="94"/>
      <c r="L61" s="108"/>
      <c r="M61" s="94"/>
      <c r="N61" s="480"/>
      <c r="O61" s="94"/>
      <c r="P61" s="108"/>
      <c r="Q61" s="94"/>
      <c r="R61" s="108"/>
      <c r="S61" s="94"/>
      <c r="T61" s="108"/>
      <c r="U61" s="94"/>
      <c r="V61" s="108"/>
      <c r="W61" s="94"/>
      <c r="X61" s="108"/>
      <c r="Y61" s="47"/>
      <c r="Z61" s="108"/>
      <c r="AA61" s="94"/>
      <c r="AB61" s="108"/>
      <c r="AC61" s="94"/>
      <c r="AD61" s="108"/>
      <c r="AE61" s="94"/>
      <c r="AF61" s="108"/>
      <c r="AG61" s="94"/>
      <c r="AH61" s="108"/>
      <c r="AI61" s="94"/>
      <c r="AJ61" s="108"/>
      <c r="AK61" s="94"/>
      <c r="AL61" s="108"/>
      <c r="AM61" s="47"/>
      <c r="AN61" s="559">
        <f t="shared" si="10"/>
        <v>53</v>
      </c>
    </row>
    <row r="62" spans="1:40" s="46" customFormat="1" ht="20.25" hidden="1" customHeight="1">
      <c r="A62" s="584">
        <f t="shared" si="9"/>
        <v>54</v>
      </c>
      <c r="B62" s="641" t="s">
        <v>566</v>
      </c>
      <c r="C62" s="48">
        <v>2009</v>
      </c>
      <c r="D62" s="669" t="s">
        <v>18</v>
      </c>
      <c r="E62" s="580">
        <f t="shared" si="11"/>
        <v>0</v>
      </c>
      <c r="F62" s="441">
        <f>(H62+J62+L62+N62+P62+R62+T62+V62+X62+Z62+AB62+AD62+AF62+AH62+AJ62+AL62)/G62</f>
        <v>114</v>
      </c>
      <c r="G62" s="442">
        <f>COUNT(H62,J62,L62,N62,P62,R62,T62,V62,X62,Z62,AB62,AD62,AF62,AH62,AJ62,AL62)</f>
        <v>1</v>
      </c>
      <c r="H62" s="108"/>
      <c r="I62" s="604"/>
      <c r="J62" s="108">
        <v>114</v>
      </c>
      <c r="K62" s="106">
        <v>0</v>
      </c>
      <c r="L62" s="108"/>
      <c r="M62" s="94"/>
      <c r="N62" s="480"/>
      <c r="O62" s="94"/>
      <c r="P62" s="108"/>
      <c r="Q62" s="94"/>
      <c r="R62" s="108"/>
      <c r="S62" s="94"/>
      <c r="T62" s="108"/>
      <c r="U62" s="94"/>
      <c r="V62" s="108"/>
      <c r="W62" s="94"/>
      <c r="X62" s="108"/>
      <c r="Y62" s="47"/>
      <c r="Z62" s="108"/>
      <c r="AA62" s="94"/>
      <c r="AB62" s="108"/>
      <c r="AC62" s="94"/>
      <c r="AD62" s="108"/>
      <c r="AE62" s="94"/>
      <c r="AF62" s="108"/>
      <c r="AG62" s="94"/>
      <c r="AH62" s="108"/>
      <c r="AI62" s="94"/>
      <c r="AJ62" s="108"/>
      <c r="AK62" s="94"/>
      <c r="AL62" s="108"/>
      <c r="AM62" s="47"/>
      <c r="AN62" s="559">
        <f t="shared" si="10"/>
        <v>54</v>
      </c>
    </row>
    <row r="63" spans="1:40" s="46" customFormat="1" ht="20.25" hidden="1" customHeight="1">
      <c r="A63" s="584">
        <f t="shared" si="9"/>
        <v>55</v>
      </c>
      <c r="B63" s="135" t="s">
        <v>232</v>
      </c>
      <c r="C63" s="48">
        <v>2009</v>
      </c>
      <c r="D63" s="656" t="s">
        <v>18</v>
      </c>
      <c r="E63" s="580">
        <f t="shared" si="11"/>
        <v>0</v>
      </c>
      <c r="F63" s="437"/>
      <c r="G63" s="443"/>
      <c r="H63" s="108"/>
      <c r="I63" s="604"/>
      <c r="J63" s="108"/>
      <c r="K63" s="94"/>
      <c r="L63" s="108"/>
      <c r="M63" s="94"/>
      <c r="N63" s="480"/>
      <c r="O63" s="94"/>
      <c r="P63" s="108"/>
      <c r="Q63" s="94"/>
      <c r="R63" s="108"/>
      <c r="S63" s="94"/>
      <c r="T63" s="108"/>
      <c r="U63" s="94"/>
      <c r="V63" s="108"/>
      <c r="W63" s="94"/>
      <c r="X63" s="108"/>
      <c r="Y63" s="47"/>
      <c r="Z63" s="108"/>
      <c r="AA63" s="94"/>
      <c r="AB63" s="108"/>
      <c r="AC63" s="94"/>
      <c r="AD63" s="108"/>
      <c r="AE63" s="94"/>
      <c r="AF63" s="108"/>
      <c r="AG63" s="94"/>
      <c r="AH63" s="108"/>
      <c r="AI63" s="94"/>
      <c r="AJ63" s="108"/>
      <c r="AK63" s="94"/>
      <c r="AL63" s="108"/>
      <c r="AM63" s="47"/>
      <c r="AN63" s="559">
        <f t="shared" si="10"/>
        <v>55</v>
      </c>
    </row>
    <row r="64" spans="1:40" s="46" customFormat="1" ht="20.25" hidden="1" customHeight="1">
      <c r="A64" s="584">
        <f t="shared" si="9"/>
        <v>56</v>
      </c>
      <c r="B64" s="71" t="s">
        <v>729</v>
      </c>
      <c r="C64" s="48">
        <v>100</v>
      </c>
      <c r="D64" s="22" t="s">
        <v>730</v>
      </c>
      <c r="E64" s="580">
        <f t="shared" si="11"/>
        <v>0</v>
      </c>
      <c r="F64" s="437"/>
      <c r="G64" s="443"/>
      <c r="H64" s="108"/>
      <c r="I64" s="605"/>
      <c r="J64" s="108"/>
      <c r="K64" s="94"/>
      <c r="L64" s="108"/>
      <c r="M64" s="94"/>
      <c r="N64" s="480"/>
      <c r="O64" s="94"/>
      <c r="P64" s="108"/>
      <c r="Q64" s="94"/>
      <c r="R64" s="108"/>
      <c r="S64" s="94"/>
      <c r="T64" s="108">
        <v>100</v>
      </c>
      <c r="U64" s="94">
        <v>0</v>
      </c>
      <c r="V64" s="108"/>
      <c r="W64" s="94"/>
      <c r="X64" s="108"/>
      <c r="Y64" s="47"/>
      <c r="Z64" s="108"/>
      <c r="AA64" s="94"/>
      <c r="AB64" s="108"/>
      <c r="AC64" s="94"/>
      <c r="AD64" s="108"/>
      <c r="AE64" s="94"/>
      <c r="AF64" s="108"/>
      <c r="AG64" s="94"/>
      <c r="AH64" s="108"/>
      <c r="AI64" s="94"/>
      <c r="AJ64" s="108"/>
      <c r="AK64" s="94"/>
      <c r="AL64" s="108"/>
      <c r="AM64" s="47"/>
      <c r="AN64" s="559">
        <f t="shared" si="10"/>
        <v>56</v>
      </c>
    </row>
    <row r="65" spans="1:40" s="46" customFormat="1" ht="20.25" hidden="1" customHeight="1">
      <c r="A65" s="584">
        <f t="shared" si="9"/>
        <v>57</v>
      </c>
      <c r="B65" s="123" t="s">
        <v>107</v>
      </c>
      <c r="C65" s="68">
        <v>2009</v>
      </c>
      <c r="D65" s="168" t="s">
        <v>85</v>
      </c>
      <c r="E65" s="580">
        <f t="shared" si="11"/>
        <v>0</v>
      </c>
      <c r="F65" s="437"/>
      <c r="G65" s="443"/>
      <c r="H65" s="108"/>
      <c r="I65" s="604"/>
      <c r="J65" s="108"/>
      <c r="K65" s="94"/>
      <c r="L65" s="108"/>
      <c r="M65" s="94"/>
      <c r="N65" s="480"/>
      <c r="O65" s="94"/>
      <c r="P65" s="108"/>
      <c r="Q65" s="94"/>
      <c r="R65" s="108"/>
      <c r="S65" s="94"/>
      <c r="T65" s="108"/>
      <c r="U65" s="94"/>
      <c r="V65" s="108"/>
      <c r="W65" s="94"/>
      <c r="X65" s="108"/>
      <c r="Y65" s="47"/>
      <c r="Z65" s="108"/>
      <c r="AA65" s="94"/>
      <c r="AB65" s="108"/>
      <c r="AC65" s="94"/>
      <c r="AD65" s="108"/>
      <c r="AE65" s="94"/>
      <c r="AF65" s="108"/>
      <c r="AG65" s="94"/>
      <c r="AH65" s="108"/>
      <c r="AI65" s="94"/>
      <c r="AJ65" s="108"/>
      <c r="AK65" s="94"/>
      <c r="AL65" s="108"/>
      <c r="AM65" s="47"/>
      <c r="AN65" s="559">
        <f t="shared" si="10"/>
        <v>57</v>
      </c>
    </row>
    <row r="66" spans="1:40" s="46" customFormat="1" ht="20.25" hidden="1" customHeight="1">
      <c r="A66" s="584">
        <f t="shared" si="9"/>
        <v>58</v>
      </c>
      <c r="B66" s="636" t="s">
        <v>605</v>
      </c>
      <c r="C66" s="57">
        <v>2008</v>
      </c>
      <c r="D66" s="224" t="s">
        <v>397</v>
      </c>
      <c r="E66" s="580">
        <f t="shared" si="11"/>
        <v>0</v>
      </c>
      <c r="F66" s="441">
        <f>(H66+J66+L66+N66+P66+R66+T66+V66+X66+Z66+AB66+AD66+AF66+AH66+AJ66+AL66)/G66</f>
        <v>86</v>
      </c>
      <c r="G66" s="442">
        <f>COUNT(H66,J66,L66,N66,P66,R66,T66,V66,X66,Z66,AB66,AD66,AF66,AH66,AJ66,AL66)</f>
        <v>2</v>
      </c>
      <c r="H66" s="108"/>
      <c r="I66" s="604"/>
      <c r="J66" s="108"/>
      <c r="K66" s="94"/>
      <c r="L66" s="108"/>
      <c r="M66" s="94"/>
      <c r="N66" s="480">
        <v>85</v>
      </c>
      <c r="O66" s="94">
        <v>0</v>
      </c>
      <c r="P66" s="108">
        <v>87</v>
      </c>
      <c r="Q66" s="94">
        <v>0</v>
      </c>
      <c r="R66" s="108"/>
      <c r="S66" s="94"/>
      <c r="T66" s="108"/>
      <c r="U66" s="94"/>
      <c r="V66" s="108"/>
      <c r="W66" s="94"/>
      <c r="X66" s="108"/>
      <c r="Y66" s="47"/>
      <c r="Z66" s="108"/>
      <c r="AA66" s="94"/>
      <c r="AB66" s="108"/>
      <c r="AC66" s="94"/>
      <c r="AD66" s="108"/>
      <c r="AE66" s="94"/>
      <c r="AF66" s="108"/>
      <c r="AG66" s="94"/>
      <c r="AH66" s="108"/>
      <c r="AI66" s="94"/>
      <c r="AJ66" s="108"/>
      <c r="AK66" s="94"/>
      <c r="AL66" s="108"/>
      <c r="AM66" s="47"/>
      <c r="AN66" s="559">
        <f t="shared" si="10"/>
        <v>58</v>
      </c>
    </row>
    <row r="67" spans="1:40" s="46" customFormat="1" ht="20.25" hidden="1" customHeight="1">
      <c r="A67" s="584">
        <f t="shared" si="9"/>
        <v>59</v>
      </c>
      <c r="B67" s="132" t="s">
        <v>224</v>
      </c>
      <c r="C67" s="68">
        <v>2008</v>
      </c>
      <c r="D67" s="152" t="s">
        <v>60</v>
      </c>
      <c r="E67" s="580">
        <f t="shared" si="11"/>
        <v>0</v>
      </c>
      <c r="F67" s="437"/>
      <c r="G67" s="443"/>
      <c r="H67" s="108"/>
      <c r="I67" s="604"/>
      <c r="J67" s="108"/>
      <c r="K67" s="94"/>
      <c r="L67" s="108"/>
      <c r="M67" s="94"/>
      <c r="N67" s="480"/>
      <c r="O67" s="94"/>
      <c r="P67" s="108"/>
      <c r="Q67" s="94"/>
      <c r="R67" s="108"/>
      <c r="S67" s="94"/>
      <c r="T67" s="108"/>
      <c r="U67" s="94"/>
      <c r="V67" s="108"/>
      <c r="W67" s="94"/>
      <c r="X67" s="108"/>
      <c r="Y67" s="47"/>
      <c r="Z67" s="108"/>
      <c r="AA67" s="94"/>
      <c r="AB67" s="108"/>
      <c r="AC67" s="94"/>
      <c r="AD67" s="108"/>
      <c r="AE67" s="94"/>
      <c r="AF67" s="108"/>
      <c r="AG67" s="94"/>
      <c r="AH67" s="108"/>
      <c r="AI67" s="94"/>
      <c r="AJ67" s="108"/>
      <c r="AK67" s="94"/>
      <c r="AL67" s="108"/>
      <c r="AM67" s="47"/>
      <c r="AN67" s="559">
        <f t="shared" si="10"/>
        <v>59</v>
      </c>
    </row>
    <row r="68" spans="1:40" s="46" customFormat="1" ht="20.25" hidden="1" customHeight="1">
      <c r="A68" s="584">
        <f t="shared" si="9"/>
        <v>60</v>
      </c>
      <c r="B68" s="122" t="s">
        <v>198</v>
      </c>
      <c r="C68" s="48">
        <v>2009</v>
      </c>
      <c r="D68" s="116" t="s">
        <v>22</v>
      </c>
      <c r="E68" s="580">
        <f t="shared" si="11"/>
        <v>0</v>
      </c>
      <c r="F68" s="437"/>
      <c r="G68" s="443"/>
      <c r="H68" s="108"/>
      <c r="I68" s="604"/>
      <c r="J68" s="108"/>
      <c r="K68" s="94"/>
      <c r="L68" s="108"/>
      <c r="M68" s="94"/>
      <c r="N68" s="480"/>
      <c r="O68" s="94"/>
      <c r="P68" s="108"/>
      <c r="Q68" s="94"/>
      <c r="R68" s="108"/>
      <c r="S68" s="94"/>
      <c r="T68" s="108"/>
      <c r="U68" s="94"/>
      <c r="V68" s="108"/>
      <c r="W68" s="94"/>
      <c r="X68" s="108"/>
      <c r="Y68" s="47"/>
      <c r="Z68" s="108"/>
      <c r="AA68" s="94"/>
      <c r="AB68" s="108"/>
      <c r="AC68" s="94"/>
      <c r="AD68" s="108"/>
      <c r="AE68" s="94"/>
      <c r="AF68" s="108"/>
      <c r="AG68" s="94"/>
      <c r="AH68" s="108"/>
      <c r="AI68" s="94"/>
      <c r="AJ68" s="108"/>
      <c r="AK68" s="94"/>
      <c r="AL68" s="108"/>
      <c r="AM68" s="47"/>
      <c r="AN68" s="559">
        <f t="shared" si="10"/>
        <v>60</v>
      </c>
    </row>
    <row r="69" spans="1:40" s="46" customFormat="1" ht="20.25" hidden="1" customHeight="1">
      <c r="A69" s="584">
        <f t="shared" si="9"/>
        <v>61</v>
      </c>
      <c r="B69" s="71" t="s">
        <v>728</v>
      </c>
      <c r="C69" s="48">
        <v>2010</v>
      </c>
      <c r="D69" s="66" t="s">
        <v>7</v>
      </c>
      <c r="E69" s="580">
        <f t="shared" si="11"/>
        <v>0</v>
      </c>
      <c r="F69" s="437"/>
      <c r="G69" s="443"/>
      <c r="H69" s="108"/>
      <c r="I69" s="605"/>
      <c r="J69" s="108"/>
      <c r="K69" s="94"/>
      <c r="L69" s="108"/>
      <c r="M69" s="94"/>
      <c r="N69" s="480"/>
      <c r="O69" s="94"/>
      <c r="P69" s="108"/>
      <c r="Q69" s="94"/>
      <c r="R69" s="108"/>
      <c r="S69" s="94"/>
      <c r="T69" s="108">
        <v>93</v>
      </c>
      <c r="U69" s="94">
        <v>0</v>
      </c>
      <c r="V69" s="108"/>
      <c r="W69" s="94"/>
      <c r="X69" s="108"/>
      <c r="Y69" s="47"/>
      <c r="Z69" s="108"/>
      <c r="AA69" s="94"/>
      <c r="AB69" s="108"/>
      <c r="AC69" s="94"/>
      <c r="AD69" s="108"/>
      <c r="AE69" s="94"/>
      <c r="AF69" s="108"/>
      <c r="AG69" s="94"/>
      <c r="AH69" s="108"/>
      <c r="AI69" s="94"/>
      <c r="AJ69" s="108"/>
      <c r="AK69" s="94"/>
      <c r="AL69" s="108"/>
      <c r="AM69" s="47"/>
      <c r="AN69" s="559">
        <f t="shared" si="10"/>
        <v>61</v>
      </c>
    </row>
    <row r="70" spans="1:40" s="46" customFormat="1" ht="20.25" hidden="1" customHeight="1">
      <c r="A70" s="584">
        <f t="shared" si="9"/>
        <v>62</v>
      </c>
      <c r="B70" s="636" t="s">
        <v>475</v>
      </c>
      <c r="C70" s="48">
        <v>2010</v>
      </c>
      <c r="D70" s="66" t="s">
        <v>32</v>
      </c>
      <c r="E70" s="580">
        <f t="shared" si="11"/>
        <v>0</v>
      </c>
      <c r="F70" s="437"/>
      <c r="G70" s="443"/>
      <c r="H70" s="108"/>
      <c r="I70" s="604"/>
      <c r="J70" s="108"/>
      <c r="K70" s="94"/>
      <c r="L70" s="108"/>
      <c r="M70" s="94"/>
      <c r="N70" s="480"/>
      <c r="O70" s="94"/>
      <c r="P70" s="108"/>
      <c r="Q70" s="94"/>
      <c r="R70" s="108"/>
      <c r="S70" s="94"/>
      <c r="T70" s="108"/>
      <c r="U70" s="94"/>
      <c r="V70" s="108"/>
      <c r="W70" s="94"/>
      <c r="X70" s="108"/>
      <c r="Y70" s="47"/>
      <c r="Z70" s="108"/>
      <c r="AA70" s="94"/>
      <c r="AB70" s="108"/>
      <c r="AC70" s="94"/>
      <c r="AD70" s="108"/>
      <c r="AE70" s="94"/>
      <c r="AF70" s="108"/>
      <c r="AG70" s="94"/>
      <c r="AH70" s="108"/>
      <c r="AI70" s="94"/>
      <c r="AJ70" s="108"/>
      <c r="AK70" s="94"/>
      <c r="AL70" s="108"/>
      <c r="AM70" s="47"/>
      <c r="AN70" s="559">
        <f t="shared" si="10"/>
        <v>62</v>
      </c>
    </row>
    <row r="71" spans="1:40" s="46" customFormat="1" ht="20.25" hidden="1" customHeight="1">
      <c r="A71" s="584">
        <f t="shared" si="9"/>
        <v>63</v>
      </c>
      <c r="B71" s="285" t="s">
        <v>203</v>
      </c>
      <c r="C71" s="68">
        <v>2008</v>
      </c>
      <c r="D71" s="120" t="s">
        <v>12</v>
      </c>
      <c r="E71" s="580">
        <f t="shared" si="11"/>
        <v>0</v>
      </c>
      <c r="F71" s="437"/>
      <c r="G71" s="443"/>
      <c r="H71" s="108"/>
      <c r="I71" s="604"/>
      <c r="J71" s="108"/>
      <c r="K71" s="94"/>
      <c r="L71" s="108"/>
      <c r="M71" s="94"/>
      <c r="N71" s="480"/>
      <c r="O71" s="94"/>
      <c r="P71" s="108"/>
      <c r="Q71" s="94"/>
      <c r="R71" s="108"/>
      <c r="S71" s="94"/>
      <c r="T71" s="108"/>
      <c r="U71" s="94"/>
      <c r="V71" s="108"/>
      <c r="W71" s="94"/>
      <c r="X71" s="108"/>
      <c r="Y71" s="47"/>
      <c r="Z71" s="108"/>
      <c r="AA71" s="94"/>
      <c r="AB71" s="108"/>
      <c r="AC71" s="94"/>
      <c r="AD71" s="108"/>
      <c r="AE71" s="94"/>
      <c r="AF71" s="108"/>
      <c r="AG71" s="94"/>
      <c r="AH71" s="108"/>
      <c r="AI71" s="94"/>
      <c r="AJ71" s="108"/>
      <c r="AK71" s="94"/>
      <c r="AL71" s="108"/>
      <c r="AM71" s="47"/>
      <c r="AN71" s="559">
        <f t="shared" si="10"/>
        <v>63</v>
      </c>
    </row>
    <row r="72" spans="1:40" s="46" customFormat="1" ht="20.25" hidden="1" customHeight="1">
      <c r="A72" s="584">
        <f t="shared" si="9"/>
        <v>64</v>
      </c>
      <c r="B72" s="180" t="s">
        <v>355</v>
      </c>
      <c r="C72" s="68">
        <v>2009</v>
      </c>
      <c r="D72" s="181" t="s">
        <v>60</v>
      </c>
      <c r="E72" s="580">
        <f t="shared" si="11"/>
        <v>0</v>
      </c>
      <c r="F72" s="437"/>
      <c r="G72" s="443"/>
      <c r="H72" s="108"/>
      <c r="I72" s="604"/>
      <c r="J72" s="108"/>
      <c r="K72" s="94"/>
      <c r="L72" s="108"/>
      <c r="M72" s="94"/>
      <c r="N72" s="480"/>
      <c r="O72" s="94"/>
      <c r="P72" s="108"/>
      <c r="Q72" s="94"/>
      <c r="R72" s="108"/>
      <c r="S72" s="94"/>
      <c r="T72" s="108"/>
      <c r="U72" s="94"/>
      <c r="V72" s="108"/>
      <c r="W72" s="94"/>
      <c r="X72" s="108"/>
      <c r="Y72" s="47"/>
      <c r="Z72" s="108"/>
      <c r="AA72" s="94"/>
      <c r="AB72" s="108"/>
      <c r="AC72" s="94"/>
      <c r="AD72" s="108"/>
      <c r="AE72" s="94"/>
      <c r="AF72" s="108"/>
      <c r="AG72" s="94"/>
      <c r="AH72" s="108"/>
      <c r="AI72" s="94"/>
      <c r="AJ72" s="108"/>
      <c r="AK72" s="94"/>
      <c r="AL72" s="108"/>
      <c r="AM72" s="47"/>
      <c r="AN72" s="559">
        <f t="shared" si="10"/>
        <v>64</v>
      </c>
    </row>
    <row r="73" spans="1:40" s="46" customFormat="1" ht="20.25" hidden="1" customHeight="1">
      <c r="A73" s="584">
        <f t="shared" si="9"/>
        <v>65</v>
      </c>
      <c r="B73" s="71" t="s">
        <v>367</v>
      </c>
      <c r="C73" s="48">
        <v>2010</v>
      </c>
      <c r="D73" s="66" t="s">
        <v>11</v>
      </c>
      <c r="E73" s="580">
        <f t="shared" si="11"/>
        <v>0</v>
      </c>
      <c r="F73" s="437"/>
      <c r="G73" s="443"/>
      <c r="H73" s="108"/>
      <c r="I73" s="604"/>
      <c r="J73" s="108"/>
      <c r="K73" s="94"/>
      <c r="L73" s="108"/>
      <c r="M73" s="94"/>
      <c r="N73" s="480"/>
      <c r="O73" s="94"/>
      <c r="P73" s="108"/>
      <c r="Q73" s="94"/>
      <c r="R73" s="108"/>
      <c r="S73" s="94"/>
      <c r="T73" s="108"/>
      <c r="U73" s="94"/>
      <c r="V73" s="108"/>
      <c r="W73" s="94"/>
      <c r="X73" s="108"/>
      <c r="Y73" s="47"/>
      <c r="Z73" s="108"/>
      <c r="AA73" s="94"/>
      <c r="AB73" s="108"/>
      <c r="AC73" s="94"/>
      <c r="AD73" s="108"/>
      <c r="AE73" s="94"/>
      <c r="AF73" s="108"/>
      <c r="AG73" s="94"/>
      <c r="AH73" s="108"/>
      <c r="AI73" s="94"/>
      <c r="AJ73" s="108"/>
      <c r="AK73" s="94"/>
      <c r="AL73" s="108"/>
      <c r="AM73" s="47"/>
      <c r="AN73" s="559">
        <f t="shared" si="10"/>
        <v>65</v>
      </c>
    </row>
    <row r="74" spans="1:40" s="46" customFormat="1" ht="20.25" hidden="1" customHeight="1">
      <c r="A74" s="584">
        <f t="shared" si="9"/>
        <v>66</v>
      </c>
      <c r="B74" s="691" t="s">
        <v>620</v>
      </c>
      <c r="C74" s="48">
        <v>2010</v>
      </c>
      <c r="D74" s="394" t="s">
        <v>109</v>
      </c>
      <c r="E74" s="580">
        <f t="shared" si="11"/>
        <v>0</v>
      </c>
      <c r="F74" s="441">
        <f>(H74+J74+L74+N74+P74+R74+T74+V74+X74+Z74+AB74+AD74+AF74+AH74+AJ74+AL74)/G74</f>
        <v>91.8</v>
      </c>
      <c r="G74" s="442">
        <f>COUNT(H74,J74,L74,N74,P74,R74,T74,V74,X74,Z74,AB74,AD74,AF74,AH74,AJ74,AL74)+1</f>
        <v>5</v>
      </c>
      <c r="H74" s="108">
        <v>187</v>
      </c>
      <c r="I74" s="604">
        <v>0</v>
      </c>
      <c r="J74" s="108"/>
      <c r="K74" s="94"/>
      <c r="L74" s="108"/>
      <c r="M74" s="94"/>
      <c r="N74" s="480"/>
      <c r="O74" s="94"/>
      <c r="P74" s="108"/>
      <c r="Q74" s="94"/>
      <c r="R74" s="108"/>
      <c r="S74" s="94"/>
      <c r="T74" s="108"/>
      <c r="U74" s="94"/>
      <c r="V74" s="108">
        <v>85</v>
      </c>
      <c r="W74" s="94">
        <v>0</v>
      </c>
      <c r="X74" s="108">
        <v>97</v>
      </c>
      <c r="Y74" s="47">
        <v>0</v>
      </c>
      <c r="Z74" s="108">
        <v>90</v>
      </c>
      <c r="AA74" s="94">
        <v>0</v>
      </c>
      <c r="AB74" s="108"/>
      <c r="AC74" s="94"/>
      <c r="AD74" s="108"/>
      <c r="AE74" s="94"/>
      <c r="AF74" s="108"/>
      <c r="AG74" s="94"/>
      <c r="AH74" s="108"/>
      <c r="AI74" s="94"/>
      <c r="AJ74" s="108"/>
      <c r="AK74" s="94"/>
      <c r="AL74" s="108"/>
      <c r="AM74" s="47"/>
      <c r="AN74" s="559">
        <f t="shared" si="10"/>
        <v>66</v>
      </c>
    </row>
    <row r="75" spans="1:40" s="46" customFormat="1" ht="20.25" hidden="1" customHeight="1">
      <c r="A75" s="584">
        <f t="shared" si="9"/>
        <v>67</v>
      </c>
      <c r="B75" s="105" t="s">
        <v>190</v>
      </c>
      <c r="C75" s="68">
        <v>2009</v>
      </c>
      <c r="D75" s="420" t="s">
        <v>28</v>
      </c>
      <c r="E75" s="580">
        <f t="shared" si="11"/>
        <v>0</v>
      </c>
      <c r="F75" s="437"/>
      <c r="G75" s="443"/>
      <c r="H75" s="108"/>
      <c r="I75" s="604"/>
      <c r="J75" s="108"/>
      <c r="K75" s="94"/>
      <c r="L75" s="108"/>
      <c r="M75" s="94"/>
      <c r="N75" s="480"/>
      <c r="O75" s="94"/>
      <c r="P75" s="108"/>
      <c r="Q75" s="94"/>
      <c r="R75" s="108"/>
      <c r="S75" s="94"/>
      <c r="T75" s="108"/>
      <c r="U75" s="94"/>
      <c r="V75" s="108"/>
      <c r="W75" s="94"/>
      <c r="X75" s="108"/>
      <c r="Y75" s="47"/>
      <c r="Z75" s="108"/>
      <c r="AA75" s="94"/>
      <c r="AB75" s="108"/>
      <c r="AC75" s="94"/>
      <c r="AD75" s="108"/>
      <c r="AE75" s="94"/>
      <c r="AF75" s="108"/>
      <c r="AG75" s="94"/>
      <c r="AH75" s="108"/>
      <c r="AI75" s="94"/>
      <c r="AJ75" s="108"/>
      <c r="AK75" s="94"/>
      <c r="AL75" s="108"/>
      <c r="AM75" s="47"/>
      <c r="AN75" s="559">
        <f t="shared" si="10"/>
        <v>67</v>
      </c>
    </row>
    <row r="76" spans="1:40" s="46" customFormat="1" ht="20.25" hidden="1" customHeight="1">
      <c r="A76" s="584">
        <f t="shared" si="9"/>
        <v>68</v>
      </c>
      <c r="B76" s="71" t="s">
        <v>770</v>
      </c>
      <c r="C76" s="48"/>
      <c r="D76" s="753" t="s">
        <v>7</v>
      </c>
      <c r="E76" s="580">
        <f t="shared" si="11"/>
        <v>0</v>
      </c>
      <c r="F76" s="437"/>
      <c r="G76" s="443"/>
      <c r="H76" s="108"/>
      <c r="I76" s="605"/>
      <c r="J76" s="108"/>
      <c r="K76" s="94"/>
      <c r="L76" s="108"/>
      <c r="M76" s="94"/>
      <c r="N76" s="480"/>
      <c r="O76" s="94"/>
      <c r="P76" s="109"/>
      <c r="Q76" s="47"/>
      <c r="R76" s="108"/>
      <c r="S76" s="94"/>
      <c r="T76" s="109"/>
      <c r="U76" s="47"/>
      <c r="V76" s="111"/>
      <c r="W76" s="47"/>
      <c r="X76" s="111"/>
      <c r="Y76" s="47"/>
      <c r="Z76" s="108">
        <v>104</v>
      </c>
      <c r="AA76" s="47">
        <v>0</v>
      </c>
      <c r="AB76" s="111"/>
      <c r="AC76" s="47"/>
      <c r="AD76" s="111"/>
      <c r="AE76" s="47"/>
      <c r="AF76" s="111"/>
      <c r="AG76" s="47"/>
      <c r="AH76" s="111"/>
      <c r="AI76" s="47"/>
      <c r="AJ76" s="111"/>
      <c r="AK76" s="47"/>
      <c r="AL76" s="111"/>
      <c r="AM76" s="47"/>
      <c r="AN76" s="559">
        <f t="shared" si="10"/>
        <v>68</v>
      </c>
    </row>
    <row r="77" spans="1:40" s="46" customFormat="1" ht="20.25" hidden="1" customHeight="1">
      <c r="A77" s="584">
        <f t="shared" si="9"/>
        <v>69</v>
      </c>
      <c r="B77" s="636" t="s">
        <v>256</v>
      </c>
      <c r="C77" s="68">
        <v>2008</v>
      </c>
      <c r="D77" s="139" t="s">
        <v>11</v>
      </c>
      <c r="E77" s="580">
        <f t="shared" si="11"/>
        <v>0</v>
      </c>
      <c r="F77" s="437"/>
      <c r="G77" s="443"/>
      <c r="H77" s="108"/>
      <c r="I77" s="604"/>
      <c r="J77" s="108"/>
      <c r="K77" s="94"/>
      <c r="L77" s="108"/>
      <c r="M77" s="94"/>
      <c r="N77" s="480"/>
      <c r="O77" s="94"/>
      <c r="P77" s="109"/>
      <c r="Q77" s="47"/>
      <c r="R77" s="108"/>
      <c r="S77" s="94"/>
      <c r="T77" s="109"/>
      <c r="U77" s="47"/>
      <c r="V77" s="111"/>
      <c r="W77" s="47"/>
      <c r="X77" s="111"/>
      <c r="Y77" s="47"/>
      <c r="Z77" s="108"/>
      <c r="AA77" s="47"/>
      <c r="AB77" s="111"/>
      <c r="AC77" s="47"/>
      <c r="AD77" s="111"/>
      <c r="AE77" s="47"/>
      <c r="AF77" s="111"/>
      <c r="AG77" s="47"/>
      <c r="AH77" s="111"/>
      <c r="AI77" s="47"/>
      <c r="AJ77" s="111"/>
      <c r="AK77" s="47"/>
      <c r="AL77" s="111"/>
      <c r="AM77" s="47"/>
      <c r="AN77" s="559">
        <f t="shared" si="10"/>
        <v>69</v>
      </c>
    </row>
    <row r="78" spans="1:40" s="46" customFormat="1" ht="20.25" hidden="1" customHeight="1">
      <c r="A78" s="584">
        <f t="shared" si="9"/>
        <v>70</v>
      </c>
      <c r="B78" s="636" t="s">
        <v>283</v>
      </c>
      <c r="C78" s="68">
        <v>2008</v>
      </c>
      <c r="D78" s="150" t="s">
        <v>7</v>
      </c>
      <c r="E78" s="580">
        <f t="shared" si="11"/>
        <v>0</v>
      </c>
      <c r="F78" s="437"/>
      <c r="G78" s="443"/>
      <c r="H78" s="108"/>
      <c r="I78" s="604"/>
      <c r="J78" s="108"/>
      <c r="K78" s="94"/>
      <c r="L78" s="108"/>
      <c r="M78" s="94"/>
      <c r="N78" s="480"/>
      <c r="O78" s="94"/>
      <c r="P78" s="109"/>
      <c r="Q78" s="47"/>
      <c r="R78" s="108"/>
      <c r="S78" s="94"/>
      <c r="T78" s="109"/>
      <c r="U78" s="47"/>
      <c r="V78" s="111"/>
      <c r="W78" s="47"/>
      <c r="X78" s="111"/>
      <c r="Y78" s="47"/>
      <c r="Z78" s="108"/>
      <c r="AA78" s="47"/>
      <c r="AB78" s="111"/>
      <c r="AC78" s="47"/>
      <c r="AD78" s="111"/>
      <c r="AE78" s="47"/>
      <c r="AF78" s="111"/>
      <c r="AG78" s="47"/>
      <c r="AH78" s="111"/>
      <c r="AI78" s="47"/>
      <c r="AJ78" s="111"/>
      <c r="AK78" s="47"/>
      <c r="AL78" s="111"/>
      <c r="AM78" s="47"/>
      <c r="AN78" s="559">
        <f t="shared" si="10"/>
        <v>70</v>
      </c>
    </row>
    <row r="79" spans="1:40" s="46" customFormat="1" ht="20.25" hidden="1" customHeight="1">
      <c r="A79" s="584">
        <f t="shared" si="9"/>
        <v>71</v>
      </c>
      <c r="B79" s="506" t="s">
        <v>608</v>
      </c>
      <c r="C79" s="48">
        <v>2009</v>
      </c>
      <c r="D79" s="303" t="s">
        <v>15</v>
      </c>
      <c r="E79" s="580">
        <f t="shared" si="11"/>
        <v>0</v>
      </c>
      <c r="F79" s="441">
        <f>(H79+J79+L79+N79+P79+R79+T79+V79+X79+Z79+AB79+AD79+AF79+AH79+AJ79+AL79)/G79</f>
        <v>110.66666666666667</v>
      </c>
      <c r="G79" s="442">
        <f>COUNT(H79,J79,L79,N79,P79,R79,T79,V79,X79,Z79,AB79,AD79,AF79,AH79,AJ79,AL79)</f>
        <v>3</v>
      </c>
      <c r="H79" s="108"/>
      <c r="I79" s="604"/>
      <c r="J79" s="108"/>
      <c r="K79" s="94"/>
      <c r="L79" s="108"/>
      <c r="M79" s="94"/>
      <c r="N79" s="480">
        <v>108</v>
      </c>
      <c r="O79" s="94">
        <v>0</v>
      </c>
      <c r="P79" s="109">
        <v>107</v>
      </c>
      <c r="Q79" s="47">
        <v>0</v>
      </c>
      <c r="R79" s="108"/>
      <c r="S79" s="94"/>
      <c r="T79" s="109">
        <v>117</v>
      </c>
      <c r="U79" s="47">
        <v>0</v>
      </c>
      <c r="V79" s="111"/>
      <c r="W79" s="47"/>
      <c r="X79" s="111"/>
      <c r="Y79" s="47"/>
      <c r="Z79" s="108"/>
      <c r="AA79" s="47"/>
      <c r="AB79" s="111"/>
      <c r="AC79" s="47"/>
      <c r="AD79" s="111"/>
      <c r="AE79" s="47"/>
      <c r="AF79" s="111"/>
      <c r="AG79" s="47"/>
      <c r="AH79" s="111"/>
      <c r="AI79" s="47"/>
      <c r="AJ79" s="111"/>
      <c r="AK79" s="47"/>
      <c r="AL79" s="111"/>
      <c r="AM79" s="47"/>
      <c r="AN79" s="559">
        <f t="shared" si="10"/>
        <v>71</v>
      </c>
    </row>
    <row r="80" spans="1:40" s="46" customFormat="1" ht="20.25" hidden="1" customHeight="1">
      <c r="A80" s="584">
        <f t="shared" si="9"/>
        <v>72</v>
      </c>
      <c r="B80" s="124" t="s">
        <v>182</v>
      </c>
      <c r="C80" s="68">
        <v>2009</v>
      </c>
      <c r="D80" s="84" t="s">
        <v>43</v>
      </c>
      <c r="E80" s="580">
        <f t="shared" si="11"/>
        <v>0</v>
      </c>
      <c r="F80" s="437"/>
      <c r="G80" s="443"/>
      <c r="H80" s="108"/>
      <c r="I80" s="604"/>
      <c r="J80" s="108"/>
      <c r="K80" s="94"/>
      <c r="L80" s="108"/>
      <c r="M80" s="94"/>
      <c r="N80" s="480"/>
      <c r="O80" s="94"/>
      <c r="P80" s="109"/>
      <c r="Q80" s="47"/>
      <c r="R80" s="108"/>
      <c r="S80" s="94"/>
      <c r="T80" s="109"/>
      <c r="U80" s="47"/>
      <c r="V80" s="111"/>
      <c r="W80" s="47"/>
      <c r="X80" s="111"/>
      <c r="Y80" s="47"/>
      <c r="Z80" s="108"/>
      <c r="AA80" s="47"/>
      <c r="AB80" s="111"/>
      <c r="AC80" s="47"/>
      <c r="AD80" s="111"/>
      <c r="AE80" s="47"/>
      <c r="AF80" s="111"/>
      <c r="AG80" s="47"/>
      <c r="AH80" s="111"/>
      <c r="AI80" s="47"/>
      <c r="AJ80" s="111"/>
      <c r="AK80" s="47"/>
      <c r="AL80" s="111"/>
      <c r="AM80" s="47"/>
      <c r="AN80" s="559">
        <f t="shared" si="10"/>
        <v>72</v>
      </c>
    </row>
    <row r="81" spans="1:40" s="46" customFormat="1" ht="20.25" hidden="1" customHeight="1">
      <c r="A81" s="584">
        <f t="shared" si="9"/>
        <v>73</v>
      </c>
      <c r="B81" s="776" t="s">
        <v>542</v>
      </c>
      <c r="C81" s="48">
        <v>2010</v>
      </c>
      <c r="D81" s="394" t="s">
        <v>338</v>
      </c>
      <c r="E81" s="580">
        <f t="shared" si="11"/>
        <v>0</v>
      </c>
      <c r="F81" s="441">
        <f>(H81+J81+L81+N81+P81+R81+T81+V81+X81+Z81+AB81+AD81+AF81+AH81+AJ81+AL81)/G81</f>
        <v>101</v>
      </c>
      <c r="G81" s="442">
        <f>COUNT(H81,J81,L81,N81,P81,R81,T81,V81,X81,Z81,AB81,AD81,AF81,AH81,AJ81,AL81)+1</f>
        <v>3</v>
      </c>
      <c r="H81" s="108">
        <v>190</v>
      </c>
      <c r="I81" s="604">
        <v>0</v>
      </c>
      <c r="J81" s="108"/>
      <c r="K81" s="94"/>
      <c r="L81" s="108"/>
      <c r="M81" s="94"/>
      <c r="N81" s="480"/>
      <c r="O81" s="94"/>
      <c r="P81" s="109"/>
      <c r="Q81" s="47"/>
      <c r="R81" s="108"/>
      <c r="S81" s="94"/>
      <c r="T81" s="109"/>
      <c r="U81" s="47"/>
      <c r="V81" s="111">
        <v>113</v>
      </c>
      <c r="W81" s="47">
        <v>0</v>
      </c>
      <c r="X81" s="111"/>
      <c r="Y81" s="47"/>
      <c r="Z81" s="108"/>
      <c r="AA81" s="47"/>
      <c r="AB81" s="111"/>
      <c r="AC81" s="47"/>
      <c r="AD81" s="111"/>
      <c r="AE81" s="47"/>
      <c r="AF81" s="111"/>
      <c r="AG81" s="47"/>
      <c r="AH81" s="111"/>
      <c r="AI81" s="47"/>
      <c r="AJ81" s="111"/>
      <c r="AK81" s="47"/>
      <c r="AL81" s="111"/>
      <c r="AM81" s="47"/>
      <c r="AN81" s="559">
        <f t="shared" si="10"/>
        <v>73</v>
      </c>
    </row>
    <row r="82" spans="1:40" s="46" customFormat="1" ht="20.25" hidden="1" customHeight="1">
      <c r="A82" s="584">
        <f t="shared" si="9"/>
        <v>74</v>
      </c>
      <c r="B82" s="123" t="s">
        <v>50</v>
      </c>
      <c r="C82" s="68">
        <v>2008</v>
      </c>
      <c r="D82" s="117" t="s">
        <v>51</v>
      </c>
      <c r="E82" s="580">
        <f t="shared" si="11"/>
        <v>0</v>
      </c>
      <c r="F82" s="437"/>
      <c r="G82" s="443"/>
      <c r="H82" s="93"/>
      <c r="I82" s="604"/>
      <c r="J82" s="108"/>
      <c r="K82" s="94"/>
      <c r="L82" s="108"/>
      <c r="M82" s="94"/>
      <c r="N82" s="480"/>
      <c r="O82" s="94"/>
      <c r="P82" s="109"/>
      <c r="Q82" s="47"/>
      <c r="R82" s="108"/>
      <c r="S82" s="94"/>
      <c r="T82" s="109"/>
      <c r="U82" s="47"/>
      <c r="V82" s="111"/>
      <c r="W82" s="47"/>
      <c r="X82" s="111"/>
      <c r="Y82" s="47"/>
      <c r="Z82" s="108"/>
      <c r="AA82" s="47"/>
      <c r="AB82" s="111"/>
      <c r="AC82" s="47"/>
      <c r="AD82" s="111"/>
      <c r="AE82" s="47"/>
      <c r="AF82" s="111"/>
      <c r="AG82" s="47"/>
      <c r="AH82" s="111"/>
      <c r="AI82" s="47"/>
      <c r="AJ82" s="111"/>
      <c r="AK82" s="47"/>
      <c r="AL82" s="111"/>
      <c r="AM82" s="47"/>
      <c r="AN82" s="559">
        <f t="shared" si="10"/>
        <v>74</v>
      </c>
    </row>
    <row r="83" spans="1:40" s="46" customFormat="1" ht="20.25" hidden="1" customHeight="1">
      <c r="A83" s="584">
        <f t="shared" si="9"/>
        <v>75</v>
      </c>
      <c r="B83" s="285" t="s">
        <v>204</v>
      </c>
      <c r="C83" s="68">
        <v>2009</v>
      </c>
      <c r="D83" s="420" t="s">
        <v>7</v>
      </c>
      <c r="E83" s="580">
        <f t="shared" si="11"/>
        <v>0</v>
      </c>
      <c r="F83" s="437"/>
      <c r="G83" s="443"/>
      <c r="H83" s="108"/>
      <c r="I83" s="604"/>
      <c r="J83" s="108"/>
      <c r="K83" s="94"/>
      <c r="L83" s="108"/>
      <c r="M83" s="94"/>
      <c r="N83" s="480"/>
      <c r="O83" s="94"/>
      <c r="P83" s="109"/>
      <c r="Q83" s="47"/>
      <c r="R83" s="108"/>
      <c r="S83" s="94"/>
      <c r="T83" s="109"/>
      <c r="U83" s="47"/>
      <c r="V83" s="111"/>
      <c r="W83" s="47"/>
      <c r="X83" s="111"/>
      <c r="Y83" s="47"/>
      <c r="Z83" s="108"/>
      <c r="AA83" s="47"/>
      <c r="AB83" s="111"/>
      <c r="AC83" s="47"/>
      <c r="AD83" s="111"/>
      <c r="AE83" s="47"/>
      <c r="AF83" s="111"/>
      <c r="AG83" s="47"/>
      <c r="AH83" s="111"/>
      <c r="AI83" s="47"/>
      <c r="AJ83" s="111"/>
      <c r="AK83" s="47"/>
      <c r="AL83" s="111"/>
      <c r="AM83" s="47"/>
      <c r="AN83" s="559">
        <f t="shared" si="10"/>
        <v>75</v>
      </c>
    </row>
    <row r="84" spans="1:40" s="46" customFormat="1" ht="20.25" hidden="1" customHeight="1">
      <c r="A84" s="584">
        <f t="shared" si="9"/>
        <v>76</v>
      </c>
      <c r="B84" s="115" t="s">
        <v>311</v>
      </c>
      <c r="C84" s="57">
        <v>2008</v>
      </c>
      <c r="D84" s="113" t="s">
        <v>312</v>
      </c>
      <c r="E84" s="580">
        <f t="shared" si="11"/>
        <v>0</v>
      </c>
      <c r="F84" s="437"/>
      <c r="G84" s="443"/>
      <c r="H84" s="108"/>
      <c r="I84" s="604"/>
      <c r="J84" s="108"/>
      <c r="K84" s="94"/>
      <c r="L84" s="108"/>
      <c r="M84" s="94"/>
      <c r="N84" s="480"/>
      <c r="O84" s="94"/>
      <c r="P84" s="109"/>
      <c r="Q84" s="47"/>
      <c r="R84" s="108"/>
      <c r="S84" s="94"/>
      <c r="T84" s="109"/>
      <c r="U84" s="47"/>
      <c r="V84" s="111"/>
      <c r="W84" s="47"/>
      <c r="X84" s="111"/>
      <c r="Y84" s="47"/>
      <c r="Z84" s="108"/>
      <c r="AA84" s="47"/>
      <c r="AB84" s="111"/>
      <c r="AC84" s="47"/>
      <c r="AD84" s="111"/>
      <c r="AE84" s="47"/>
      <c r="AF84" s="111"/>
      <c r="AG84" s="47"/>
      <c r="AH84" s="111"/>
      <c r="AI84" s="47"/>
      <c r="AJ84" s="111"/>
      <c r="AK84" s="47"/>
      <c r="AL84" s="111"/>
      <c r="AM84" s="47"/>
      <c r="AN84" s="559">
        <f t="shared" si="10"/>
        <v>76</v>
      </c>
    </row>
    <row r="85" spans="1:40" s="46" customFormat="1" ht="20.25" hidden="1" customHeight="1">
      <c r="A85" s="584">
        <f t="shared" ref="A85:A98" si="12">A84+1</f>
        <v>77</v>
      </c>
      <c r="B85" s="71" t="s">
        <v>337</v>
      </c>
      <c r="C85" s="48">
        <v>2010</v>
      </c>
      <c r="D85" s="66" t="s">
        <v>338</v>
      </c>
      <c r="E85" s="580">
        <f t="shared" si="11"/>
        <v>0</v>
      </c>
      <c r="F85" s="437"/>
      <c r="G85" s="443"/>
      <c r="H85" s="108"/>
      <c r="I85" s="604"/>
      <c r="J85" s="108"/>
      <c r="K85" s="94"/>
      <c r="L85" s="108"/>
      <c r="M85" s="94"/>
      <c r="N85" s="480"/>
      <c r="O85" s="94"/>
      <c r="P85" s="109"/>
      <c r="Q85" s="47"/>
      <c r="R85" s="108"/>
      <c r="S85" s="94"/>
      <c r="T85" s="109"/>
      <c r="U85" s="47"/>
      <c r="V85" s="111"/>
      <c r="W85" s="47"/>
      <c r="X85" s="111"/>
      <c r="Y85" s="47"/>
      <c r="Z85" s="108"/>
      <c r="AA85" s="47"/>
      <c r="AB85" s="111"/>
      <c r="AC85" s="47"/>
      <c r="AD85" s="111"/>
      <c r="AE85" s="47"/>
      <c r="AF85" s="111"/>
      <c r="AG85" s="47"/>
      <c r="AH85" s="111"/>
      <c r="AI85" s="47"/>
      <c r="AJ85" s="111"/>
      <c r="AK85" s="47"/>
      <c r="AL85" s="111"/>
      <c r="AM85" s="47"/>
      <c r="AN85" s="559">
        <f t="shared" ref="AN85:AN98" si="13">AN84+1</f>
        <v>77</v>
      </c>
    </row>
    <row r="86" spans="1:40" s="46" customFormat="1" ht="20.25" hidden="1" customHeight="1">
      <c r="A86" s="584">
        <f t="shared" si="12"/>
        <v>78</v>
      </c>
      <c r="B86" s="636" t="s">
        <v>273</v>
      </c>
      <c r="C86" s="68">
        <v>2008</v>
      </c>
      <c r="D86" s="126" t="s">
        <v>116</v>
      </c>
      <c r="E86" s="580">
        <f t="shared" si="11"/>
        <v>0</v>
      </c>
      <c r="F86" s="437"/>
      <c r="G86" s="443"/>
      <c r="H86" s="108"/>
      <c r="I86" s="604"/>
      <c r="J86" s="108"/>
      <c r="K86" s="94"/>
      <c r="L86" s="108"/>
      <c r="M86" s="94"/>
      <c r="N86" s="480"/>
      <c r="O86" s="94"/>
      <c r="P86" s="109"/>
      <c r="Q86" s="47"/>
      <c r="R86" s="108"/>
      <c r="S86" s="94"/>
      <c r="T86" s="109"/>
      <c r="U86" s="47"/>
      <c r="V86" s="111"/>
      <c r="W86" s="47"/>
      <c r="X86" s="111"/>
      <c r="Y86" s="47"/>
      <c r="Z86" s="108"/>
      <c r="AA86" s="47"/>
      <c r="AB86" s="111"/>
      <c r="AC86" s="47"/>
      <c r="AD86" s="111"/>
      <c r="AE86" s="47"/>
      <c r="AF86" s="111"/>
      <c r="AG86" s="47"/>
      <c r="AH86" s="111"/>
      <c r="AI86" s="47"/>
      <c r="AJ86" s="111"/>
      <c r="AK86" s="47"/>
      <c r="AL86" s="111"/>
      <c r="AM86" s="47"/>
      <c r="AN86" s="559">
        <f t="shared" si="13"/>
        <v>78</v>
      </c>
    </row>
    <row r="87" spans="1:40" s="46" customFormat="1" ht="20.25" hidden="1" customHeight="1">
      <c r="A87" s="584">
        <f t="shared" si="12"/>
        <v>79</v>
      </c>
      <c r="B87" s="636" t="s">
        <v>482</v>
      </c>
      <c r="C87" s="48">
        <v>2010</v>
      </c>
      <c r="D87" s="66" t="s">
        <v>75</v>
      </c>
      <c r="E87" s="580">
        <f t="shared" ref="E87:E115" si="14">I87+K87+M87+O87+Q87+S87+U87+W87+Y87+AA87+AC87+AE87+AG87+AI87+AK87+AM87</f>
        <v>0</v>
      </c>
      <c r="F87" s="437"/>
      <c r="G87" s="443"/>
      <c r="H87" s="108"/>
      <c r="I87" s="604"/>
      <c r="J87" s="108"/>
      <c r="K87" s="94"/>
      <c r="L87" s="108"/>
      <c r="M87" s="94"/>
      <c r="N87" s="480"/>
      <c r="O87" s="94"/>
      <c r="P87" s="109"/>
      <c r="Q87" s="47"/>
      <c r="R87" s="108"/>
      <c r="S87" s="94"/>
      <c r="T87" s="109"/>
      <c r="U87" s="47"/>
      <c r="V87" s="111"/>
      <c r="W87" s="47"/>
      <c r="X87" s="111"/>
      <c r="Y87" s="47"/>
      <c r="Z87" s="108"/>
      <c r="AA87" s="47"/>
      <c r="AB87" s="111"/>
      <c r="AC87" s="47"/>
      <c r="AD87" s="111"/>
      <c r="AE87" s="47"/>
      <c r="AF87" s="111"/>
      <c r="AG87" s="47"/>
      <c r="AH87" s="111"/>
      <c r="AI87" s="47"/>
      <c r="AJ87" s="111"/>
      <c r="AK87" s="47"/>
      <c r="AL87" s="111"/>
      <c r="AM87" s="47"/>
      <c r="AN87" s="559">
        <f t="shared" si="13"/>
        <v>79</v>
      </c>
    </row>
    <row r="88" spans="1:40" s="46" customFormat="1" ht="20.25" hidden="1" customHeight="1">
      <c r="A88" s="584">
        <f t="shared" si="12"/>
        <v>80</v>
      </c>
      <c r="B88" s="636" t="s">
        <v>711</v>
      </c>
      <c r="C88" s="48">
        <v>2009</v>
      </c>
      <c r="D88" s="600" t="s">
        <v>287</v>
      </c>
      <c r="E88" s="580">
        <f t="shared" si="14"/>
        <v>0</v>
      </c>
      <c r="F88" s="441">
        <f>(H88+J88+L88+N88+P88+R88+T88+V88+X88+Z88+AB88+AD88+AF88+AH88+AJ88+AL88)/G88</f>
        <v>106</v>
      </c>
      <c r="G88" s="442">
        <f>COUNT(H88,J88,L88,N88,P88,R88,T88,V88,X88,Z88,AB88,AD88,AF88,AH88,AJ88,AL88)</f>
        <v>1</v>
      </c>
      <c r="H88" s="108"/>
      <c r="I88" s="605"/>
      <c r="J88" s="108"/>
      <c r="K88" s="94"/>
      <c r="L88" s="108"/>
      <c r="M88" s="94"/>
      <c r="N88" s="480"/>
      <c r="O88" s="94"/>
      <c r="P88" s="109"/>
      <c r="Q88" s="47"/>
      <c r="R88" s="108">
        <v>106</v>
      </c>
      <c r="S88" s="94">
        <v>0</v>
      </c>
      <c r="T88" s="109"/>
      <c r="U88" s="47"/>
      <c r="V88" s="111"/>
      <c r="W88" s="47"/>
      <c r="X88" s="111"/>
      <c r="Y88" s="47"/>
      <c r="Z88" s="108"/>
      <c r="AA88" s="47"/>
      <c r="AB88" s="111"/>
      <c r="AC88" s="47"/>
      <c r="AD88" s="111"/>
      <c r="AE88" s="47"/>
      <c r="AF88" s="111"/>
      <c r="AG88" s="47"/>
      <c r="AH88" s="111"/>
      <c r="AI88" s="47"/>
      <c r="AJ88" s="111"/>
      <c r="AK88" s="47"/>
      <c r="AL88" s="111"/>
      <c r="AM88" s="47"/>
      <c r="AN88" s="559">
        <f t="shared" si="13"/>
        <v>80</v>
      </c>
    </row>
    <row r="89" spans="1:40" s="46" customFormat="1" ht="20.25" hidden="1" customHeight="1">
      <c r="A89" s="584">
        <f t="shared" si="12"/>
        <v>81</v>
      </c>
      <c r="B89" s="149" t="s">
        <v>284</v>
      </c>
      <c r="C89" s="68">
        <v>2009</v>
      </c>
      <c r="D89" s="150" t="s">
        <v>37</v>
      </c>
      <c r="E89" s="580">
        <f t="shared" si="14"/>
        <v>0</v>
      </c>
      <c r="F89" s="437"/>
      <c r="G89" s="443"/>
      <c r="H89" s="108"/>
      <c r="I89" s="604"/>
      <c r="J89" s="108"/>
      <c r="K89" s="94"/>
      <c r="L89" s="108"/>
      <c r="M89" s="94"/>
      <c r="N89" s="480"/>
      <c r="O89" s="94"/>
      <c r="P89" s="109"/>
      <c r="Q89" s="47"/>
      <c r="R89" s="108"/>
      <c r="S89" s="94"/>
      <c r="T89" s="109"/>
      <c r="U89" s="47"/>
      <c r="V89" s="111"/>
      <c r="W89" s="47"/>
      <c r="X89" s="111"/>
      <c r="Y89" s="47"/>
      <c r="Z89" s="108"/>
      <c r="AA89" s="47"/>
      <c r="AB89" s="111"/>
      <c r="AC89" s="47"/>
      <c r="AD89" s="111"/>
      <c r="AE89" s="47"/>
      <c r="AF89" s="111"/>
      <c r="AG89" s="47"/>
      <c r="AH89" s="111"/>
      <c r="AI89" s="47"/>
      <c r="AJ89" s="111"/>
      <c r="AK89" s="47"/>
      <c r="AL89" s="111"/>
      <c r="AM89" s="47"/>
      <c r="AN89" s="559">
        <f t="shared" si="13"/>
        <v>81</v>
      </c>
    </row>
    <row r="90" spans="1:40" s="46" customFormat="1" ht="20.25" hidden="1" customHeight="1">
      <c r="A90" s="584">
        <f t="shared" si="12"/>
        <v>82</v>
      </c>
      <c r="B90" s="123" t="s">
        <v>89</v>
      </c>
      <c r="C90" s="68">
        <v>2008</v>
      </c>
      <c r="D90" s="117" t="s">
        <v>60</v>
      </c>
      <c r="E90" s="580">
        <f t="shared" si="14"/>
        <v>0</v>
      </c>
      <c r="F90" s="437"/>
      <c r="G90" s="443"/>
      <c r="H90" s="108"/>
      <c r="I90" s="604"/>
      <c r="J90" s="108"/>
      <c r="K90" s="94"/>
      <c r="L90" s="108"/>
      <c r="M90" s="94"/>
      <c r="N90" s="480"/>
      <c r="O90" s="94"/>
      <c r="P90" s="109"/>
      <c r="Q90" s="47"/>
      <c r="R90" s="108"/>
      <c r="S90" s="94"/>
      <c r="T90" s="109"/>
      <c r="U90" s="47"/>
      <c r="V90" s="111"/>
      <c r="W90" s="47"/>
      <c r="X90" s="111"/>
      <c r="Y90" s="47"/>
      <c r="Z90" s="108"/>
      <c r="AA90" s="47"/>
      <c r="AB90" s="111"/>
      <c r="AC90" s="47"/>
      <c r="AD90" s="111"/>
      <c r="AE90" s="47"/>
      <c r="AF90" s="111"/>
      <c r="AG90" s="47"/>
      <c r="AH90" s="111"/>
      <c r="AI90" s="47"/>
      <c r="AJ90" s="111"/>
      <c r="AK90" s="47"/>
      <c r="AL90" s="111"/>
      <c r="AM90" s="47"/>
      <c r="AN90" s="559">
        <f t="shared" si="13"/>
        <v>82</v>
      </c>
    </row>
    <row r="91" spans="1:40" s="46" customFormat="1" ht="20.25" hidden="1" customHeight="1">
      <c r="A91" s="584">
        <f t="shared" si="12"/>
        <v>83</v>
      </c>
      <c r="B91" s="637" t="s">
        <v>567</v>
      </c>
      <c r="C91" s="48">
        <v>2010</v>
      </c>
      <c r="D91" s="419" t="s">
        <v>547</v>
      </c>
      <c r="E91" s="580">
        <f t="shared" si="14"/>
        <v>0</v>
      </c>
      <c r="F91" s="441">
        <f>(H91+J91+L91+N91+P91+R91+T91+V91+X91+Z91+AB91+AD91+AF91+AH91+AJ91+AL91)/G91</f>
        <v>116</v>
      </c>
      <c r="G91" s="442">
        <f>COUNT(H91,J91,L91,N91,P91,R91,T91,V91,X91,Z91,AB91,AD91,AF91,AH91,AJ91,AL91)</f>
        <v>1</v>
      </c>
      <c r="H91" s="108"/>
      <c r="I91" s="604"/>
      <c r="J91" s="108">
        <v>116</v>
      </c>
      <c r="K91" s="106">
        <v>0</v>
      </c>
      <c r="L91" s="108"/>
      <c r="M91" s="94"/>
      <c r="N91" s="480"/>
      <c r="O91" s="94"/>
      <c r="P91" s="109"/>
      <c r="Q91" s="47"/>
      <c r="R91" s="108"/>
      <c r="S91" s="94"/>
      <c r="T91" s="109"/>
      <c r="U91" s="47"/>
      <c r="V91" s="111"/>
      <c r="W91" s="47"/>
      <c r="X91" s="111"/>
      <c r="Y91" s="47"/>
      <c r="Z91" s="108"/>
      <c r="AA91" s="47"/>
      <c r="AB91" s="111"/>
      <c r="AC91" s="47"/>
      <c r="AD91" s="111"/>
      <c r="AE91" s="47"/>
      <c r="AF91" s="111"/>
      <c r="AG91" s="47"/>
      <c r="AH91" s="111"/>
      <c r="AI91" s="47"/>
      <c r="AJ91" s="111"/>
      <c r="AK91" s="47"/>
      <c r="AL91" s="111"/>
      <c r="AM91" s="47"/>
      <c r="AN91" s="559">
        <f t="shared" si="13"/>
        <v>83</v>
      </c>
    </row>
    <row r="92" spans="1:40" s="46" customFormat="1" ht="20.25" hidden="1" customHeight="1">
      <c r="A92" s="584">
        <f t="shared" si="12"/>
        <v>84</v>
      </c>
      <c r="B92" s="636" t="s">
        <v>434</v>
      </c>
      <c r="C92" s="48">
        <v>2008</v>
      </c>
      <c r="D92" s="283" t="s">
        <v>45</v>
      </c>
      <c r="E92" s="580">
        <f t="shared" si="14"/>
        <v>0</v>
      </c>
      <c r="F92" s="437"/>
      <c r="G92" s="443"/>
      <c r="H92" s="108"/>
      <c r="I92" s="604"/>
      <c r="J92" s="108"/>
      <c r="K92" s="94"/>
      <c r="L92" s="108"/>
      <c r="M92" s="94"/>
      <c r="N92" s="480"/>
      <c r="O92" s="94"/>
      <c r="P92" s="109"/>
      <c r="Q92" s="47"/>
      <c r="R92" s="108"/>
      <c r="S92" s="94"/>
      <c r="T92" s="109"/>
      <c r="U92" s="47"/>
      <c r="V92" s="111"/>
      <c r="W92" s="47"/>
      <c r="X92" s="111"/>
      <c r="Y92" s="47"/>
      <c r="Z92" s="108"/>
      <c r="AA92" s="47"/>
      <c r="AB92" s="111"/>
      <c r="AC92" s="47"/>
      <c r="AD92" s="111"/>
      <c r="AE92" s="47"/>
      <c r="AF92" s="111"/>
      <c r="AG92" s="47"/>
      <c r="AH92" s="111"/>
      <c r="AI92" s="47"/>
      <c r="AJ92" s="111"/>
      <c r="AK92" s="47"/>
      <c r="AL92" s="111"/>
      <c r="AM92" s="47"/>
      <c r="AN92" s="559">
        <f t="shared" si="13"/>
        <v>84</v>
      </c>
    </row>
    <row r="93" spans="1:40" s="46" customFormat="1" ht="20.25" hidden="1" customHeight="1">
      <c r="A93" s="584">
        <f t="shared" si="12"/>
        <v>85</v>
      </c>
      <c r="B93" s="71" t="s">
        <v>246</v>
      </c>
      <c r="C93" s="48">
        <v>2010</v>
      </c>
      <c r="D93" s="66" t="s">
        <v>247</v>
      </c>
      <c r="E93" s="580">
        <f t="shared" si="14"/>
        <v>0</v>
      </c>
      <c r="F93" s="437"/>
      <c r="G93" s="443"/>
      <c r="H93" s="108"/>
      <c r="I93" s="604"/>
      <c r="J93" s="108"/>
      <c r="K93" s="94"/>
      <c r="L93" s="108"/>
      <c r="M93" s="94"/>
      <c r="N93" s="480"/>
      <c r="O93" s="94"/>
      <c r="P93" s="109"/>
      <c r="Q93" s="47"/>
      <c r="R93" s="108"/>
      <c r="S93" s="94"/>
      <c r="T93" s="109"/>
      <c r="U93" s="47"/>
      <c r="V93" s="111"/>
      <c r="W93" s="47"/>
      <c r="X93" s="111"/>
      <c r="Y93" s="47"/>
      <c r="Z93" s="108"/>
      <c r="AA93" s="47"/>
      <c r="AB93" s="111"/>
      <c r="AC93" s="47"/>
      <c r="AD93" s="111"/>
      <c r="AE93" s="47"/>
      <c r="AF93" s="111"/>
      <c r="AG93" s="47"/>
      <c r="AH93" s="111"/>
      <c r="AI93" s="47"/>
      <c r="AJ93" s="111"/>
      <c r="AK93" s="47"/>
      <c r="AL93" s="111"/>
      <c r="AM93" s="47"/>
      <c r="AN93" s="559">
        <f t="shared" si="13"/>
        <v>85</v>
      </c>
    </row>
    <row r="94" spans="1:40" s="46" customFormat="1" ht="20.25" hidden="1" customHeight="1">
      <c r="A94" s="584">
        <f t="shared" si="12"/>
        <v>86</v>
      </c>
      <c r="B94" s="149" t="s">
        <v>281</v>
      </c>
      <c r="C94" s="68">
        <v>2009</v>
      </c>
      <c r="D94" s="150" t="s">
        <v>37</v>
      </c>
      <c r="E94" s="580">
        <f t="shared" si="14"/>
        <v>0</v>
      </c>
      <c r="F94" s="437"/>
      <c r="G94" s="443"/>
      <c r="H94" s="108"/>
      <c r="I94" s="604"/>
      <c r="J94" s="108"/>
      <c r="K94" s="94"/>
      <c r="L94" s="108"/>
      <c r="M94" s="94"/>
      <c r="N94" s="480"/>
      <c r="O94" s="94"/>
      <c r="P94" s="109"/>
      <c r="Q94" s="47"/>
      <c r="R94" s="108"/>
      <c r="S94" s="94"/>
      <c r="T94" s="109"/>
      <c r="U94" s="47"/>
      <c r="V94" s="111"/>
      <c r="W94" s="47"/>
      <c r="X94" s="111"/>
      <c r="Y94" s="47"/>
      <c r="Z94" s="108"/>
      <c r="AA94" s="47"/>
      <c r="AB94" s="111"/>
      <c r="AC94" s="47"/>
      <c r="AD94" s="111"/>
      <c r="AE94" s="47"/>
      <c r="AF94" s="111"/>
      <c r="AG94" s="47"/>
      <c r="AH94" s="111"/>
      <c r="AI94" s="47"/>
      <c r="AJ94" s="111"/>
      <c r="AK94" s="47"/>
      <c r="AL94" s="111"/>
      <c r="AM94" s="47"/>
      <c r="AN94" s="559">
        <f t="shared" si="13"/>
        <v>86</v>
      </c>
    </row>
    <row r="95" spans="1:40" s="46" customFormat="1" ht="20.25" hidden="1" customHeight="1">
      <c r="A95" s="584">
        <f t="shared" si="12"/>
        <v>87</v>
      </c>
      <c r="B95" s="228" t="s">
        <v>167</v>
      </c>
      <c r="C95" s="68">
        <v>2008</v>
      </c>
      <c r="D95" s="121" t="s">
        <v>22</v>
      </c>
      <c r="E95" s="580">
        <f t="shared" si="14"/>
        <v>0</v>
      </c>
      <c r="F95" s="437"/>
      <c r="G95" s="443"/>
      <c r="H95" s="108"/>
      <c r="I95" s="604"/>
      <c r="J95" s="109"/>
      <c r="K95" s="94"/>
      <c r="L95" s="108"/>
      <c r="M95" s="94"/>
      <c r="N95" s="480"/>
      <c r="O95" s="94"/>
      <c r="P95" s="109"/>
      <c r="Q95" s="47"/>
      <c r="R95" s="108"/>
      <c r="S95" s="94"/>
      <c r="T95" s="109"/>
      <c r="U95" s="47"/>
      <c r="V95" s="111"/>
      <c r="W95" s="47"/>
      <c r="X95" s="111"/>
      <c r="Y95" s="47"/>
      <c r="Z95" s="108"/>
      <c r="AA95" s="47"/>
      <c r="AB95" s="111"/>
      <c r="AC95" s="47"/>
      <c r="AD95" s="111"/>
      <c r="AE95" s="47"/>
      <c r="AF95" s="111"/>
      <c r="AG95" s="47"/>
      <c r="AH95" s="111"/>
      <c r="AI95" s="47"/>
      <c r="AJ95" s="111"/>
      <c r="AK95" s="47"/>
      <c r="AL95" s="111"/>
      <c r="AM95" s="47"/>
      <c r="AN95" s="559">
        <f t="shared" si="13"/>
        <v>87</v>
      </c>
    </row>
    <row r="96" spans="1:40" s="46" customFormat="1" ht="20.25" hidden="1" customHeight="1">
      <c r="A96" s="584">
        <f t="shared" si="12"/>
        <v>88</v>
      </c>
      <c r="B96" s="506" t="s">
        <v>175</v>
      </c>
      <c r="C96" s="68">
        <v>2008</v>
      </c>
      <c r="D96" s="126" t="s">
        <v>116</v>
      </c>
      <c r="E96" s="580">
        <f t="shared" si="14"/>
        <v>0</v>
      </c>
      <c r="F96" s="441">
        <f>(H96+J96+L96+N96+P96+R96+T96+V96+X96+Z96+AB96+AD96+AF96+AH96+AJ96+AL96)/G96</f>
        <v>83</v>
      </c>
      <c r="G96" s="442">
        <f>COUNT(H96,J96,L96,N96,P96,R96,T96,V96,X96,Z96,AB96,AD96,AF96,AH96,AJ96,AL96)</f>
        <v>1</v>
      </c>
      <c r="H96" s="108"/>
      <c r="I96" s="604"/>
      <c r="J96" s="109"/>
      <c r="K96" s="94"/>
      <c r="L96" s="108"/>
      <c r="M96" s="94"/>
      <c r="N96" s="480">
        <v>83</v>
      </c>
      <c r="O96" s="94">
        <v>0</v>
      </c>
      <c r="P96" s="109"/>
      <c r="Q96" s="47"/>
      <c r="R96" s="108"/>
      <c r="S96" s="94"/>
      <c r="T96" s="109"/>
      <c r="U96" s="47"/>
      <c r="V96" s="111"/>
      <c r="W96" s="47"/>
      <c r="X96" s="111"/>
      <c r="Y96" s="47"/>
      <c r="Z96" s="108"/>
      <c r="AA96" s="47"/>
      <c r="AB96" s="111"/>
      <c r="AC96" s="47"/>
      <c r="AD96" s="111"/>
      <c r="AE96" s="47"/>
      <c r="AF96" s="111"/>
      <c r="AG96" s="47"/>
      <c r="AH96" s="111"/>
      <c r="AI96" s="47"/>
      <c r="AJ96" s="111"/>
      <c r="AK96" s="47"/>
      <c r="AL96" s="111"/>
      <c r="AM96" s="47"/>
      <c r="AN96" s="559">
        <f t="shared" si="13"/>
        <v>88</v>
      </c>
    </row>
    <row r="97" spans="1:40" s="46" customFormat="1" ht="20.25" hidden="1" customHeight="1">
      <c r="A97" s="584">
        <f t="shared" si="12"/>
        <v>89</v>
      </c>
      <c r="B97" s="71" t="s">
        <v>142</v>
      </c>
      <c r="C97" s="48">
        <v>2010</v>
      </c>
      <c r="D97" s="66" t="s">
        <v>35</v>
      </c>
      <c r="E97" s="580">
        <f t="shared" si="14"/>
        <v>0</v>
      </c>
      <c r="F97" s="437"/>
      <c r="G97" s="443"/>
      <c r="H97" s="108"/>
      <c r="I97" s="604"/>
      <c r="J97" s="109"/>
      <c r="K97" s="94"/>
      <c r="L97" s="108"/>
      <c r="M97" s="94"/>
      <c r="N97" s="480"/>
      <c r="O97" s="94"/>
      <c r="P97" s="109"/>
      <c r="Q97" s="47"/>
      <c r="R97" s="108"/>
      <c r="S97" s="94"/>
      <c r="T97" s="109"/>
      <c r="U97" s="47"/>
      <c r="V97" s="111"/>
      <c r="W97" s="47"/>
      <c r="X97" s="111"/>
      <c r="Y97" s="47"/>
      <c r="Z97" s="108"/>
      <c r="AA97" s="47"/>
      <c r="AB97" s="111"/>
      <c r="AC97" s="47"/>
      <c r="AD97" s="111"/>
      <c r="AE97" s="47"/>
      <c r="AF97" s="111"/>
      <c r="AG97" s="47"/>
      <c r="AH97" s="111"/>
      <c r="AI97" s="47"/>
      <c r="AJ97" s="111"/>
      <c r="AK97" s="47"/>
      <c r="AL97" s="111"/>
      <c r="AM97" s="47"/>
      <c r="AN97" s="559">
        <f t="shared" si="13"/>
        <v>89</v>
      </c>
    </row>
    <row r="98" spans="1:40" s="46" customFormat="1" ht="20.25" hidden="1" customHeight="1">
      <c r="A98" s="584">
        <f t="shared" si="12"/>
        <v>90</v>
      </c>
      <c r="B98" s="636" t="s">
        <v>410</v>
      </c>
      <c r="C98" s="48">
        <v>2008</v>
      </c>
      <c r="D98" s="278" t="s">
        <v>33</v>
      </c>
      <c r="E98" s="580">
        <f t="shared" si="14"/>
        <v>0</v>
      </c>
      <c r="F98" s="437"/>
      <c r="G98" s="443"/>
      <c r="H98" s="108"/>
      <c r="I98" s="604"/>
      <c r="J98" s="109"/>
      <c r="K98" s="94"/>
      <c r="L98" s="108"/>
      <c r="M98" s="94"/>
      <c r="N98" s="480"/>
      <c r="O98" s="94"/>
      <c r="P98" s="109"/>
      <c r="Q98" s="47"/>
      <c r="R98" s="108"/>
      <c r="S98" s="94"/>
      <c r="T98" s="109"/>
      <c r="U98" s="47"/>
      <c r="V98" s="111"/>
      <c r="W98" s="47"/>
      <c r="X98" s="111"/>
      <c r="Y98" s="47"/>
      <c r="Z98" s="108"/>
      <c r="AA98" s="47"/>
      <c r="AB98" s="111"/>
      <c r="AC98" s="47"/>
      <c r="AD98" s="111"/>
      <c r="AE98" s="47"/>
      <c r="AF98" s="111"/>
      <c r="AG98" s="47"/>
      <c r="AH98" s="111"/>
      <c r="AI98" s="47"/>
      <c r="AJ98" s="111"/>
      <c r="AK98" s="47"/>
      <c r="AL98" s="111"/>
      <c r="AM98" s="47"/>
      <c r="AN98" s="559">
        <f t="shared" si="13"/>
        <v>90</v>
      </c>
    </row>
    <row r="99" spans="1:40" s="46" customFormat="1" ht="20.25" hidden="1" customHeight="1">
      <c r="A99" s="585"/>
      <c r="B99" s="825" t="s">
        <v>168</v>
      </c>
      <c r="C99" s="68">
        <v>2008</v>
      </c>
      <c r="D99" s="121" t="s">
        <v>156</v>
      </c>
      <c r="E99" s="580">
        <f t="shared" si="14"/>
        <v>0</v>
      </c>
      <c r="F99" s="437"/>
      <c r="G99" s="443"/>
      <c r="H99" s="352"/>
      <c r="I99" s="604"/>
      <c r="J99" s="109"/>
      <c r="K99" s="94"/>
      <c r="L99" s="108"/>
      <c r="M99" s="94"/>
      <c r="N99" s="480"/>
      <c r="O99" s="94"/>
      <c r="P99" s="109"/>
      <c r="Q99" s="47"/>
      <c r="R99" s="108"/>
      <c r="S99" s="94"/>
      <c r="T99" s="109"/>
      <c r="U99" s="47"/>
      <c r="V99" s="111"/>
      <c r="W99" s="47"/>
      <c r="X99" s="111"/>
      <c r="Y99" s="47"/>
      <c r="Z99" s="108"/>
      <c r="AA99" s="47"/>
      <c r="AB99" s="111"/>
      <c r="AC99" s="47"/>
      <c r="AD99" s="111"/>
      <c r="AE99" s="47"/>
      <c r="AF99" s="111"/>
      <c r="AG99" s="47"/>
      <c r="AH99" s="111"/>
      <c r="AI99" s="47"/>
      <c r="AJ99" s="111"/>
      <c r="AK99" s="47"/>
      <c r="AL99" s="111"/>
      <c r="AM99" s="47"/>
      <c r="AN99" s="560"/>
    </row>
    <row r="100" spans="1:40" s="46" customFormat="1" ht="20.25" hidden="1" customHeight="1">
      <c r="A100" s="585"/>
      <c r="B100" s="71" t="s">
        <v>435</v>
      </c>
      <c r="C100" s="48">
        <v>2010</v>
      </c>
      <c r="D100" s="66" t="s">
        <v>18</v>
      </c>
      <c r="E100" s="580">
        <f t="shared" si="14"/>
        <v>0</v>
      </c>
      <c r="F100" s="437"/>
      <c r="G100" s="443"/>
      <c r="H100" s="352"/>
      <c r="I100" s="604"/>
      <c r="J100" s="109"/>
      <c r="K100" s="94"/>
      <c r="L100" s="108"/>
      <c r="M100" s="94"/>
      <c r="N100" s="480"/>
      <c r="O100" s="94"/>
      <c r="P100" s="109"/>
      <c r="Q100" s="47"/>
      <c r="R100" s="108"/>
      <c r="S100" s="94"/>
      <c r="T100" s="109"/>
      <c r="U100" s="47"/>
      <c r="V100" s="111"/>
      <c r="W100" s="47"/>
      <c r="X100" s="111"/>
      <c r="Y100" s="47"/>
      <c r="Z100" s="108"/>
      <c r="AA100" s="47"/>
      <c r="AB100" s="111"/>
      <c r="AC100" s="47"/>
      <c r="AD100" s="111"/>
      <c r="AE100" s="47"/>
      <c r="AF100" s="111"/>
      <c r="AG100" s="47"/>
      <c r="AH100" s="111"/>
      <c r="AI100" s="47"/>
      <c r="AJ100" s="111"/>
      <c r="AK100" s="47"/>
      <c r="AL100" s="111"/>
      <c r="AM100" s="47"/>
      <c r="AN100" s="560"/>
    </row>
    <row r="101" spans="1:40" s="46" customFormat="1" ht="20.25" hidden="1" customHeight="1">
      <c r="A101" s="585"/>
      <c r="B101" s="211" t="s">
        <v>383</v>
      </c>
      <c r="C101" s="68">
        <v>2009</v>
      </c>
      <c r="D101" s="113" t="s">
        <v>37</v>
      </c>
      <c r="E101" s="580">
        <f t="shared" si="14"/>
        <v>0</v>
      </c>
      <c r="F101" s="441">
        <f>(H101+J101+L101+N101+P101+R101+T101+V101+X101+Z101+AB101+AD101+AF101+AH101+AJ101+AL101)/G101</f>
        <v>90</v>
      </c>
      <c r="G101" s="442">
        <f>COUNT(H101,J101,L101,N101,P101,R101,T101,V101,X101,Z101,AB101,AD101,AF101,AH101,AJ101,AL101)</f>
        <v>1</v>
      </c>
      <c r="H101" s="352"/>
      <c r="I101" s="607"/>
      <c r="J101" s="109">
        <v>90</v>
      </c>
      <c r="K101" s="106">
        <v>0</v>
      </c>
      <c r="L101" s="108"/>
      <c r="M101" s="94"/>
      <c r="N101" s="480"/>
      <c r="O101" s="94"/>
      <c r="P101" s="109"/>
      <c r="Q101" s="47"/>
      <c r="R101" s="108"/>
      <c r="S101" s="94"/>
      <c r="T101" s="109"/>
      <c r="U101" s="47"/>
      <c r="V101" s="111"/>
      <c r="W101" s="47"/>
      <c r="X101" s="111"/>
      <c r="Y101" s="47"/>
      <c r="Z101" s="108"/>
      <c r="AA101" s="47"/>
      <c r="AB101" s="111"/>
      <c r="AC101" s="47"/>
      <c r="AD101" s="111"/>
      <c r="AE101" s="47"/>
      <c r="AF101" s="111"/>
      <c r="AG101" s="47"/>
      <c r="AH101" s="111"/>
      <c r="AI101" s="47"/>
      <c r="AJ101" s="111"/>
      <c r="AK101" s="47"/>
      <c r="AL101" s="111"/>
      <c r="AM101" s="47"/>
      <c r="AN101" s="560"/>
    </row>
    <row r="102" spans="1:40" s="46" customFormat="1" ht="20.25" hidden="1" customHeight="1">
      <c r="A102" s="585"/>
      <c r="B102" s="71" t="s">
        <v>339</v>
      </c>
      <c r="C102" s="48">
        <v>2010</v>
      </c>
      <c r="D102" s="66" t="s">
        <v>340</v>
      </c>
      <c r="E102" s="580">
        <f t="shared" si="14"/>
        <v>0</v>
      </c>
      <c r="F102" s="437"/>
      <c r="G102" s="443"/>
      <c r="H102" s="352"/>
      <c r="I102" s="607"/>
      <c r="J102" s="109"/>
      <c r="K102" s="94"/>
      <c r="L102" s="108"/>
      <c r="M102" s="94"/>
      <c r="N102" s="480"/>
      <c r="O102" s="94"/>
      <c r="P102" s="109"/>
      <c r="Q102" s="47"/>
      <c r="R102" s="108"/>
      <c r="S102" s="94"/>
      <c r="T102" s="109"/>
      <c r="U102" s="47"/>
      <c r="V102" s="111"/>
      <c r="W102" s="47"/>
      <c r="X102" s="111"/>
      <c r="Y102" s="47"/>
      <c r="Z102" s="108"/>
      <c r="AA102" s="47"/>
      <c r="AB102" s="111"/>
      <c r="AC102" s="47"/>
      <c r="AD102" s="111"/>
      <c r="AE102" s="47"/>
      <c r="AF102" s="111"/>
      <c r="AG102" s="47"/>
      <c r="AH102" s="111"/>
      <c r="AI102" s="47"/>
      <c r="AJ102" s="111"/>
      <c r="AK102" s="47"/>
      <c r="AL102" s="111"/>
      <c r="AM102" s="47"/>
      <c r="AN102" s="560"/>
    </row>
    <row r="103" spans="1:40" s="46" customFormat="1" ht="20.25" hidden="1" customHeight="1">
      <c r="A103" s="585"/>
      <c r="B103" s="229" t="s">
        <v>252</v>
      </c>
      <c r="C103" s="68">
        <v>2009</v>
      </c>
      <c r="D103" s="335" t="s">
        <v>10</v>
      </c>
      <c r="E103" s="580">
        <f t="shared" si="14"/>
        <v>0</v>
      </c>
      <c r="F103" s="437"/>
      <c r="G103" s="443"/>
      <c r="H103" s="352"/>
      <c r="I103" s="607"/>
      <c r="J103" s="109"/>
      <c r="K103" s="94"/>
      <c r="L103" s="108"/>
      <c r="M103" s="94"/>
      <c r="N103" s="480"/>
      <c r="O103" s="94"/>
      <c r="P103" s="109"/>
      <c r="Q103" s="47"/>
      <c r="R103" s="108"/>
      <c r="S103" s="94"/>
      <c r="T103" s="109"/>
      <c r="U103" s="47"/>
      <c r="V103" s="111"/>
      <c r="W103" s="47"/>
      <c r="X103" s="111"/>
      <c r="Y103" s="47"/>
      <c r="Z103" s="108"/>
      <c r="AA103" s="47"/>
      <c r="AB103" s="111"/>
      <c r="AC103" s="47"/>
      <c r="AD103" s="111"/>
      <c r="AE103" s="47"/>
      <c r="AF103" s="111"/>
      <c r="AG103" s="47"/>
      <c r="AH103" s="111"/>
      <c r="AI103" s="47"/>
      <c r="AJ103" s="111"/>
      <c r="AK103" s="47"/>
      <c r="AL103" s="111"/>
      <c r="AM103" s="47"/>
      <c r="AN103" s="560"/>
    </row>
    <row r="104" spans="1:40" s="46" customFormat="1" ht="20.25" hidden="1" customHeight="1">
      <c r="A104" s="585"/>
      <c r="B104" s="229" t="s">
        <v>253</v>
      </c>
      <c r="C104" s="68">
        <v>2009</v>
      </c>
      <c r="D104" s="335" t="s">
        <v>18</v>
      </c>
      <c r="E104" s="580">
        <f t="shared" si="14"/>
        <v>0</v>
      </c>
      <c r="F104" s="437"/>
      <c r="G104" s="443"/>
      <c r="H104" s="352"/>
      <c r="I104" s="607"/>
      <c r="J104" s="109"/>
      <c r="K104" s="94"/>
      <c r="L104" s="108"/>
      <c r="M104" s="94"/>
      <c r="N104" s="480"/>
      <c r="O104" s="94"/>
      <c r="P104" s="109"/>
      <c r="Q104" s="47"/>
      <c r="R104" s="108"/>
      <c r="S104" s="94"/>
      <c r="T104" s="109"/>
      <c r="U104" s="47"/>
      <c r="V104" s="111"/>
      <c r="W104" s="47"/>
      <c r="X104" s="111"/>
      <c r="Y104" s="47"/>
      <c r="Z104" s="108"/>
      <c r="AA104" s="47"/>
      <c r="AB104" s="111"/>
      <c r="AC104" s="47"/>
      <c r="AD104" s="111"/>
      <c r="AE104" s="47"/>
      <c r="AF104" s="111"/>
      <c r="AG104" s="47"/>
      <c r="AH104" s="111"/>
      <c r="AI104" s="47"/>
      <c r="AJ104" s="111"/>
      <c r="AK104" s="47"/>
      <c r="AL104" s="111"/>
      <c r="AM104" s="47"/>
      <c r="AN104" s="560"/>
    </row>
    <row r="105" spans="1:40" s="46" customFormat="1" ht="20.25" hidden="1" customHeight="1">
      <c r="A105" s="585"/>
      <c r="B105" s="506" t="s">
        <v>603</v>
      </c>
      <c r="C105" s="68">
        <v>2008</v>
      </c>
      <c r="D105" s="336" t="s">
        <v>37</v>
      </c>
      <c r="E105" s="580">
        <f t="shared" si="14"/>
        <v>0</v>
      </c>
      <c r="F105" s="441">
        <f>(H105+J105+L105+N105+P105+R105+T105+V105+X105+Z105+AB105+AD105+AF105+AH105+AJ105+AL105)/G105</f>
        <v>80.142857142857139</v>
      </c>
      <c r="G105" s="442">
        <f>COUNT(H105,J105,L105,N105,P105,R105,T105,V105,X105,Z105,AB105,AD105,AF105,AH105,AJ105,AL105)+2</f>
        <v>7</v>
      </c>
      <c r="H105" s="352"/>
      <c r="I105" s="607"/>
      <c r="J105" s="109">
        <v>79</v>
      </c>
      <c r="K105" s="106">
        <v>0</v>
      </c>
      <c r="L105" s="108">
        <v>231</v>
      </c>
      <c r="M105" s="106">
        <v>0</v>
      </c>
      <c r="N105" s="480">
        <v>84</v>
      </c>
      <c r="O105" s="94">
        <v>0</v>
      </c>
      <c r="P105" s="109"/>
      <c r="Q105" s="47"/>
      <c r="R105" s="108"/>
      <c r="S105" s="94"/>
      <c r="T105" s="109">
        <v>84</v>
      </c>
      <c r="U105" s="47">
        <v>0</v>
      </c>
      <c r="V105" s="111"/>
      <c r="W105" s="47"/>
      <c r="X105" s="111"/>
      <c r="Y105" s="47"/>
      <c r="Z105" s="108">
        <v>83</v>
      </c>
      <c r="AA105" s="47">
        <v>0</v>
      </c>
      <c r="AB105" s="111"/>
      <c r="AC105" s="47"/>
      <c r="AD105" s="111"/>
      <c r="AE105" s="47"/>
      <c r="AF105" s="111"/>
      <c r="AG105" s="47"/>
      <c r="AH105" s="111"/>
      <c r="AI105" s="47"/>
      <c r="AJ105" s="111"/>
      <c r="AK105" s="47"/>
      <c r="AL105" s="111"/>
      <c r="AM105" s="47"/>
      <c r="AN105" s="560"/>
    </row>
    <row r="106" spans="1:40" s="46" customFormat="1" ht="20.25" hidden="1" customHeight="1">
      <c r="A106" s="585"/>
      <c r="B106" s="777" t="s">
        <v>358</v>
      </c>
      <c r="C106" s="48">
        <v>2010</v>
      </c>
      <c r="D106" s="66" t="s">
        <v>60</v>
      </c>
      <c r="E106" s="580">
        <f t="shared" si="14"/>
        <v>0</v>
      </c>
      <c r="F106" s="503"/>
      <c r="G106" s="504"/>
      <c r="H106" s="352"/>
      <c r="I106" s="607"/>
      <c r="J106" s="109"/>
      <c r="K106" s="94"/>
      <c r="L106" s="108"/>
      <c r="M106" s="94"/>
      <c r="N106" s="612"/>
      <c r="O106" s="47"/>
      <c r="P106" s="109"/>
      <c r="Q106" s="47"/>
      <c r="R106" s="108"/>
      <c r="S106" s="94"/>
      <c r="T106" s="109"/>
      <c r="U106" s="47"/>
      <c r="V106" s="111"/>
      <c r="W106" s="47"/>
      <c r="X106" s="111"/>
      <c r="Y106" s="47"/>
      <c r="Z106" s="108"/>
      <c r="AA106" s="47"/>
      <c r="AB106" s="111"/>
      <c r="AC106" s="47"/>
      <c r="AD106" s="111"/>
      <c r="AE106" s="47"/>
      <c r="AF106" s="111"/>
      <c r="AG106" s="47"/>
      <c r="AH106" s="111"/>
      <c r="AI106" s="47"/>
      <c r="AJ106" s="111"/>
      <c r="AK106" s="47"/>
      <c r="AL106" s="111"/>
      <c r="AM106" s="47"/>
      <c r="AN106" s="560"/>
    </row>
    <row r="107" spans="1:40" s="46" customFormat="1" ht="20.25" hidden="1" customHeight="1">
      <c r="A107" s="585"/>
      <c r="B107" s="132" t="s">
        <v>223</v>
      </c>
      <c r="C107" s="68">
        <v>2008</v>
      </c>
      <c r="D107" s="152" t="s">
        <v>60</v>
      </c>
      <c r="E107" s="580">
        <f t="shared" si="14"/>
        <v>0</v>
      </c>
      <c r="F107" s="503"/>
      <c r="G107" s="504"/>
      <c r="H107" s="352"/>
      <c r="I107" s="607"/>
      <c r="J107" s="109"/>
      <c r="K107" s="94"/>
      <c r="L107" s="108"/>
      <c r="M107" s="94"/>
      <c r="N107" s="612"/>
      <c r="O107" s="47"/>
      <c r="P107" s="109"/>
      <c r="Q107" s="47"/>
      <c r="R107" s="108"/>
      <c r="S107" s="94"/>
      <c r="T107" s="109"/>
      <c r="U107" s="47"/>
      <c r="V107" s="111"/>
      <c r="W107" s="47"/>
      <c r="X107" s="111"/>
      <c r="Y107" s="47"/>
      <c r="Z107" s="108"/>
      <c r="AA107" s="47"/>
      <c r="AB107" s="111"/>
      <c r="AC107" s="47"/>
      <c r="AD107" s="111"/>
      <c r="AE107" s="47"/>
      <c r="AF107" s="111"/>
      <c r="AG107" s="47"/>
      <c r="AH107" s="111"/>
      <c r="AI107" s="47"/>
      <c r="AJ107" s="111"/>
      <c r="AK107" s="47"/>
      <c r="AL107" s="111"/>
      <c r="AM107" s="47"/>
      <c r="AN107" s="560"/>
    </row>
    <row r="108" spans="1:40" s="46" customFormat="1" ht="20.25" hidden="1" customHeight="1">
      <c r="A108" s="585"/>
      <c r="B108" s="140" t="s">
        <v>255</v>
      </c>
      <c r="C108" s="68">
        <v>2008</v>
      </c>
      <c r="D108" s="139" t="s">
        <v>11</v>
      </c>
      <c r="E108" s="580">
        <f t="shared" si="14"/>
        <v>0</v>
      </c>
      <c r="F108" s="503"/>
      <c r="G108" s="504"/>
      <c r="H108" s="352"/>
      <c r="I108" s="607"/>
      <c r="J108" s="109"/>
      <c r="K108" s="94"/>
      <c r="L108" s="108"/>
      <c r="M108" s="94"/>
      <c r="N108" s="612"/>
      <c r="O108" s="47"/>
      <c r="P108" s="109"/>
      <c r="Q108" s="47"/>
      <c r="R108" s="108"/>
      <c r="S108" s="94"/>
      <c r="T108" s="109"/>
      <c r="U108" s="47"/>
      <c r="V108" s="111"/>
      <c r="W108" s="47"/>
      <c r="X108" s="111"/>
      <c r="Y108" s="47"/>
      <c r="Z108" s="108"/>
      <c r="AA108" s="47"/>
      <c r="AB108" s="111"/>
      <c r="AC108" s="47"/>
      <c r="AD108" s="111"/>
      <c r="AE108" s="47"/>
      <c r="AF108" s="111"/>
      <c r="AG108" s="47"/>
      <c r="AH108" s="111"/>
      <c r="AI108" s="47"/>
      <c r="AJ108" s="111"/>
      <c r="AK108" s="47"/>
      <c r="AL108" s="111"/>
      <c r="AM108" s="47"/>
      <c r="AN108" s="560"/>
    </row>
    <row r="109" spans="1:40" s="46" customFormat="1" ht="20.25" hidden="1" customHeight="1">
      <c r="A109" s="585"/>
      <c r="B109" s="774" t="s">
        <v>185</v>
      </c>
      <c r="C109" s="48">
        <v>2008</v>
      </c>
      <c r="D109" s="321" t="s">
        <v>26</v>
      </c>
      <c r="E109" s="580">
        <f t="shared" si="14"/>
        <v>0</v>
      </c>
      <c r="F109" s="503"/>
      <c r="G109" s="504"/>
      <c r="H109" s="630"/>
      <c r="I109" s="778"/>
      <c r="J109" s="109"/>
      <c r="K109" s="96"/>
      <c r="L109" s="109"/>
      <c r="M109" s="96"/>
      <c r="N109" s="632"/>
      <c r="O109" s="164"/>
      <c r="P109" s="108"/>
      <c r="Q109" s="280"/>
      <c r="R109" s="109"/>
      <c r="S109" s="96"/>
      <c r="T109" s="109"/>
      <c r="U109" s="47"/>
      <c r="V109" s="111"/>
      <c r="W109" s="47"/>
      <c r="X109" s="111"/>
      <c r="Y109" s="47"/>
      <c r="Z109" s="108"/>
      <c r="AA109" s="47"/>
      <c r="AB109" s="111"/>
      <c r="AC109" s="47"/>
      <c r="AD109" s="111"/>
      <c r="AE109" s="47"/>
      <c r="AF109" s="111"/>
      <c r="AG109" s="47"/>
      <c r="AH109" s="111"/>
      <c r="AI109" s="47"/>
      <c r="AJ109" s="111"/>
      <c r="AK109" s="47"/>
      <c r="AL109" s="111"/>
      <c r="AM109" s="47"/>
      <c r="AN109" s="560"/>
    </row>
    <row r="110" spans="1:40" s="46" customFormat="1" ht="20.25" hidden="1" customHeight="1">
      <c r="A110" s="585"/>
      <c r="B110" s="636" t="s">
        <v>404</v>
      </c>
      <c r="C110" s="48">
        <v>2010</v>
      </c>
      <c r="D110" s="66" t="s">
        <v>37</v>
      </c>
      <c r="E110" s="580">
        <f t="shared" si="14"/>
        <v>0</v>
      </c>
      <c r="F110" s="503"/>
      <c r="G110" s="504"/>
      <c r="H110" s="630"/>
      <c r="I110" s="778"/>
      <c r="J110" s="109"/>
      <c r="K110" s="96"/>
      <c r="L110" s="109"/>
      <c r="M110" s="96"/>
      <c r="N110" s="632"/>
      <c r="O110" s="164"/>
      <c r="P110" s="109"/>
      <c r="Q110" s="640"/>
      <c r="R110" s="109"/>
      <c r="S110" s="96"/>
      <c r="T110" s="109"/>
      <c r="U110" s="47"/>
      <c r="V110" s="111"/>
      <c r="W110" s="47"/>
      <c r="X110" s="111"/>
      <c r="Y110" s="47"/>
      <c r="Z110" s="108"/>
      <c r="AA110" s="47"/>
      <c r="AB110" s="111"/>
      <c r="AC110" s="47"/>
      <c r="AD110" s="111"/>
      <c r="AE110" s="47"/>
      <c r="AF110" s="111"/>
      <c r="AG110" s="47"/>
      <c r="AH110" s="111"/>
      <c r="AI110" s="47"/>
      <c r="AJ110" s="111"/>
      <c r="AK110" s="47"/>
      <c r="AL110" s="111"/>
      <c r="AM110" s="47"/>
      <c r="AN110" s="560"/>
    </row>
    <row r="111" spans="1:40" s="46" customFormat="1" ht="20.25" hidden="1" customHeight="1">
      <c r="A111" s="585"/>
      <c r="B111" s="124" t="s">
        <v>173</v>
      </c>
      <c r="C111" s="68">
        <v>2009</v>
      </c>
      <c r="D111" s="120" t="s">
        <v>33</v>
      </c>
      <c r="E111" s="580">
        <f t="shared" si="14"/>
        <v>0</v>
      </c>
      <c r="F111" s="503"/>
      <c r="G111" s="504"/>
      <c r="H111" s="630"/>
      <c r="I111" s="631"/>
      <c r="J111" s="109"/>
      <c r="K111" s="96"/>
      <c r="L111" s="109"/>
      <c r="M111" s="96"/>
      <c r="N111" s="632"/>
      <c r="O111" s="164"/>
      <c r="P111" s="109"/>
      <c r="Q111" s="640"/>
      <c r="R111" s="109"/>
      <c r="S111" s="96"/>
      <c r="T111" s="109"/>
      <c r="U111" s="47"/>
      <c r="V111" s="111"/>
      <c r="W111" s="47"/>
      <c r="X111" s="111"/>
      <c r="Y111" s="47"/>
      <c r="Z111" s="108"/>
      <c r="AA111" s="47"/>
      <c r="AB111" s="111"/>
      <c r="AC111" s="47"/>
      <c r="AD111" s="111"/>
      <c r="AE111" s="47"/>
      <c r="AF111" s="111"/>
      <c r="AG111" s="47"/>
      <c r="AH111" s="111"/>
      <c r="AI111" s="47"/>
      <c r="AJ111" s="111"/>
      <c r="AK111" s="47"/>
      <c r="AL111" s="111"/>
      <c r="AM111" s="47"/>
      <c r="AN111" s="560"/>
    </row>
    <row r="112" spans="1:40" s="46" customFormat="1" ht="20.25" hidden="1" customHeight="1">
      <c r="A112" s="585"/>
      <c r="B112" s="71" t="s">
        <v>486</v>
      </c>
      <c r="C112" s="48">
        <v>2010</v>
      </c>
      <c r="D112" s="66" t="s">
        <v>60</v>
      </c>
      <c r="E112" s="580">
        <f t="shared" si="14"/>
        <v>0</v>
      </c>
      <c r="F112" s="503"/>
      <c r="G112" s="504"/>
      <c r="H112" s="630"/>
      <c r="I112" s="631"/>
      <c r="J112" s="109"/>
      <c r="K112" s="96"/>
      <c r="L112" s="109"/>
      <c r="M112" s="96"/>
      <c r="N112" s="632"/>
      <c r="O112" s="164"/>
      <c r="P112" s="109"/>
      <c r="Q112" s="640"/>
      <c r="R112" s="109"/>
      <c r="S112" s="96"/>
      <c r="T112" s="109"/>
      <c r="U112" s="47"/>
      <c r="V112" s="111"/>
      <c r="W112" s="47"/>
      <c r="X112" s="111"/>
      <c r="Y112" s="47"/>
      <c r="Z112" s="108"/>
      <c r="AA112" s="47"/>
      <c r="AB112" s="111"/>
      <c r="AC112" s="47"/>
      <c r="AD112" s="111"/>
      <c r="AE112" s="47"/>
      <c r="AF112" s="111"/>
      <c r="AG112" s="47"/>
      <c r="AH112" s="111"/>
      <c r="AI112" s="47"/>
      <c r="AJ112" s="111"/>
      <c r="AK112" s="47"/>
      <c r="AL112" s="111"/>
      <c r="AM112" s="47"/>
      <c r="AN112" s="560"/>
    </row>
    <row r="113" spans="1:50" s="46" customFormat="1" ht="20.25" hidden="1" customHeight="1">
      <c r="A113" s="585"/>
      <c r="B113" s="115" t="s">
        <v>354</v>
      </c>
      <c r="C113" s="57">
        <v>2008</v>
      </c>
      <c r="D113" s="113" t="s">
        <v>60</v>
      </c>
      <c r="E113" s="580">
        <f t="shared" si="14"/>
        <v>0</v>
      </c>
      <c r="F113" s="503"/>
      <c r="G113" s="504"/>
      <c r="H113" s="630"/>
      <c r="I113" s="631"/>
      <c r="J113" s="109"/>
      <c r="K113" s="96"/>
      <c r="L113" s="109"/>
      <c r="M113" s="96"/>
      <c r="N113" s="632"/>
      <c r="O113" s="164"/>
      <c r="P113" s="109"/>
      <c r="Q113" s="640"/>
      <c r="R113" s="109"/>
      <c r="S113" s="96"/>
      <c r="T113" s="109"/>
      <c r="U113" s="47"/>
      <c r="V113" s="111"/>
      <c r="W113" s="47"/>
      <c r="X113" s="111"/>
      <c r="Y113" s="47"/>
      <c r="Z113" s="108"/>
      <c r="AA113" s="47"/>
      <c r="AB113" s="111"/>
      <c r="AC113" s="47"/>
      <c r="AD113" s="111"/>
      <c r="AE113" s="47"/>
      <c r="AF113" s="111"/>
      <c r="AG113" s="47"/>
      <c r="AH113" s="111"/>
      <c r="AI113" s="47"/>
      <c r="AJ113" s="111"/>
      <c r="AK113" s="47"/>
      <c r="AL113" s="111"/>
      <c r="AM113" s="47"/>
      <c r="AN113" s="560"/>
    </row>
    <row r="114" spans="1:50" s="46" customFormat="1" ht="20.25" hidden="1" customHeight="1">
      <c r="A114" s="585"/>
      <c r="B114" s="71" t="s">
        <v>331</v>
      </c>
      <c r="C114" s="48">
        <v>2008</v>
      </c>
      <c r="D114" s="66" t="s">
        <v>32</v>
      </c>
      <c r="E114" s="580">
        <f t="shared" si="14"/>
        <v>0</v>
      </c>
      <c r="F114" s="503"/>
      <c r="G114" s="504"/>
      <c r="H114" s="630"/>
      <c r="I114" s="631"/>
      <c r="J114" s="109"/>
      <c r="K114" s="96"/>
      <c r="L114" s="109"/>
      <c r="M114" s="96"/>
      <c r="N114" s="632"/>
      <c r="O114" s="164"/>
      <c r="P114" s="109"/>
      <c r="Q114" s="640"/>
      <c r="R114" s="109"/>
      <c r="S114" s="96"/>
      <c r="T114" s="109"/>
      <c r="U114" s="47"/>
      <c r="V114" s="111"/>
      <c r="W114" s="47"/>
      <c r="X114" s="111"/>
      <c r="Y114" s="47"/>
      <c r="Z114" s="108"/>
      <c r="AA114" s="47"/>
      <c r="AB114" s="111"/>
      <c r="AC114" s="47"/>
      <c r="AD114" s="111"/>
      <c r="AE114" s="47"/>
      <c r="AF114" s="111"/>
      <c r="AG114" s="47"/>
      <c r="AH114" s="111"/>
      <c r="AI114" s="47"/>
      <c r="AJ114" s="111"/>
      <c r="AK114" s="47"/>
      <c r="AL114" s="111"/>
      <c r="AM114" s="47"/>
      <c r="AN114" s="560"/>
    </row>
    <row r="115" spans="1:50" s="46" customFormat="1" ht="20.25" hidden="1" customHeight="1">
      <c r="A115" s="585"/>
      <c r="B115" s="636" t="s">
        <v>235</v>
      </c>
      <c r="C115" s="48">
        <v>2009</v>
      </c>
      <c r="D115" s="66" t="s">
        <v>122</v>
      </c>
      <c r="E115" s="580">
        <f t="shared" si="14"/>
        <v>0</v>
      </c>
      <c r="F115" s="503"/>
      <c r="G115" s="504"/>
      <c r="H115" s="630"/>
      <c r="I115" s="631"/>
      <c r="J115" s="109"/>
      <c r="K115" s="96"/>
      <c r="L115" s="109"/>
      <c r="M115" s="96"/>
      <c r="N115" s="632"/>
      <c r="O115" s="164"/>
      <c r="P115" s="109"/>
      <c r="Q115" s="640"/>
      <c r="R115" s="109"/>
      <c r="S115" s="96"/>
      <c r="T115" s="109"/>
      <c r="U115" s="47"/>
      <c r="V115" s="111"/>
      <c r="W115" s="47"/>
      <c r="X115" s="111"/>
      <c r="Y115" s="47"/>
      <c r="Z115" s="109"/>
      <c r="AA115" s="164"/>
      <c r="AB115" s="406"/>
      <c r="AC115" s="164"/>
      <c r="AD115" s="406"/>
      <c r="AE115" s="164"/>
      <c r="AF115" s="406"/>
      <c r="AG115" s="164"/>
      <c r="AH115" s="406"/>
      <c r="AI115" s="164"/>
      <c r="AJ115" s="406"/>
      <c r="AK115" s="164"/>
      <c r="AL115" s="406"/>
      <c r="AM115" s="164"/>
      <c r="AN115" s="560"/>
    </row>
    <row r="116" spans="1:50" s="46" customFormat="1" ht="20.25" customHeight="1">
      <c r="A116" s="585"/>
      <c r="C116" s="48"/>
      <c r="D116" s="753"/>
      <c r="E116" s="771"/>
      <c r="F116" s="503"/>
      <c r="G116" s="504"/>
      <c r="H116" s="630"/>
      <c r="I116" s="631"/>
      <c r="J116" s="109"/>
      <c r="K116" s="96"/>
      <c r="L116" s="109"/>
      <c r="M116" s="96"/>
      <c r="N116" s="632"/>
      <c r="O116" s="164"/>
      <c r="P116" s="109"/>
      <c r="Q116" s="640"/>
      <c r="R116" s="109"/>
      <c r="S116" s="96"/>
      <c r="T116" s="109"/>
      <c r="U116" s="47"/>
      <c r="V116" s="111"/>
      <c r="W116" s="47"/>
      <c r="X116" s="111"/>
      <c r="Y116" s="47"/>
      <c r="Z116" s="109"/>
      <c r="AA116" s="164"/>
      <c r="AB116" s="406"/>
      <c r="AC116" s="164"/>
      <c r="AD116" s="406"/>
      <c r="AE116" s="164"/>
      <c r="AF116" s="406"/>
      <c r="AG116" s="164"/>
      <c r="AH116" s="406"/>
      <c r="AI116" s="164"/>
      <c r="AJ116" s="406"/>
      <c r="AK116" s="164"/>
      <c r="AL116" s="406"/>
      <c r="AM116" s="164"/>
      <c r="AN116" s="560"/>
    </row>
    <row r="117" spans="1:50" s="46" customFormat="1" ht="20.25" customHeight="1">
      <c r="A117" s="585"/>
      <c r="B117" s="71"/>
      <c r="C117" s="48"/>
      <c r="D117" s="753"/>
      <c r="E117" s="771"/>
      <c r="F117" s="503"/>
      <c r="G117" s="504"/>
      <c r="H117" s="630"/>
      <c r="I117" s="631"/>
      <c r="J117" s="109"/>
      <c r="K117" s="96"/>
      <c r="L117" s="109"/>
      <c r="M117" s="96"/>
      <c r="N117" s="632"/>
      <c r="O117" s="164"/>
      <c r="P117" s="109"/>
      <c r="Q117" s="640"/>
      <c r="R117" s="109"/>
      <c r="S117" s="96"/>
      <c r="T117" s="109"/>
      <c r="U117" s="47"/>
      <c r="V117" s="111"/>
      <c r="W117" s="47"/>
      <c r="X117" s="111"/>
      <c r="Y117" s="47"/>
      <c r="Z117" s="109"/>
      <c r="AA117" s="164"/>
      <c r="AB117" s="406"/>
      <c r="AC117" s="164"/>
      <c r="AD117" s="406"/>
      <c r="AE117" s="164"/>
      <c r="AF117" s="406"/>
      <c r="AG117" s="164"/>
      <c r="AH117" s="406"/>
      <c r="AI117" s="164"/>
      <c r="AJ117" s="406"/>
      <c r="AK117" s="164"/>
      <c r="AL117" s="406"/>
      <c r="AM117" s="164"/>
      <c r="AN117" s="560"/>
    </row>
    <row r="118" spans="1:50" s="46" customFormat="1" ht="20.25" customHeight="1">
      <c r="A118" s="585"/>
      <c r="B118" s="71"/>
      <c r="C118" s="48"/>
      <c r="D118" s="753"/>
      <c r="E118" s="771"/>
      <c r="F118" s="503"/>
      <c r="G118" s="504"/>
      <c r="H118" s="630"/>
      <c r="I118" s="631"/>
      <c r="J118" s="109"/>
      <c r="K118" s="96"/>
      <c r="L118" s="109"/>
      <c r="M118" s="96"/>
      <c r="N118" s="632"/>
      <c r="O118" s="164"/>
      <c r="P118" s="109"/>
      <c r="Q118" s="640"/>
      <c r="R118" s="109"/>
      <c r="S118" s="96"/>
      <c r="T118" s="109"/>
      <c r="U118" s="47"/>
      <c r="V118" s="111"/>
      <c r="W118" s="47"/>
      <c r="X118" s="111"/>
      <c r="Y118" s="47"/>
      <c r="Z118" s="109"/>
      <c r="AA118" s="164"/>
      <c r="AB118" s="406"/>
      <c r="AC118" s="164"/>
      <c r="AD118" s="406"/>
      <c r="AE118" s="164"/>
      <c r="AF118" s="406"/>
      <c r="AG118" s="164"/>
      <c r="AH118" s="406"/>
      <c r="AI118" s="164"/>
      <c r="AJ118" s="406"/>
      <c r="AK118" s="164"/>
      <c r="AL118" s="406"/>
      <c r="AM118" s="164"/>
      <c r="AN118" s="560"/>
    </row>
    <row r="119" spans="1:50" s="46" customFormat="1" ht="20.25" customHeight="1" thickBot="1">
      <c r="A119" s="568"/>
      <c r="B119" s="115"/>
      <c r="C119" s="57"/>
      <c r="D119" s="113"/>
      <c r="E119" s="588"/>
      <c r="F119" s="438"/>
      <c r="G119" s="444"/>
      <c r="H119" s="609"/>
      <c r="I119" s="610">
        <f>SUM(I8:I105)</f>
        <v>593.6</v>
      </c>
      <c r="J119" s="97"/>
      <c r="K119" s="214">
        <f>SUM(K8:K75)</f>
        <v>371</v>
      </c>
      <c r="L119" s="97"/>
      <c r="M119" s="214">
        <f>SUM(M8:M75)</f>
        <v>741.99</v>
      </c>
      <c r="N119" s="613"/>
      <c r="O119" s="614">
        <f>SUM(O8:O75)</f>
        <v>371</v>
      </c>
      <c r="P119" s="97"/>
      <c r="Q119" s="614">
        <f>SUM(Q9:Q75)</f>
        <v>370.90000000000003</v>
      </c>
      <c r="R119" s="97"/>
      <c r="S119" s="214">
        <f>SUM(S9:S75)</f>
        <v>371</v>
      </c>
      <c r="T119" s="97"/>
      <c r="U119" s="157">
        <f>SUM(U9:U75)</f>
        <v>482.30000000000013</v>
      </c>
      <c r="V119" s="99"/>
      <c r="W119" s="157">
        <f>SUM(W9:W75)</f>
        <v>482.28000000000003</v>
      </c>
      <c r="X119" s="99"/>
      <c r="Y119" s="754">
        <f>SUM(Y9:Y75)</f>
        <v>371</v>
      </c>
      <c r="Z119" s="97"/>
      <c r="AA119" s="614">
        <f>SUM(AA9:AA75)</f>
        <v>371</v>
      </c>
      <c r="AB119" s="103"/>
      <c r="AC119" s="614">
        <f>SUM(AC9:AC75)</f>
        <v>482.18000000000006</v>
      </c>
      <c r="AD119" s="103"/>
      <c r="AE119" s="614">
        <f>SUM(AE9:AE75)</f>
        <v>0</v>
      </c>
      <c r="AF119" s="103"/>
      <c r="AG119" s="190">
        <f>SUM(AG9:AG75)</f>
        <v>0</v>
      </c>
      <c r="AH119" s="103"/>
      <c r="AI119" s="190">
        <f>SUM(AI9:AI75)</f>
        <v>0</v>
      </c>
      <c r="AJ119" s="103"/>
      <c r="AK119" s="190">
        <f>SUM(AK9:AK75)</f>
        <v>0</v>
      </c>
      <c r="AL119" s="103"/>
      <c r="AM119" s="196">
        <f>SUM(AM9:AM75)</f>
        <v>0</v>
      </c>
      <c r="AN119" s="568"/>
      <c r="AO119" s="17"/>
      <c r="AP119" s="17"/>
    </row>
    <row r="120" spans="1:50">
      <c r="A120" s="529"/>
      <c r="C120" s="17"/>
      <c r="H120" s="17"/>
      <c r="I120" s="17"/>
      <c r="J120" s="17"/>
      <c r="K120" s="17"/>
      <c r="L120" s="17"/>
      <c r="M120" s="17"/>
      <c r="N120" s="17"/>
      <c r="O120" s="17"/>
      <c r="V120" s="17"/>
      <c r="W120" s="17"/>
    </row>
    <row r="121" spans="1:50" ht="17" thickBot="1">
      <c r="I121" s="17"/>
      <c r="J121" s="17"/>
      <c r="K121" s="17"/>
      <c r="L121" s="17"/>
      <c r="M121" s="17"/>
      <c r="N121" s="17"/>
      <c r="O121" s="17"/>
      <c r="V121" s="17"/>
      <c r="W121" s="17"/>
    </row>
    <row r="122" spans="1:50" s="29" customFormat="1" ht="55" customHeight="1" thickBot="1">
      <c r="A122" s="856" t="s">
        <v>13</v>
      </c>
      <c r="B122" s="857"/>
      <c r="C122" s="857"/>
      <c r="D122" s="857"/>
      <c r="E122" s="857"/>
      <c r="F122" s="857"/>
      <c r="G122" s="857"/>
      <c r="H122" s="857"/>
      <c r="I122" s="857"/>
      <c r="J122" s="857"/>
      <c r="K122" s="857"/>
      <c r="L122" s="857"/>
      <c r="M122" s="857"/>
      <c r="N122" s="857"/>
      <c r="O122" s="857"/>
      <c r="P122" s="857"/>
      <c r="Q122" s="857"/>
      <c r="R122" s="857"/>
      <c r="S122" s="857"/>
      <c r="T122" s="857"/>
      <c r="U122" s="857"/>
      <c r="V122" s="857"/>
      <c r="W122" s="857"/>
      <c r="X122" s="857"/>
      <c r="Y122" s="857"/>
      <c r="Z122" s="857"/>
      <c r="AA122" s="857"/>
      <c r="AB122" s="857"/>
      <c r="AC122" s="857"/>
      <c r="AD122" s="857"/>
      <c r="AE122" s="857"/>
      <c r="AF122" s="857"/>
      <c r="AG122" s="857"/>
      <c r="AH122" s="857"/>
      <c r="AI122" s="857"/>
      <c r="AJ122" s="857"/>
      <c r="AK122" s="857"/>
      <c r="AL122" s="857"/>
      <c r="AM122" s="857"/>
      <c r="AN122" s="528"/>
      <c r="AP122" s="17"/>
    </row>
    <row r="123" spans="1:50" ht="34" customHeight="1" thickBot="1">
      <c r="H123" s="852" t="s">
        <v>528</v>
      </c>
      <c r="I123" s="853"/>
      <c r="J123" s="852">
        <v>46089</v>
      </c>
      <c r="K123" s="853"/>
      <c r="L123" s="852" t="s">
        <v>583</v>
      </c>
      <c r="M123" s="853"/>
      <c r="N123" s="852">
        <v>46124</v>
      </c>
      <c r="O123" s="853"/>
      <c r="P123" s="852">
        <v>46138</v>
      </c>
      <c r="Q123" s="853"/>
      <c r="R123" s="852">
        <v>46152</v>
      </c>
      <c r="S123" s="853"/>
      <c r="T123" s="845">
        <v>46167</v>
      </c>
      <c r="U123" s="846"/>
      <c r="V123" s="845">
        <v>46187</v>
      </c>
      <c r="W123" s="846"/>
      <c r="X123" s="845">
        <v>46201</v>
      </c>
      <c r="Y123" s="846"/>
      <c r="Z123" s="845">
        <v>46215</v>
      </c>
      <c r="AA123" s="846"/>
      <c r="AB123" s="845">
        <v>46251</v>
      </c>
      <c r="AC123" s="846"/>
      <c r="AD123" s="845"/>
      <c r="AE123" s="846"/>
      <c r="AF123" s="847"/>
      <c r="AG123" s="848"/>
      <c r="AH123" s="845"/>
      <c r="AI123" s="846"/>
      <c r="AJ123" s="845"/>
      <c r="AK123" s="846"/>
      <c r="AL123" s="847"/>
      <c r="AM123" s="851"/>
    </row>
    <row r="124" spans="1:50" ht="58" customHeight="1" thickBot="1">
      <c r="A124" s="552"/>
      <c r="B124" s="866" t="s">
        <v>543</v>
      </c>
      <c r="C124" s="867"/>
      <c r="D124" s="867"/>
      <c r="E124" s="867"/>
      <c r="F124" s="867"/>
      <c r="G124" s="868"/>
      <c r="H124" s="854" t="s">
        <v>526</v>
      </c>
      <c r="I124" s="855"/>
      <c r="J124" s="854" t="s">
        <v>565</v>
      </c>
      <c r="K124" s="855"/>
      <c r="L124" s="854" t="s">
        <v>584</v>
      </c>
      <c r="M124" s="855"/>
      <c r="N124" s="854" t="s">
        <v>591</v>
      </c>
      <c r="O124" s="855"/>
      <c r="P124" s="854" t="s">
        <v>707</v>
      </c>
      <c r="Q124" s="855"/>
      <c r="R124" s="854" t="s">
        <v>709</v>
      </c>
      <c r="S124" s="855"/>
      <c r="T124" s="849" t="s">
        <v>727</v>
      </c>
      <c r="U124" s="850"/>
      <c r="V124" s="849" t="s">
        <v>753</v>
      </c>
      <c r="W124" s="850"/>
      <c r="X124" s="849" t="s">
        <v>764</v>
      </c>
      <c r="Y124" s="850"/>
      <c r="Z124" s="849" t="s">
        <v>769</v>
      </c>
      <c r="AA124" s="850"/>
      <c r="AB124" s="849" t="s">
        <v>777</v>
      </c>
      <c r="AC124" s="850"/>
      <c r="AD124" s="858"/>
      <c r="AE124" s="859"/>
      <c r="AF124" s="858"/>
      <c r="AG124" s="859"/>
      <c r="AH124" s="849"/>
      <c r="AI124" s="860"/>
      <c r="AJ124" s="849"/>
      <c r="AK124" s="850"/>
      <c r="AL124" s="849"/>
      <c r="AM124" s="860"/>
    </row>
    <row r="125" spans="1:50" ht="39" customHeight="1" thickBot="1">
      <c r="A125" s="583" t="s">
        <v>217</v>
      </c>
      <c r="B125" s="538" t="s">
        <v>114</v>
      </c>
      <c r="C125" s="538" t="s">
        <v>115</v>
      </c>
      <c r="D125" s="538" t="s">
        <v>3</v>
      </c>
      <c r="E125" s="534" t="s">
        <v>4</v>
      </c>
      <c r="F125" s="408"/>
      <c r="G125" s="429"/>
      <c r="H125" s="75" t="s">
        <v>5</v>
      </c>
      <c r="I125" s="153" t="s">
        <v>6</v>
      </c>
      <c r="J125" s="75" t="s">
        <v>5</v>
      </c>
      <c r="K125" s="153" t="s">
        <v>6</v>
      </c>
      <c r="L125" s="79" t="s">
        <v>5</v>
      </c>
      <c r="M125" s="153" t="s">
        <v>6</v>
      </c>
      <c r="N125" s="79" t="s">
        <v>5</v>
      </c>
      <c r="O125" s="153" t="s">
        <v>6</v>
      </c>
      <c r="P125" s="75" t="s">
        <v>5</v>
      </c>
      <c r="Q125" s="153" t="s">
        <v>6</v>
      </c>
      <c r="R125" s="79" t="s">
        <v>5</v>
      </c>
      <c r="S125" s="153" t="s">
        <v>6</v>
      </c>
      <c r="T125" s="75" t="s">
        <v>5</v>
      </c>
      <c r="U125" s="153" t="s">
        <v>6</v>
      </c>
      <c r="V125" s="79" t="s">
        <v>5</v>
      </c>
      <c r="W125" s="153" t="s">
        <v>6</v>
      </c>
      <c r="X125" s="79" t="s">
        <v>5</v>
      </c>
      <c r="Y125" s="153" t="s">
        <v>6</v>
      </c>
      <c r="Z125" s="75" t="s">
        <v>5</v>
      </c>
      <c r="AA125" s="153" t="s">
        <v>6</v>
      </c>
      <c r="AB125" s="79" t="s">
        <v>5</v>
      </c>
      <c r="AC125" s="153" t="s">
        <v>6</v>
      </c>
      <c r="AD125" s="79" t="s">
        <v>5</v>
      </c>
      <c r="AE125" s="153" t="s">
        <v>6</v>
      </c>
      <c r="AF125" s="79" t="s">
        <v>5</v>
      </c>
      <c r="AG125" s="153" t="s">
        <v>6</v>
      </c>
      <c r="AH125" s="79" t="s">
        <v>5</v>
      </c>
      <c r="AI125" s="153" t="s">
        <v>6</v>
      </c>
      <c r="AJ125" s="79" t="s">
        <v>5</v>
      </c>
      <c r="AK125" s="153" t="s">
        <v>6</v>
      </c>
      <c r="AL125" s="79" t="s">
        <v>5</v>
      </c>
      <c r="AM125" s="182" t="s">
        <v>6</v>
      </c>
      <c r="AN125" s="583" t="s">
        <v>217</v>
      </c>
      <c r="AO125" s="837" t="s">
        <v>536</v>
      </c>
      <c r="AP125" s="838"/>
      <c r="AQ125" s="839" t="s">
        <v>537</v>
      </c>
      <c r="AR125" s="838"/>
      <c r="AS125" s="839" t="s">
        <v>539</v>
      </c>
      <c r="AT125" s="838"/>
      <c r="AU125" s="839" t="s">
        <v>538</v>
      </c>
      <c r="AV125" s="838"/>
      <c r="AW125" s="839" t="s">
        <v>582</v>
      </c>
      <c r="AX125" s="838"/>
    </row>
    <row r="126" spans="1:50" s="46" customFormat="1" ht="20.25" customHeight="1" thickBot="1">
      <c r="A126" s="584">
        <v>1</v>
      </c>
      <c r="B126" s="481" t="s">
        <v>593</v>
      </c>
      <c r="C126" s="62">
        <v>2009</v>
      </c>
      <c r="D126" s="120" t="s">
        <v>12</v>
      </c>
      <c r="E126" s="589">
        <f>I126+K126+M126+O126+Q126+S126+U126+W126+Y126+AA126+AC126+AE126+AG126+AI126+AK126+AM126</f>
        <v>397.5</v>
      </c>
      <c r="F126" s="409"/>
      <c r="G126" s="430"/>
      <c r="H126" s="108">
        <v>136</v>
      </c>
      <c r="I126" s="786">
        <v>112</v>
      </c>
      <c r="J126" s="108">
        <v>75</v>
      </c>
      <c r="K126" s="603">
        <v>0</v>
      </c>
      <c r="L126" s="108">
        <v>223</v>
      </c>
      <c r="M126" s="163">
        <v>12</v>
      </c>
      <c r="N126" s="480">
        <v>71</v>
      </c>
      <c r="O126" s="265">
        <v>26.25</v>
      </c>
      <c r="P126" s="108">
        <v>80</v>
      </c>
      <c r="Q126" s="265">
        <v>0</v>
      </c>
      <c r="R126" s="108">
        <v>81</v>
      </c>
      <c r="S126" s="265">
        <v>3</v>
      </c>
      <c r="T126" s="108">
        <v>80</v>
      </c>
      <c r="U126" s="654">
        <v>0</v>
      </c>
      <c r="V126" s="108"/>
      <c r="W126" s="163"/>
      <c r="X126" s="108">
        <v>80</v>
      </c>
      <c r="Y126" s="265">
        <v>14.25</v>
      </c>
      <c r="Z126" s="93">
        <v>72</v>
      </c>
      <c r="AA126" s="265">
        <v>100</v>
      </c>
      <c r="AB126" s="111">
        <v>69</v>
      </c>
      <c r="AC126" s="163">
        <v>130</v>
      </c>
      <c r="AD126" s="108"/>
      <c r="AE126" s="326"/>
      <c r="AF126" s="108"/>
      <c r="AG126" s="326"/>
      <c r="AH126" s="108"/>
      <c r="AI126" s="326"/>
      <c r="AJ126" s="108"/>
      <c r="AK126" s="326"/>
      <c r="AL126" s="108"/>
      <c r="AM126" s="329"/>
      <c r="AN126" s="559">
        <v>1</v>
      </c>
      <c r="AO126" s="389" t="s">
        <v>217</v>
      </c>
      <c r="AP126" s="390" t="s">
        <v>217</v>
      </c>
      <c r="AQ126" s="391">
        <v>-0.4</v>
      </c>
      <c r="AR126" s="392" t="s">
        <v>189</v>
      </c>
      <c r="AS126" s="393">
        <v>0.3</v>
      </c>
      <c r="AT126" s="272" t="s">
        <v>189</v>
      </c>
      <c r="AU126" s="393">
        <v>0.6</v>
      </c>
      <c r="AV126" s="272" t="s">
        <v>189</v>
      </c>
      <c r="AW126" s="393">
        <v>0.6</v>
      </c>
      <c r="AX126" s="272" t="s">
        <v>189</v>
      </c>
    </row>
    <row r="127" spans="1:50" s="46" customFormat="1" ht="20.25" customHeight="1">
      <c r="A127" s="584">
        <f t="shared" ref="A127:A187" si="15">A126+1</f>
        <v>2</v>
      </c>
      <c r="B127" s="481" t="s">
        <v>54</v>
      </c>
      <c r="C127" s="62">
        <v>2010</v>
      </c>
      <c r="D127" s="66" t="s">
        <v>10</v>
      </c>
      <c r="E127" s="589">
        <f>I127+K127+M127+O127+Q127+S127+U127+W127+Y127+AA127+AC127+AE127+AG127+AI127+AK127+AM127-K127</f>
        <v>347.98</v>
      </c>
      <c r="F127" s="410"/>
      <c r="G127" s="431"/>
      <c r="H127" s="108">
        <v>144</v>
      </c>
      <c r="I127" s="250">
        <v>19.73</v>
      </c>
      <c r="J127" s="93">
        <v>74</v>
      </c>
      <c r="K127" s="604">
        <v>2.5</v>
      </c>
      <c r="L127" s="108">
        <v>217</v>
      </c>
      <c r="M127" s="94">
        <v>120</v>
      </c>
      <c r="N127" s="480">
        <v>70</v>
      </c>
      <c r="O127" s="176">
        <v>50</v>
      </c>
      <c r="P127" s="108">
        <v>77</v>
      </c>
      <c r="Q127" s="176">
        <v>9</v>
      </c>
      <c r="R127" s="108">
        <v>78</v>
      </c>
      <c r="S127" s="176">
        <v>19.25</v>
      </c>
      <c r="T127" s="108">
        <v>73</v>
      </c>
      <c r="U127" s="163">
        <v>45.5</v>
      </c>
      <c r="V127" s="108">
        <v>74</v>
      </c>
      <c r="W127" s="112">
        <v>26</v>
      </c>
      <c r="X127" s="108"/>
      <c r="Y127" s="176"/>
      <c r="Z127" s="108"/>
      <c r="AA127" s="176"/>
      <c r="AB127" s="111">
        <v>72</v>
      </c>
      <c r="AC127" s="94">
        <v>58.5</v>
      </c>
      <c r="AD127" s="108"/>
      <c r="AE127" s="176"/>
      <c r="AF127" s="108"/>
      <c r="AG127" s="176"/>
      <c r="AH127" s="108"/>
      <c r="AI127" s="176"/>
      <c r="AJ127" s="108"/>
      <c r="AK127" s="176"/>
      <c r="AL127" s="108"/>
      <c r="AM127" s="330"/>
      <c r="AN127" s="559">
        <f t="shared" ref="AN127:AN187" si="16">AN126+1</f>
        <v>2</v>
      </c>
      <c r="AO127" s="334">
        <v>1</v>
      </c>
      <c r="AP127" s="265">
        <v>100</v>
      </c>
      <c r="AQ127" s="267">
        <f>AP127*AQ126</f>
        <v>-40</v>
      </c>
      <c r="AR127" s="163">
        <f t="shared" ref="AR127:AR141" si="17">AP127+AQ127</f>
        <v>60</v>
      </c>
      <c r="AS127" s="266">
        <f>AP127*AS126</f>
        <v>30</v>
      </c>
      <c r="AT127" s="163">
        <v>130</v>
      </c>
      <c r="AU127" s="267">
        <f>AP127*AU126</f>
        <v>60</v>
      </c>
      <c r="AV127" s="163">
        <v>160</v>
      </c>
      <c r="AW127" s="267">
        <f>AT127*AW126</f>
        <v>78</v>
      </c>
      <c r="AX127" s="163">
        <v>200</v>
      </c>
    </row>
    <row r="128" spans="1:50" s="46" customFormat="1" ht="20.25" customHeight="1">
      <c r="A128" s="584">
        <f t="shared" si="15"/>
        <v>3</v>
      </c>
      <c r="B128" s="481" t="s">
        <v>594</v>
      </c>
      <c r="C128" s="62">
        <v>2008</v>
      </c>
      <c r="D128" s="117" t="s">
        <v>37</v>
      </c>
      <c r="E128" s="589">
        <f t="shared" ref="E128:E157" si="18">I128+K128+M128+O128+Q128+S128+U128+W128+Y128+AA128+AC128+AE128+AG128+AI128+AK128+AM128</f>
        <v>329.40000000000003</v>
      </c>
      <c r="F128" s="410"/>
      <c r="G128" s="431"/>
      <c r="H128" s="108">
        <v>148</v>
      </c>
      <c r="I128" s="250">
        <v>0.8</v>
      </c>
      <c r="J128" s="108">
        <v>77</v>
      </c>
      <c r="K128" s="604">
        <v>0</v>
      </c>
      <c r="L128" s="108">
        <v>222</v>
      </c>
      <c r="M128" s="94">
        <v>22</v>
      </c>
      <c r="N128" s="480">
        <v>71</v>
      </c>
      <c r="O128" s="176">
        <v>26.25</v>
      </c>
      <c r="P128" s="783">
        <v>71</v>
      </c>
      <c r="Q128" s="784">
        <v>60</v>
      </c>
      <c r="R128" s="108">
        <v>72</v>
      </c>
      <c r="S128" s="176">
        <v>100</v>
      </c>
      <c r="T128" s="93">
        <v>71</v>
      </c>
      <c r="U128" s="94">
        <v>110.5</v>
      </c>
      <c r="V128" s="108"/>
      <c r="W128" s="94"/>
      <c r="X128" s="108">
        <v>81</v>
      </c>
      <c r="Y128" s="176">
        <v>4.5999999999999996</v>
      </c>
      <c r="Z128" s="108">
        <v>76</v>
      </c>
      <c r="AA128" s="176">
        <v>5.25</v>
      </c>
      <c r="AB128" s="111"/>
      <c r="AC128" s="94"/>
      <c r="AD128" s="93"/>
      <c r="AE128" s="176"/>
      <c r="AF128" s="93"/>
      <c r="AG128" s="176"/>
      <c r="AH128" s="93"/>
      <c r="AI128" s="176"/>
      <c r="AJ128" s="93"/>
      <c r="AK128" s="176"/>
      <c r="AL128" s="93"/>
      <c r="AM128" s="330"/>
      <c r="AN128" s="559">
        <f t="shared" si="16"/>
        <v>3</v>
      </c>
      <c r="AO128" s="295">
        <v>2</v>
      </c>
      <c r="AP128" s="176">
        <v>70</v>
      </c>
      <c r="AQ128" s="267">
        <f>AP128*AQ126</f>
        <v>-28</v>
      </c>
      <c r="AR128" s="94">
        <f t="shared" si="17"/>
        <v>42</v>
      </c>
      <c r="AS128" s="171">
        <f>AP128*AS126</f>
        <v>21</v>
      </c>
      <c r="AT128" s="94">
        <v>91</v>
      </c>
      <c r="AU128" s="128">
        <f>AP128*AU126</f>
        <v>42</v>
      </c>
      <c r="AV128" s="94">
        <v>112</v>
      </c>
      <c r="AW128" s="128">
        <f>AT128*AW126</f>
        <v>54.6</v>
      </c>
      <c r="AX128" s="94">
        <v>140</v>
      </c>
    </row>
    <row r="129" spans="1:146" s="46" customFormat="1" ht="20.25" customHeight="1">
      <c r="A129" s="584">
        <f t="shared" si="15"/>
        <v>4</v>
      </c>
      <c r="B129" s="481" t="s">
        <v>143</v>
      </c>
      <c r="C129" s="62">
        <v>2009</v>
      </c>
      <c r="D129" s="114" t="s">
        <v>27</v>
      </c>
      <c r="E129" s="589">
        <f t="shared" si="18"/>
        <v>327.9</v>
      </c>
      <c r="F129" s="410"/>
      <c r="G129" s="431"/>
      <c r="H129" s="108">
        <v>145</v>
      </c>
      <c r="I129" s="250">
        <v>9.6</v>
      </c>
      <c r="J129" s="108"/>
      <c r="K129" s="604"/>
      <c r="L129" s="108">
        <v>210</v>
      </c>
      <c r="M129" s="94">
        <v>200</v>
      </c>
      <c r="N129" s="480" t="str">
        <f>IFERROR(VLOOKUP(B129,#REF!,2,FALSE),"")</f>
        <v/>
      </c>
      <c r="O129" s="280"/>
      <c r="P129" s="108"/>
      <c r="Q129" s="280"/>
      <c r="R129" s="108"/>
      <c r="S129" s="280"/>
      <c r="T129" s="108">
        <v>75</v>
      </c>
      <c r="U129" s="94">
        <v>15.6</v>
      </c>
      <c r="V129" s="93">
        <v>69</v>
      </c>
      <c r="W129" s="94">
        <v>91</v>
      </c>
      <c r="X129" s="108"/>
      <c r="Y129" s="176"/>
      <c r="Z129" s="108"/>
      <c r="AA129" s="176"/>
      <c r="AB129" s="111">
        <v>75</v>
      </c>
      <c r="AC129" s="94">
        <v>11.7</v>
      </c>
      <c r="AD129" s="108"/>
      <c r="AE129" s="176"/>
      <c r="AF129" s="108"/>
      <c r="AG129" s="176"/>
      <c r="AH129" s="108"/>
      <c r="AI129" s="176"/>
      <c r="AJ129" s="108"/>
      <c r="AK129" s="176"/>
      <c r="AL129" s="108"/>
      <c r="AM129" s="330"/>
      <c r="AN129" s="559">
        <f t="shared" si="16"/>
        <v>4</v>
      </c>
      <c r="AO129" s="294">
        <v>3</v>
      </c>
      <c r="AP129" s="176">
        <v>50</v>
      </c>
      <c r="AQ129" s="267">
        <f>AP129*AQ126</f>
        <v>-20</v>
      </c>
      <c r="AR129" s="94">
        <f t="shared" si="17"/>
        <v>30</v>
      </c>
      <c r="AS129" s="171">
        <f>AP129*AS126</f>
        <v>15</v>
      </c>
      <c r="AT129" s="94">
        <v>65</v>
      </c>
      <c r="AU129" s="128">
        <f>AP129*AU126</f>
        <v>30</v>
      </c>
      <c r="AV129" s="94">
        <v>80</v>
      </c>
      <c r="AW129" s="128">
        <f>AT129*AW126</f>
        <v>39</v>
      </c>
      <c r="AX129" s="94">
        <v>100</v>
      </c>
    </row>
    <row r="130" spans="1:146" s="46" customFormat="1" ht="20.25" customHeight="1">
      <c r="A130" s="584">
        <f t="shared" si="15"/>
        <v>5</v>
      </c>
      <c r="B130" s="481" t="s">
        <v>620</v>
      </c>
      <c r="C130" s="62">
        <v>2010</v>
      </c>
      <c r="D130" s="394" t="s">
        <v>109</v>
      </c>
      <c r="E130" s="589">
        <f t="shared" si="18"/>
        <v>290.33</v>
      </c>
      <c r="F130" s="410"/>
      <c r="G130" s="431"/>
      <c r="H130" s="108">
        <v>131</v>
      </c>
      <c r="I130" s="250">
        <v>160</v>
      </c>
      <c r="J130" s="108"/>
      <c r="K130" s="605"/>
      <c r="L130" s="108"/>
      <c r="M130" s="94"/>
      <c r="N130" s="480" t="str">
        <f>IFERROR(VLOOKUP(B130,#REF!,2,FALSE),"")</f>
        <v/>
      </c>
      <c r="O130" s="176"/>
      <c r="P130" s="93"/>
      <c r="Q130" s="176"/>
      <c r="R130" s="108"/>
      <c r="S130" s="176"/>
      <c r="T130" s="108"/>
      <c r="U130" s="106"/>
      <c r="V130" s="108">
        <v>64</v>
      </c>
      <c r="W130" s="94">
        <v>130</v>
      </c>
      <c r="X130" s="93">
        <v>84</v>
      </c>
      <c r="Y130" s="176">
        <v>0</v>
      </c>
      <c r="Z130" s="93">
        <v>78</v>
      </c>
      <c r="AA130" s="176">
        <v>0.33</v>
      </c>
      <c r="AB130" s="99"/>
      <c r="AC130" s="106"/>
      <c r="AD130" s="108"/>
      <c r="AE130" s="176"/>
      <c r="AF130" s="108"/>
      <c r="AG130" s="176"/>
      <c r="AH130" s="108"/>
      <c r="AI130" s="176"/>
      <c r="AJ130" s="108"/>
      <c r="AK130" s="176"/>
      <c r="AL130" s="108"/>
      <c r="AM130" s="330"/>
      <c r="AN130" s="559">
        <f t="shared" si="16"/>
        <v>5</v>
      </c>
      <c r="AO130" s="295">
        <v>4</v>
      </c>
      <c r="AP130" s="176">
        <v>40</v>
      </c>
      <c r="AQ130" s="267">
        <f>AP130*AQ126</f>
        <v>-16</v>
      </c>
      <c r="AR130" s="94">
        <f t="shared" si="17"/>
        <v>24</v>
      </c>
      <c r="AS130" s="171">
        <f>AP130*AS126</f>
        <v>12</v>
      </c>
      <c r="AT130" s="94">
        <v>52</v>
      </c>
      <c r="AU130" s="128">
        <f>AP130*AU126</f>
        <v>24</v>
      </c>
      <c r="AV130" s="94">
        <v>64</v>
      </c>
      <c r="AW130" s="128">
        <f>AT130*AW126</f>
        <v>31.2</v>
      </c>
      <c r="AX130" s="94">
        <v>80</v>
      </c>
      <c r="EF130" s="17"/>
      <c r="EG130" s="17"/>
    </row>
    <row r="131" spans="1:146" s="46" customFormat="1" ht="20.25" customHeight="1">
      <c r="A131" s="584">
        <f t="shared" si="15"/>
        <v>6</v>
      </c>
      <c r="B131" s="481" t="s">
        <v>52</v>
      </c>
      <c r="C131" s="62">
        <v>2009</v>
      </c>
      <c r="D131" s="117" t="s">
        <v>28</v>
      </c>
      <c r="E131" s="589">
        <f t="shared" si="18"/>
        <v>249.1</v>
      </c>
      <c r="F131" s="410"/>
      <c r="G131" s="431"/>
      <c r="H131" s="108">
        <v>145</v>
      </c>
      <c r="I131" s="250">
        <v>9.6</v>
      </c>
      <c r="J131" s="108">
        <v>67</v>
      </c>
      <c r="K131" s="176">
        <v>50</v>
      </c>
      <c r="L131" s="108">
        <v>223</v>
      </c>
      <c r="M131" s="112">
        <v>12</v>
      </c>
      <c r="N131" s="480" t="str">
        <f>IFERROR(VLOOKUP(B131,#REF!,2,FALSE),"")</f>
        <v/>
      </c>
      <c r="O131" s="605"/>
      <c r="P131" s="108">
        <v>78</v>
      </c>
      <c r="Q131" s="176">
        <v>3.5</v>
      </c>
      <c r="R131" s="93">
        <v>78</v>
      </c>
      <c r="S131" s="176">
        <v>19.25</v>
      </c>
      <c r="T131" s="108">
        <v>82</v>
      </c>
      <c r="U131" s="106">
        <v>0</v>
      </c>
      <c r="V131" s="93">
        <v>71</v>
      </c>
      <c r="W131" s="94">
        <v>58.5</v>
      </c>
      <c r="X131" s="93"/>
      <c r="Y131" s="176"/>
      <c r="Z131" s="108">
        <v>76</v>
      </c>
      <c r="AA131" s="176">
        <v>5.25</v>
      </c>
      <c r="AB131" s="111">
        <v>71</v>
      </c>
      <c r="AC131" s="94">
        <v>91</v>
      </c>
      <c r="AD131" s="108"/>
      <c r="AE131" s="176"/>
      <c r="AF131" s="108"/>
      <c r="AG131" s="176"/>
      <c r="AH131" s="108"/>
      <c r="AI131" s="176"/>
      <c r="AJ131" s="108"/>
      <c r="AK131" s="176"/>
      <c r="AL131" s="108"/>
      <c r="AM131" s="330"/>
      <c r="AN131" s="559">
        <f t="shared" si="16"/>
        <v>6</v>
      </c>
      <c r="AO131" s="294">
        <v>5</v>
      </c>
      <c r="AP131" s="176">
        <v>30</v>
      </c>
      <c r="AQ131" s="267">
        <f>AP131*AQ126</f>
        <v>-12</v>
      </c>
      <c r="AR131" s="94">
        <f t="shared" si="17"/>
        <v>18</v>
      </c>
      <c r="AS131" s="171">
        <f>AP131*AS126</f>
        <v>9</v>
      </c>
      <c r="AT131" s="94">
        <v>39</v>
      </c>
      <c r="AU131" s="128">
        <f>AP131*AU126</f>
        <v>18</v>
      </c>
      <c r="AV131" s="94">
        <v>48</v>
      </c>
      <c r="AW131" s="128">
        <f>AT131*AW126</f>
        <v>23.4</v>
      </c>
      <c r="AX131" s="94">
        <v>60</v>
      </c>
    </row>
    <row r="132" spans="1:146" s="46" customFormat="1" ht="20.25" customHeight="1">
      <c r="A132" s="584">
        <f t="shared" si="15"/>
        <v>7</v>
      </c>
      <c r="B132" s="481" t="s">
        <v>600</v>
      </c>
      <c r="C132" s="62">
        <v>2009</v>
      </c>
      <c r="D132" s="117" t="s">
        <v>33</v>
      </c>
      <c r="E132" s="589">
        <f t="shared" si="18"/>
        <v>221.35</v>
      </c>
      <c r="F132" s="410"/>
      <c r="G132" s="431"/>
      <c r="H132" s="108">
        <v>141</v>
      </c>
      <c r="I132" s="250">
        <v>48</v>
      </c>
      <c r="J132" s="108">
        <v>66</v>
      </c>
      <c r="K132" s="176">
        <v>70</v>
      </c>
      <c r="L132" s="108"/>
      <c r="M132" s="606"/>
      <c r="N132" s="480">
        <v>72</v>
      </c>
      <c r="O132" s="176">
        <v>8</v>
      </c>
      <c r="P132" s="108">
        <v>81</v>
      </c>
      <c r="Q132" s="176">
        <v>0</v>
      </c>
      <c r="R132" s="93"/>
      <c r="S132" s="176"/>
      <c r="T132" s="93">
        <v>74</v>
      </c>
      <c r="U132" s="112">
        <v>22.75</v>
      </c>
      <c r="V132" s="93">
        <v>79</v>
      </c>
      <c r="W132" s="94">
        <v>2.6</v>
      </c>
      <c r="X132" s="93">
        <v>69</v>
      </c>
      <c r="Y132" s="176">
        <v>70</v>
      </c>
      <c r="Z132" s="108"/>
      <c r="AA132" s="176"/>
      <c r="AB132" s="111"/>
      <c r="AC132" s="106"/>
      <c r="AD132" s="108"/>
      <c r="AE132" s="280"/>
      <c r="AF132" s="108"/>
      <c r="AG132" s="280"/>
      <c r="AH132" s="108"/>
      <c r="AI132" s="280"/>
      <c r="AJ132" s="108"/>
      <c r="AK132" s="280"/>
      <c r="AL132" s="108"/>
      <c r="AM132" s="331"/>
      <c r="AN132" s="559">
        <f t="shared" si="16"/>
        <v>7</v>
      </c>
      <c r="AO132" s="295">
        <v>6</v>
      </c>
      <c r="AP132" s="176">
        <v>20</v>
      </c>
      <c r="AQ132" s="267">
        <f>AP132*AQ126</f>
        <v>-8</v>
      </c>
      <c r="AR132" s="112">
        <f t="shared" si="17"/>
        <v>12</v>
      </c>
      <c r="AS132" s="171">
        <f>AP132*AS126</f>
        <v>6</v>
      </c>
      <c r="AT132" s="112">
        <v>26</v>
      </c>
      <c r="AU132" s="128">
        <f>AP132*AU126</f>
        <v>12</v>
      </c>
      <c r="AV132" s="112">
        <v>32</v>
      </c>
      <c r="AW132" s="128">
        <f>AT132*AW126</f>
        <v>15.6</v>
      </c>
      <c r="AX132" s="112">
        <v>40</v>
      </c>
    </row>
    <row r="133" spans="1:146" s="46" customFormat="1" ht="20.25" customHeight="1">
      <c r="A133" s="584">
        <f t="shared" si="15"/>
        <v>8</v>
      </c>
      <c r="B133" s="481" t="s">
        <v>608</v>
      </c>
      <c r="C133" s="62">
        <v>2009</v>
      </c>
      <c r="D133" s="303" t="s">
        <v>15</v>
      </c>
      <c r="E133" s="589">
        <f t="shared" si="18"/>
        <v>200</v>
      </c>
      <c r="F133" s="410"/>
      <c r="G133" s="431"/>
      <c r="H133" s="108"/>
      <c r="I133" s="615"/>
      <c r="J133" s="108"/>
      <c r="K133" s="280"/>
      <c r="L133" s="108"/>
      <c r="M133" s="94"/>
      <c r="N133" s="480">
        <v>68</v>
      </c>
      <c r="O133" s="176">
        <v>100</v>
      </c>
      <c r="P133" s="93">
        <v>66</v>
      </c>
      <c r="Q133" s="176">
        <v>100</v>
      </c>
      <c r="R133" s="93"/>
      <c r="S133" s="176"/>
      <c r="T133" s="108">
        <v>82</v>
      </c>
      <c r="U133" s="106">
        <v>0</v>
      </c>
      <c r="V133" s="108"/>
      <c r="W133" s="106"/>
      <c r="X133" s="108"/>
      <c r="Y133" s="176"/>
      <c r="Z133" s="108"/>
      <c r="AA133" s="176"/>
      <c r="AB133" s="111"/>
      <c r="AC133" s="94"/>
      <c r="AD133" s="93"/>
      <c r="AE133" s="176"/>
      <c r="AF133" s="93"/>
      <c r="AG133" s="176"/>
      <c r="AH133" s="93"/>
      <c r="AI133" s="176"/>
      <c r="AJ133" s="93"/>
      <c r="AK133" s="176"/>
      <c r="AL133" s="93"/>
      <c r="AM133" s="330"/>
      <c r="AN133" s="559">
        <f t="shared" si="16"/>
        <v>8</v>
      </c>
      <c r="AO133" s="294">
        <v>7</v>
      </c>
      <c r="AP133" s="176">
        <v>15</v>
      </c>
      <c r="AQ133" s="267">
        <f>AP133*AQ126</f>
        <v>-6</v>
      </c>
      <c r="AR133" s="94">
        <f t="shared" si="17"/>
        <v>9</v>
      </c>
      <c r="AS133" s="171">
        <f>AP133*AS126</f>
        <v>4.5</v>
      </c>
      <c r="AT133" s="94">
        <v>19.5</v>
      </c>
      <c r="AU133" s="128">
        <f>AP133*AU126</f>
        <v>9</v>
      </c>
      <c r="AV133" s="94">
        <v>24</v>
      </c>
      <c r="AW133" s="128">
        <f>AT133*AW126</f>
        <v>11.7</v>
      </c>
      <c r="AX133" s="94">
        <v>30</v>
      </c>
      <c r="EF133" s="17"/>
      <c r="EG133" s="17"/>
    </row>
    <row r="134" spans="1:146" s="46" customFormat="1" ht="20.25" customHeight="1">
      <c r="A134" s="584">
        <f t="shared" si="15"/>
        <v>9</v>
      </c>
      <c r="B134" s="481" t="s">
        <v>47</v>
      </c>
      <c r="C134" s="62">
        <v>2008</v>
      </c>
      <c r="D134" s="22" t="s">
        <v>37</v>
      </c>
      <c r="E134" s="589">
        <f t="shared" si="18"/>
        <v>182</v>
      </c>
      <c r="F134" s="410"/>
      <c r="G134" s="431"/>
      <c r="H134" s="108">
        <v>137</v>
      </c>
      <c r="I134" s="250">
        <v>80</v>
      </c>
      <c r="J134" s="93">
        <v>71</v>
      </c>
      <c r="K134" s="176">
        <v>35</v>
      </c>
      <c r="L134" s="93">
        <v>227</v>
      </c>
      <c r="M134" s="94">
        <v>4</v>
      </c>
      <c r="N134" s="480" t="str">
        <f>IFERROR(VLOOKUP(B134,#REF!,2,FALSE),"")</f>
        <v/>
      </c>
      <c r="O134" s="604"/>
      <c r="P134" s="108">
        <v>82</v>
      </c>
      <c r="Q134" s="280">
        <v>0</v>
      </c>
      <c r="R134" s="93"/>
      <c r="S134" s="176"/>
      <c r="T134" s="108">
        <v>74</v>
      </c>
      <c r="U134" s="112">
        <v>22.75</v>
      </c>
      <c r="V134" s="93">
        <v>81</v>
      </c>
      <c r="W134" s="94">
        <v>0</v>
      </c>
      <c r="X134" s="108">
        <v>79</v>
      </c>
      <c r="Y134" s="176">
        <v>35</v>
      </c>
      <c r="Z134" s="108">
        <v>76</v>
      </c>
      <c r="AA134" s="176">
        <v>5.25</v>
      </c>
      <c r="AB134" s="99"/>
      <c r="AC134" s="106"/>
      <c r="AD134" s="93"/>
      <c r="AE134" s="176"/>
      <c r="AF134" s="93"/>
      <c r="AG134" s="176"/>
      <c r="AH134" s="93"/>
      <c r="AI134" s="176"/>
      <c r="AJ134" s="93"/>
      <c r="AK134" s="176"/>
      <c r="AL134" s="93"/>
      <c r="AM134" s="330"/>
      <c r="AN134" s="559">
        <f t="shared" si="16"/>
        <v>9</v>
      </c>
      <c r="AO134" s="295">
        <v>8</v>
      </c>
      <c r="AP134" s="176">
        <v>12</v>
      </c>
      <c r="AQ134" s="267">
        <f>AP134*AQ126</f>
        <v>-4.8000000000000007</v>
      </c>
      <c r="AR134" s="94">
        <f t="shared" si="17"/>
        <v>7.1999999999999993</v>
      </c>
      <c r="AS134" s="134">
        <f>AP134*AS126</f>
        <v>3.5999999999999996</v>
      </c>
      <c r="AT134" s="94">
        <v>15.6</v>
      </c>
      <c r="AU134" s="128">
        <f>AP134*AU126</f>
        <v>7.1999999999999993</v>
      </c>
      <c r="AV134" s="94">
        <v>19.2</v>
      </c>
      <c r="AW134" s="128">
        <f>AT134*AW126</f>
        <v>9.36</v>
      </c>
      <c r="AX134" s="94">
        <v>24</v>
      </c>
      <c r="EH134" s="17"/>
      <c r="EI134" s="17"/>
      <c r="EJ134" s="17"/>
      <c r="EK134" s="17"/>
      <c r="EL134" s="17"/>
      <c r="EM134" s="17"/>
      <c r="EN134" s="17"/>
      <c r="EO134" s="17"/>
      <c r="EP134" s="17"/>
    </row>
    <row r="135" spans="1:146" s="46" customFormat="1" ht="20.25" customHeight="1">
      <c r="A135" s="584">
        <f t="shared" si="15"/>
        <v>10</v>
      </c>
      <c r="B135" s="481" t="s">
        <v>140</v>
      </c>
      <c r="C135" s="62">
        <v>2009</v>
      </c>
      <c r="D135" s="114" t="s">
        <v>29</v>
      </c>
      <c r="E135" s="589">
        <f t="shared" si="18"/>
        <v>178.29</v>
      </c>
      <c r="F135" s="410"/>
      <c r="G135" s="431"/>
      <c r="H135" s="108">
        <v>144</v>
      </c>
      <c r="I135" s="250">
        <v>19.73</v>
      </c>
      <c r="J135" s="108"/>
      <c r="K135" s="605"/>
      <c r="L135" s="108">
        <v>217</v>
      </c>
      <c r="M135" s="94">
        <v>120</v>
      </c>
      <c r="N135" s="480" t="str">
        <f>IFERROR(VLOOKUP(B135,#REF!,2,FALSE),"")</f>
        <v/>
      </c>
      <c r="O135" s="176"/>
      <c r="P135" s="108">
        <v>91</v>
      </c>
      <c r="Q135" s="176">
        <v>0</v>
      </c>
      <c r="R135" s="108"/>
      <c r="S135" s="280"/>
      <c r="T135" s="93"/>
      <c r="U135" s="106"/>
      <c r="V135" s="108">
        <v>77</v>
      </c>
      <c r="W135" s="94">
        <v>10.4</v>
      </c>
      <c r="X135" s="108"/>
      <c r="Y135" s="280"/>
      <c r="Z135" s="108">
        <v>82</v>
      </c>
      <c r="AA135" s="280">
        <v>0</v>
      </c>
      <c r="AB135" s="111">
        <v>73</v>
      </c>
      <c r="AC135" s="94">
        <v>28.16</v>
      </c>
      <c r="AD135" s="108"/>
      <c r="AE135" s="280"/>
      <c r="AF135" s="108"/>
      <c r="AG135" s="280"/>
      <c r="AH135" s="108"/>
      <c r="AI135" s="280"/>
      <c r="AJ135" s="108"/>
      <c r="AK135" s="280"/>
      <c r="AL135" s="108"/>
      <c r="AM135" s="331"/>
      <c r="AN135" s="559">
        <f t="shared" si="16"/>
        <v>10</v>
      </c>
      <c r="AO135" s="294">
        <v>9</v>
      </c>
      <c r="AP135" s="176">
        <v>10</v>
      </c>
      <c r="AQ135" s="267">
        <f>AP135*AQ126</f>
        <v>-4</v>
      </c>
      <c r="AR135" s="94">
        <f t="shared" si="17"/>
        <v>6</v>
      </c>
      <c r="AS135" s="171">
        <f>AP135*AS126</f>
        <v>3</v>
      </c>
      <c r="AT135" s="94">
        <v>13</v>
      </c>
      <c r="AU135" s="128">
        <f>AP135*AU126</f>
        <v>6</v>
      </c>
      <c r="AV135" s="94">
        <v>16</v>
      </c>
      <c r="AW135" s="128">
        <f>AT135*AW126</f>
        <v>7.8</v>
      </c>
      <c r="AX135" s="94">
        <v>20</v>
      </c>
    </row>
    <row r="136" spans="1:146" s="46" customFormat="1" ht="20.25" customHeight="1">
      <c r="A136" s="584">
        <f t="shared" si="15"/>
        <v>11</v>
      </c>
      <c r="B136" s="481" t="s">
        <v>49</v>
      </c>
      <c r="C136" s="62">
        <v>2008</v>
      </c>
      <c r="D136" s="117" t="s">
        <v>85</v>
      </c>
      <c r="E136" s="589">
        <f t="shared" si="18"/>
        <v>175.63</v>
      </c>
      <c r="F136" s="410"/>
      <c r="G136" s="431"/>
      <c r="H136" s="108">
        <v>163</v>
      </c>
      <c r="I136" s="615">
        <v>0</v>
      </c>
      <c r="J136" s="108">
        <v>72</v>
      </c>
      <c r="K136" s="176">
        <v>15.67</v>
      </c>
      <c r="L136" s="108">
        <v>221</v>
      </c>
      <c r="M136" s="112">
        <v>35</v>
      </c>
      <c r="N136" s="480">
        <v>79</v>
      </c>
      <c r="O136" s="280">
        <v>0</v>
      </c>
      <c r="P136" s="108">
        <v>79</v>
      </c>
      <c r="Q136" s="176">
        <v>1.5</v>
      </c>
      <c r="R136" s="108">
        <v>75</v>
      </c>
      <c r="S136" s="176">
        <v>70</v>
      </c>
      <c r="T136" s="108">
        <v>83</v>
      </c>
      <c r="U136" s="106">
        <v>0</v>
      </c>
      <c r="V136" s="108">
        <v>76</v>
      </c>
      <c r="W136" s="94">
        <v>14.3</v>
      </c>
      <c r="X136" s="108">
        <v>84</v>
      </c>
      <c r="Y136" s="176">
        <v>0</v>
      </c>
      <c r="Z136" s="108">
        <v>74</v>
      </c>
      <c r="AA136" s="176">
        <v>35</v>
      </c>
      <c r="AB136" s="99">
        <v>76</v>
      </c>
      <c r="AC136" s="112">
        <v>4.16</v>
      </c>
      <c r="AD136" s="108"/>
      <c r="AE136" s="280"/>
      <c r="AF136" s="108"/>
      <c r="AG136" s="280"/>
      <c r="AH136" s="108"/>
      <c r="AI136" s="280"/>
      <c r="AJ136" s="108"/>
      <c r="AK136" s="280"/>
      <c r="AL136" s="108"/>
      <c r="AM136" s="331"/>
      <c r="AN136" s="559">
        <f t="shared" si="16"/>
        <v>11</v>
      </c>
      <c r="AO136" s="295">
        <v>10</v>
      </c>
      <c r="AP136" s="176">
        <v>8</v>
      </c>
      <c r="AQ136" s="267">
        <f>AP136*AQ126</f>
        <v>-3.2</v>
      </c>
      <c r="AR136" s="94">
        <f t="shared" si="17"/>
        <v>4.8</v>
      </c>
      <c r="AS136" s="171">
        <f>AP136*AS126</f>
        <v>2.4</v>
      </c>
      <c r="AT136" s="94">
        <v>10.4</v>
      </c>
      <c r="AU136" s="128">
        <f>AP136*AU126</f>
        <v>4.8</v>
      </c>
      <c r="AV136" s="94">
        <v>12.8</v>
      </c>
      <c r="AW136" s="128">
        <f>AT136*AW126</f>
        <v>6.24</v>
      </c>
      <c r="AX136" s="94">
        <v>16</v>
      </c>
      <c r="EF136" s="17"/>
      <c r="EG136" s="17"/>
    </row>
    <row r="137" spans="1:146" s="46" customFormat="1" ht="20.25" customHeight="1">
      <c r="A137" s="584">
        <f t="shared" si="15"/>
        <v>12</v>
      </c>
      <c r="B137" s="634" t="s">
        <v>726</v>
      </c>
      <c r="C137" s="62">
        <v>2009</v>
      </c>
      <c r="D137" s="737" t="s">
        <v>11</v>
      </c>
      <c r="E137" s="589">
        <f t="shared" si="18"/>
        <v>170.5</v>
      </c>
      <c r="F137" s="410"/>
      <c r="G137" s="431"/>
      <c r="H137" s="108"/>
      <c r="I137" s="615"/>
      <c r="J137" s="93"/>
      <c r="K137" s="280"/>
      <c r="L137" s="108"/>
      <c r="M137" s="94"/>
      <c r="N137" s="108"/>
      <c r="O137" s="280"/>
      <c r="P137" s="93">
        <v>71</v>
      </c>
      <c r="Q137" s="176">
        <v>60</v>
      </c>
      <c r="R137" s="108"/>
      <c r="S137" s="280"/>
      <c r="T137" s="108">
        <v>71</v>
      </c>
      <c r="U137" s="94">
        <v>110.5</v>
      </c>
      <c r="V137" s="108"/>
      <c r="W137" s="106"/>
      <c r="X137" s="108"/>
      <c r="Y137" s="176"/>
      <c r="Z137" s="93"/>
      <c r="AA137" s="176"/>
      <c r="AB137" s="111"/>
      <c r="AC137" s="94"/>
      <c r="AD137" s="108"/>
      <c r="AE137" s="176"/>
      <c r="AF137" s="108"/>
      <c r="AG137" s="176"/>
      <c r="AH137" s="108"/>
      <c r="AI137" s="176"/>
      <c r="AJ137" s="108"/>
      <c r="AK137" s="176"/>
      <c r="AL137" s="108"/>
      <c r="AM137" s="330"/>
      <c r="AN137" s="559">
        <f t="shared" si="16"/>
        <v>12</v>
      </c>
      <c r="AO137" s="294">
        <v>11</v>
      </c>
      <c r="AP137" s="176">
        <v>6</v>
      </c>
      <c r="AQ137" s="267">
        <f>AP137*AQ126</f>
        <v>-2.4000000000000004</v>
      </c>
      <c r="AR137" s="112">
        <f t="shared" si="17"/>
        <v>3.5999999999999996</v>
      </c>
      <c r="AS137" s="171">
        <f>AP137*AS126</f>
        <v>1.7999999999999998</v>
      </c>
      <c r="AT137" s="112">
        <v>7.8</v>
      </c>
      <c r="AU137" s="128">
        <f>AP137*AU126</f>
        <v>3.5999999999999996</v>
      </c>
      <c r="AV137" s="112">
        <v>9.6</v>
      </c>
      <c r="AW137" s="128">
        <f>AT137*AW126</f>
        <v>4.68</v>
      </c>
      <c r="AX137" s="112">
        <v>12</v>
      </c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7"/>
      <c r="DG137" s="17"/>
      <c r="DH137" s="17"/>
      <c r="DI137" s="17"/>
      <c r="DJ137" s="17"/>
      <c r="DK137" s="17"/>
      <c r="DL137" s="17"/>
      <c r="DM137" s="17"/>
      <c r="DN137" s="17"/>
      <c r="DO137" s="17"/>
      <c r="DP137" s="17"/>
      <c r="DQ137" s="17"/>
      <c r="DR137" s="17"/>
      <c r="DS137" s="17"/>
      <c r="DT137" s="17"/>
      <c r="DU137" s="17"/>
      <c r="DV137" s="17"/>
      <c r="DW137" s="17"/>
      <c r="DX137" s="17"/>
      <c r="DY137" s="17"/>
      <c r="DZ137" s="17"/>
      <c r="EA137" s="17"/>
      <c r="EB137" s="17"/>
      <c r="EC137" s="17"/>
      <c r="ED137" s="17"/>
      <c r="EE137" s="17"/>
      <c r="EF137" s="17"/>
      <c r="EG137" s="17"/>
      <c r="EH137" s="17"/>
      <c r="EI137" s="17"/>
      <c r="EJ137" s="17"/>
      <c r="EK137" s="17"/>
      <c r="EL137" s="17"/>
      <c r="EM137" s="17"/>
      <c r="EN137" s="17"/>
      <c r="EO137" s="17"/>
      <c r="EP137" s="17"/>
    </row>
    <row r="138" spans="1:146" s="46" customFormat="1" ht="20.25" customHeight="1">
      <c r="A138" s="584">
        <f t="shared" si="15"/>
        <v>13</v>
      </c>
      <c r="B138" s="481" t="s">
        <v>607</v>
      </c>
      <c r="C138" s="62">
        <v>2008</v>
      </c>
      <c r="D138" s="320" t="s">
        <v>477</v>
      </c>
      <c r="E138" s="589">
        <f t="shared" si="18"/>
        <v>140</v>
      </c>
      <c r="F138" s="410"/>
      <c r="G138" s="431"/>
      <c r="H138" s="93"/>
      <c r="I138" s="606"/>
      <c r="J138" s="108">
        <v>61</v>
      </c>
      <c r="K138" s="176">
        <v>100</v>
      </c>
      <c r="L138" s="108"/>
      <c r="M138" s="106"/>
      <c r="N138" s="480">
        <v>81</v>
      </c>
      <c r="O138" s="280">
        <v>0</v>
      </c>
      <c r="P138" s="93">
        <v>72</v>
      </c>
      <c r="Q138" s="176">
        <v>40</v>
      </c>
      <c r="R138" s="108"/>
      <c r="S138" s="176"/>
      <c r="T138" s="108"/>
      <c r="U138" s="94"/>
      <c r="V138" s="108">
        <v>89</v>
      </c>
      <c r="W138" s="94">
        <v>0</v>
      </c>
      <c r="X138" s="108">
        <v>83</v>
      </c>
      <c r="Y138" s="176">
        <v>0</v>
      </c>
      <c r="Z138" s="108"/>
      <c r="AA138" s="176"/>
      <c r="AB138" s="111"/>
      <c r="AC138" s="106"/>
      <c r="AD138" s="108"/>
      <c r="AE138" s="176"/>
      <c r="AF138" s="108"/>
      <c r="AG138" s="176"/>
      <c r="AH138" s="108"/>
      <c r="AI138" s="176"/>
      <c r="AJ138" s="108"/>
      <c r="AK138" s="176"/>
      <c r="AL138" s="108"/>
      <c r="AM138" s="330"/>
      <c r="AN138" s="559">
        <f t="shared" si="16"/>
        <v>13</v>
      </c>
      <c r="AO138" s="295">
        <v>12</v>
      </c>
      <c r="AP138" s="176">
        <v>4</v>
      </c>
      <c r="AQ138" s="267">
        <f>AP138*AQ126</f>
        <v>-1.6</v>
      </c>
      <c r="AR138" s="94">
        <f t="shared" si="17"/>
        <v>2.4</v>
      </c>
      <c r="AS138" s="171">
        <f>AP138*AS126</f>
        <v>1.2</v>
      </c>
      <c r="AT138" s="94">
        <v>5.2</v>
      </c>
      <c r="AU138" s="128">
        <f>AP138*AU126</f>
        <v>2.4</v>
      </c>
      <c r="AV138" s="94">
        <v>6.4</v>
      </c>
      <c r="AW138" s="128">
        <f>AT138*AW126</f>
        <v>3.12</v>
      </c>
      <c r="AX138" s="94">
        <v>8</v>
      </c>
      <c r="EF138" s="17"/>
      <c r="EG138" s="17"/>
    </row>
    <row r="139" spans="1:146" s="46" customFormat="1" ht="20.25" customHeight="1">
      <c r="A139" s="584">
        <f t="shared" si="15"/>
        <v>14</v>
      </c>
      <c r="B139" s="481" t="s">
        <v>332</v>
      </c>
      <c r="C139" s="62">
        <v>2009</v>
      </c>
      <c r="D139" s="118" t="s">
        <v>157</v>
      </c>
      <c r="E139" s="589">
        <f t="shared" si="18"/>
        <v>135.91999999999999</v>
      </c>
      <c r="F139" s="410"/>
      <c r="G139" s="431"/>
      <c r="H139" s="108"/>
      <c r="I139" s="615"/>
      <c r="J139" s="108">
        <v>74</v>
      </c>
      <c r="K139" s="176">
        <v>2.5</v>
      </c>
      <c r="L139" s="108">
        <v>225</v>
      </c>
      <c r="M139" s="94">
        <v>6</v>
      </c>
      <c r="N139" s="480">
        <v>72</v>
      </c>
      <c r="O139" s="176">
        <v>8</v>
      </c>
      <c r="P139" s="108">
        <v>87</v>
      </c>
      <c r="Q139" s="280">
        <v>0</v>
      </c>
      <c r="R139" s="108">
        <v>76</v>
      </c>
      <c r="S139" s="176">
        <v>45</v>
      </c>
      <c r="T139" s="108">
        <v>77</v>
      </c>
      <c r="U139" s="112">
        <v>4.87</v>
      </c>
      <c r="V139" s="108">
        <v>73</v>
      </c>
      <c r="W139" s="94">
        <v>39</v>
      </c>
      <c r="X139" s="108">
        <v>81</v>
      </c>
      <c r="Y139" s="176">
        <v>4.5999999999999996</v>
      </c>
      <c r="Z139" s="108">
        <v>75</v>
      </c>
      <c r="AA139" s="176">
        <v>14.25</v>
      </c>
      <c r="AB139" s="99">
        <v>75</v>
      </c>
      <c r="AC139" s="94">
        <v>11.7</v>
      </c>
      <c r="AD139" s="93"/>
      <c r="AE139" s="176"/>
      <c r="AF139" s="93"/>
      <c r="AG139" s="176"/>
      <c r="AH139" s="93"/>
      <c r="AI139" s="176"/>
      <c r="AJ139" s="93"/>
      <c r="AK139" s="176"/>
      <c r="AL139" s="93"/>
      <c r="AM139" s="330"/>
      <c r="AN139" s="559">
        <f t="shared" si="16"/>
        <v>14</v>
      </c>
      <c r="AO139" s="294">
        <v>13</v>
      </c>
      <c r="AP139" s="176">
        <v>3</v>
      </c>
      <c r="AQ139" s="267">
        <f>AP139*AQ126</f>
        <v>-1.2000000000000002</v>
      </c>
      <c r="AR139" s="94">
        <f t="shared" si="17"/>
        <v>1.7999999999999998</v>
      </c>
      <c r="AS139" s="171">
        <f>AP139*AS126</f>
        <v>0.89999999999999991</v>
      </c>
      <c r="AT139" s="94">
        <v>3.9</v>
      </c>
      <c r="AU139" s="128">
        <f>AP139*AU126</f>
        <v>1.7999999999999998</v>
      </c>
      <c r="AV139" s="94">
        <v>4.8</v>
      </c>
      <c r="AW139" s="128">
        <f>AT139*AW126</f>
        <v>2.34</v>
      </c>
      <c r="AX139" s="94">
        <v>6</v>
      </c>
      <c r="EF139" s="17"/>
      <c r="EG139" s="17"/>
      <c r="EH139" s="17"/>
      <c r="EI139" s="17"/>
      <c r="EJ139" s="17"/>
      <c r="EK139" s="17"/>
      <c r="EL139" s="17"/>
      <c r="EM139" s="17"/>
      <c r="EN139" s="17"/>
      <c r="EO139" s="17"/>
      <c r="EP139" s="17"/>
    </row>
    <row r="140" spans="1:146" s="46" customFormat="1" ht="20.25" customHeight="1">
      <c r="A140" s="584">
        <f t="shared" si="15"/>
        <v>15</v>
      </c>
      <c r="B140" s="481" t="s">
        <v>598</v>
      </c>
      <c r="C140" s="62">
        <v>2010</v>
      </c>
      <c r="D140" s="66" t="s">
        <v>197</v>
      </c>
      <c r="E140" s="589">
        <f t="shared" si="18"/>
        <v>129.66</v>
      </c>
      <c r="F140" s="410"/>
      <c r="G140" s="431"/>
      <c r="H140" s="108">
        <v>165</v>
      </c>
      <c r="I140" s="615">
        <v>0</v>
      </c>
      <c r="J140" s="108">
        <v>73</v>
      </c>
      <c r="K140" s="176">
        <v>8</v>
      </c>
      <c r="L140" s="108">
        <v>236</v>
      </c>
      <c r="M140" s="106">
        <v>0</v>
      </c>
      <c r="N140" s="480">
        <v>76</v>
      </c>
      <c r="O140" s="280">
        <v>0</v>
      </c>
      <c r="P140" s="108">
        <v>75</v>
      </c>
      <c r="Q140" s="176">
        <v>20</v>
      </c>
      <c r="R140" s="108">
        <v>76</v>
      </c>
      <c r="S140" s="176">
        <v>45</v>
      </c>
      <c r="T140" s="108">
        <v>82</v>
      </c>
      <c r="U140" s="106">
        <v>0</v>
      </c>
      <c r="V140" s="108">
        <v>80</v>
      </c>
      <c r="W140" s="94">
        <v>0</v>
      </c>
      <c r="X140" s="108">
        <v>80</v>
      </c>
      <c r="Y140" s="176">
        <v>14.25</v>
      </c>
      <c r="Z140" s="108">
        <v>75</v>
      </c>
      <c r="AA140" s="176">
        <v>14.25</v>
      </c>
      <c r="AB140" s="111">
        <v>73</v>
      </c>
      <c r="AC140" s="94">
        <v>28.16</v>
      </c>
      <c r="AD140" s="108"/>
      <c r="AE140" s="106"/>
      <c r="AF140" s="108"/>
      <c r="AG140" s="106"/>
      <c r="AH140" s="108"/>
      <c r="AI140" s="106"/>
      <c r="AJ140" s="108"/>
      <c r="AK140" s="106"/>
      <c r="AL140" s="108"/>
      <c r="AM140" s="332"/>
      <c r="AN140" s="559">
        <f t="shared" si="16"/>
        <v>15</v>
      </c>
      <c r="AO140" s="295">
        <v>14</v>
      </c>
      <c r="AP140" s="176">
        <v>2</v>
      </c>
      <c r="AQ140" s="267">
        <f>AP140*AQ126</f>
        <v>-0.8</v>
      </c>
      <c r="AR140" s="94">
        <f t="shared" si="17"/>
        <v>1.2</v>
      </c>
      <c r="AS140" s="171">
        <f>AP140*AS126</f>
        <v>0.6</v>
      </c>
      <c r="AT140" s="94">
        <v>2.6</v>
      </c>
      <c r="AU140" s="128">
        <f>AP140*AU126</f>
        <v>1.2</v>
      </c>
      <c r="AV140" s="94">
        <v>3.2</v>
      </c>
      <c r="AW140" s="128">
        <f>AT140*AW126</f>
        <v>1.56</v>
      </c>
      <c r="AX140" s="94">
        <v>4</v>
      </c>
    </row>
    <row r="141" spans="1:146" s="46" customFormat="1" ht="20.25" customHeight="1">
      <c r="A141" s="584">
        <f t="shared" si="15"/>
        <v>16</v>
      </c>
      <c r="B141" s="481" t="s">
        <v>102</v>
      </c>
      <c r="C141" s="62">
        <v>2008</v>
      </c>
      <c r="D141" s="465" t="s">
        <v>27</v>
      </c>
      <c r="E141" s="589">
        <f t="shared" si="18"/>
        <v>123.09</v>
      </c>
      <c r="F141" s="410"/>
      <c r="G141" s="431"/>
      <c r="H141" s="108">
        <v>144</v>
      </c>
      <c r="I141" s="250">
        <v>19.73</v>
      </c>
      <c r="J141" s="93">
        <v>75</v>
      </c>
      <c r="K141" s="606">
        <v>0</v>
      </c>
      <c r="L141" s="108">
        <v>220</v>
      </c>
      <c r="M141" s="94">
        <v>60</v>
      </c>
      <c r="N141" s="480">
        <v>75</v>
      </c>
      <c r="O141" s="176">
        <v>0.5</v>
      </c>
      <c r="P141" s="108">
        <v>78</v>
      </c>
      <c r="Q141" s="106">
        <v>3.5</v>
      </c>
      <c r="R141" s="108">
        <v>81</v>
      </c>
      <c r="S141" s="106">
        <v>3</v>
      </c>
      <c r="T141" s="108">
        <v>76</v>
      </c>
      <c r="U141" s="94">
        <v>11.7</v>
      </c>
      <c r="V141" s="108">
        <v>75</v>
      </c>
      <c r="W141" s="94">
        <v>19.5</v>
      </c>
      <c r="X141" s="93">
        <v>82</v>
      </c>
      <c r="Y141" s="106">
        <v>1</v>
      </c>
      <c r="Z141" s="93"/>
      <c r="AA141" s="176"/>
      <c r="AB141" s="111">
        <v>76</v>
      </c>
      <c r="AC141" s="112">
        <v>4.16</v>
      </c>
      <c r="AD141" s="108"/>
      <c r="AE141" s="94"/>
      <c r="AF141" s="108"/>
      <c r="AG141" s="94"/>
      <c r="AH141" s="108"/>
      <c r="AI141" s="94"/>
      <c r="AJ141" s="108"/>
      <c r="AK141" s="94"/>
      <c r="AL141" s="108"/>
      <c r="AM141" s="47"/>
      <c r="AN141" s="559">
        <f t="shared" si="16"/>
        <v>16</v>
      </c>
      <c r="AO141" s="294">
        <v>15</v>
      </c>
      <c r="AP141" s="176">
        <v>1</v>
      </c>
      <c r="AQ141" s="267">
        <f>AP141*AQ126</f>
        <v>-0.4</v>
      </c>
      <c r="AR141" s="112">
        <f t="shared" si="17"/>
        <v>0.6</v>
      </c>
      <c r="AS141" s="171">
        <f>AP141*AS126</f>
        <v>0.3</v>
      </c>
      <c r="AT141" s="112">
        <v>1.3</v>
      </c>
      <c r="AU141" s="128">
        <f>AP141*AU126</f>
        <v>0.6</v>
      </c>
      <c r="AV141" s="112">
        <v>1.6</v>
      </c>
      <c r="AW141" s="128">
        <f>AT141*AW126</f>
        <v>0.78</v>
      </c>
      <c r="AX141" s="112">
        <v>2</v>
      </c>
      <c r="EH141" s="17"/>
      <c r="EI141" s="17"/>
      <c r="EJ141" s="17"/>
      <c r="EK141" s="17"/>
      <c r="EL141" s="17"/>
      <c r="EM141" s="17"/>
      <c r="EN141" s="17"/>
      <c r="EO141" s="17"/>
      <c r="EP141" s="17"/>
    </row>
    <row r="142" spans="1:146" ht="20.25" customHeight="1" thickBot="1">
      <c r="A142" s="584">
        <f t="shared" si="15"/>
        <v>17</v>
      </c>
      <c r="B142" s="481" t="s">
        <v>141</v>
      </c>
      <c r="C142" s="62">
        <v>2010</v>
      </c>
      <c r="D142" s="66" t="s">
        <v>18</v>
      </c>
      <c r="E142" s="589">
        <f t="shared" si="18"/>
        <v>117.97</v>
      </c>
      <c r="F142" s="410"/>
      <c r="G142" s="431"/>
      <c r="H142" s="108">
        <v>147</v>
      </c>
      <c r="I142" s="250">
        <v>4</v>
      </c>
      <c r="J142" s="108">
        <v>74</v>
      </c>
      <c r="K142" s="106">
        <v>2.5</v>
      </c>
      <c r="L142" s="108">
        <v>229</v>
      </c>
      <c r="M142" s="112">
        <v>0.66</v>
      </c>
      <c r="N142" s="480">
        <v>77</v>
      </c>
      <c r="O142" s="615">
        <v>0</v>
      </c>
      <c r="P142" s="108">
        <v>82</v>
      </c>
      <c r="Q142" s="106">
        <v>0</v>
      </c>
      <c r="R142" s="108">
        <v>78</v>
      </c>
      <c r="S142" s="106">
        <v>19.25</v>
      </c>
      <c r="T142" s="108">
        <v>78</v>
      </c>
      <c r="U142" s="112">
        <v>0.4</v>
      </c>
      <c r="V142" s="108">
        <v>71</v>
      </c>
      <c r="W142" s="94">
        <v>58.5</v>
      </c>
      <c r="X142" s="108">
        <v>80</v>
      </c>
      <c r="Y142" s="106">
        <v>14.25</v>
      </c>
      <c r="Z142" s="108">
        <v>75</v>
      </c>
      <c r="AA142" s="176">
        <v>14.25</v>
      </c>
      <c r="AB142" s="111">
        <v>76</v>
      </c>
      <c r="AC142" s="112">
        <v>4.16</v>
      </c>
      <c r="AD142" s="108"/>
      <c r="AE142" s="94"/>
      <c r="AF142" s="108"/>
      <c r="AG142" s="94"/>
      <c r="AH142" s="108"/>
      <c r="AI142" s="94"/>
      <c r="AJ142" s="108"/>
      <c r="AK142" s="94"/>
      <c r="AL142" s="108"/>
      <c r="AM142" s="47"/>
      <c r="AN142" s="559">
        <f t="shared" si="16"/>
        <v>17</v>
      </c>
      <c r="AO142" s="296"/>
      <c r="AP142" s="195">
        <f>SUM(AP127:AP141)</f>
        <v>371</v>
      </c>
      <c r="AQ142" s="253"/>
      <c r="AR142" s="252">
        <f>SUM(AR127:AR141)</f>
        <v>222.6</v>
      </c>
      <c r="AS142" s="251"/>
      <c r="AT142" s="252">
        <f>SUM(AT127:AT141)</f>
        <v>482.3</v>
      </c>
      <c r="AU142" s="253"/>
      <c r="AV142" s="252">
        <f>SUM(AV127:AV141)</f>
        <v>593.6</v>
      </c>
      <c r="AW142" s="446"/>
      <c r="AX142" s="252">
        <f>SUM(AX127:AX141)</f>
        <v>742</v>
      </c>
      <c r="AY142" s="46"/>
      <c r="AZ142" s="46"/>
      <c r="BA142" s="46"/>
      <c r="BB142" s="46"/>
      <c r="BC142" s="46"/>
      <c r="BD142" s="46"/>
      <c r="BE142" s="46"/>
      <c r="BF142" s="46"/>
      <c r="BG142" s="46"/>
      <c r="BH142" s="46"/>
      <c r="BI142" s="46"/>
      <c r="BJ142" s="46"/>
      <c r="BK142" s="46"/>
      <c r="BL142" s="46"/>
      <c r="BM142" s="46"/>
      <c r="BN142" s="46"/>
      <c r="BO142" s="46"/>
      <c r="BP142" s="46"/>
      <c r="BQ142" s="46"/>
      <c r="BR142" s="46"/>
      <c r="BS142" s="46"/>
      <c r="BT142" s="46"/>
      <c r="BU142" s="46"/>
      <c r="BV142" s="46"/>
      <c r="BW142" s="46"/>
      <c r="BX142" s="46"/>
      <c r="BY142" s="46"/>
      <c r="BZ142" s="46"/>
      <c r="CA142" s="46"/>
      <c r="CB142" s="46"/>
    </row>
    <row r="143" spans="1:146" ht="20.25" customHeight="1">
      <c r="A143" s="584">
        <f t="shared" si="15"/>
        <v>18</v>
      </c>
      <c r="B143" s="734" t="s">
        <v>765</v>
      </c>
      <c r="C143" s="62">
        <v>2010</v>
      </c>
      <c r="D143" s="731" t="s">
        <v>592</v>
      </c>
      <c r="E143" s="589">
        <f t="shared" si="18"/>
        <v>114.25</v>
      </c>
      <c r="F143" s="410"/>
      <c r="G143" s="431"/>
      <c r="H143" s="108"/>
      <c r="I143" s="615"/>
      <c r="J143" s="93"/>
      <c r="K143" s="94"/>
      <c r="L143" s="108"/>
      <c r="M143" s="94"/>
      <c r="N143" s="108"/>
      <c r="O143" s="94"/>
      <c r="P143" s="108"/>
      <c r="Q143" s="94"/>
      <c r="R143" s="108"/>
      <c r="S143" s="94"/>
      <c r="T143" s="108"/>
      <c r="U143" s="94"/>
      <c r="V143" s="108"/>
      <c r="W143" s="94"/>
      <c r="X143" s="108">
        <v>68</v>
      </c>
      <c r="Y143" s="106">
        <v>100</v>
      </c>
      <c r="Z143" s="108">
        <v>75</v>
      </c>
      <c r="AA143" s="106">
        <v>14.25</v>
      </c>
      <c r="AB143" s="111"/>
      <c r="AC143" s="94"/>
      <c r="AD143" s="108"/>
      <c r="AE143" s="94"/>
      <c r="AF143" s="108"/>
      <c r="AG143" s="94"/>
      <c r="AH143" s="108"/>
      <c r="AI143" s="94"/>
      <c r="AJ143" s="108"/>
      <c r="AK143" s="94"/>
      <c r="AL143" s="108"/>
      <c r="AM143" s="47"/>
      <c r="AN143" s="559">
        <f t="shared" si="16"/>
        <v>18</v>
      </c>
      <c r="AY143" s="46"/>
      <c r="AZ143" s="46"/>
      <c r="BA143" s="46"/>
      <c r="BB143" s="46"/>
      <c r="BC143" s="46"/>
      <c r="BD143" s="46"/>
      <c r="BE143" s="46"/>
      <c r="BF143" s="46"/>
      <c r="BG143" s="46"/>
      <c r="BH143" s="46"/>
      <c r="BI143" s="46"/>
      <c r="BJ143" s="46"/>
      <c r="BK143" s="46"/>
      <c r="BL143" s="46"/>
      <c r="BM143" s="46"/>
      <c r="BN143" s="46"/>
      <c r="BO143" s="46"/>
      <c r="BP143" s="46"/>
      <c r="BQ143" s="46"/>
      <c r="BR143" s="46"/>
      <c r="BS143" s="46"/>
      <c r="BT143" s="46"/>
      <c r="BU143" s="46"/>
      <c r="BV143" s="46"/>
      <c r="BW143" s="46"/>
      <c r="BX143" s="46"/>
      <c r="BY143" s="46"/>
      <c r="BZ143" s="46"/>
      <c r="CA143" s="46"/>
      <c r="CB143" s="46"/>
    </row>
    <row r="144" spans="1:146" ht="20.25" customHeight="1">
      <c r="A144" s="584">
        <f t="shared" si="15"/>
        <v>19</v>
      </c>
      <c r="B144" s="481" t="s">
        <v>602</v>
      </c>
      <c r="C144" s="62">
        <v>2008</v>
      </c>
      <c r="D144" s="394" t="s">
        <v>11</v>
      </c>
      <c r="E144" s="589">
        <f t="shared" si="18"/>
        <v>111.16</v>
      </c>
      <c r="F144" s="410"/>
      <c r="G144" s="431"/>
      <c r="H144" s="108">
        <v>140</v>
      </c>
      <c r="I144" s="250">
        <v>64</v>
      </c>
      <c r="J144" s="108"/>
      <c r="K144" s="606"/>
      <c r="L144" s="108"/>
      <c r="M144" s="106"/>
      <c r="N144" s="480">
        <v>76</v>
      </c>
      <c r="O144" s="94">
        <v>0</v>
      </c>
      <c r="P144" s="93"/>
      <c r="Q144" s="106"/>
      <c r="R144" s="108">
        <v>80</v>
      </c>
      <c r="S144" s="106">
        <v>8</v>
      </c>
      <c r="T144" s="108">
        <v>84</v>
      </c>
      <c r="U144" s="106">
        <v>0</v>
      </c>
      <c r="V144" s="108"/>
      <c r="W144" s="94"/>
      <c r="X144" s="108">
        <v>79</v>
      </c>
      <c r="Y144" s="106">
        <v>35</v>
      </c>
      <c r="Z144" s="108"/>
      <c r="AA144" s="94"/>
      <c r="AB144" s="111">
        <v>76</v>
      </c>
      <c r="AC144" s="112">
        <v>4.16</v>
      </c>
      <c r="AD144" s="108"/>
      <c r="AE144" s="94"/>
      <c r="AF144" s="108"/>
      <c r="AG144" s="94"/>
      <c r="AH144" s="108"/>
      <c r="AI144" s="94"/>
      <c r="AJ144" s="108"/>
      <c r="AK144" s="94"/>
      <c r="AL144" s="108"/>
      <c r="AM144" s="47"/>
      <c r="AN144" s="559">
        <f t="shared" si="16"/>
        <v>19</v>
      </c>
      <c r="AY144" s="46"/>
      <c r="AZ144" s="46"/>
      <c r="BA144" s="46"/>
      <c r="BB144" s="46"/>
      <c r="BC144" s="46"/>
      <c r="BD144" s="46"/>
      <c r="BE144" s="46"/>
      <c r="BF144" s="46"/>
      <c r="BG144" s="46"/>
      <c r="BH144" s="46"/>
      <c r="BI144" s="46"/>
      <c r="BJ144" s="46"/>
      <c r="BK144" s="46"/>
      <c r="BL144" s="46"/>
      <c r="BM144" s="46"/>
      <c r="BN144" s="46"/>
      <c r="BO144" s="46"/>
      <c r="BP144" s="46"/>
      <c r="BQ144" s="46"/>
      <c r="BR144" s="46"/>
      <c r="BS144" s="46"/>
      <c r="BT144" s="46"/>
      <c r="BU144" s="46"/>
      <c r="BV144" s="46"/>
      <c r="BW144" s="46"/>
      <c r="BX144" s="46"/>
      <c r="BY144" s="46"/>
      <c r="BZ144" s="46"/>
      <c r="CA144" s="46"/>
      <c r="CB144" s="46"/>
    </row>
    <row r="145" spans="1:80" ht="20.25" customHeight="1">
      <c r="A145" s="584">
        <f t="shared" si="15"/>
        <v>20</v>
      </c>
      <c r="B145" s="481" t="s">
        <v>105</v>
      </c>
      <c r="C145" s="62">
        <v>2008</v>
      </c>
      <c r="D145" s="499" t="s">
        <v>24</v>
      </c>
      <c r="E145" s="589">
        <f t="shared" si="18"/>
        <v>101.4</v>
      </c>
      <c r="F145" s="410"/>
      <c r="G145" s="431"/>
      <c r="H145" s="108">
        <v>148</v>
      </c>
      <c r="I145" s="250">
        <v>0.8</v>
      </c>
      <c r="J145" s="108"/>
      <c r="K145" s="606"/>
      <c r="L145" s="108">
        <v>236</v>
      </c>
      <c r="M145" s="106">
        <v>0</v>
      </c>
      <c r="N145" s="480">
        <v>72</v>
      </c>
      <c r="O145" s="106">
        <v>8</v>
      </c>
      <c r="P145" s="108">
        <v>74</v>
      </c>
      <c r="Q145" s="106">
        <v>30</v>
      </c>
      <c r="R145" s="108"/>
      <c r="S145" s="94"/>
      <c r="T145" s="108"/>
      <c r="U145" s="94"/>
      <c r="V145" s="108">
        <v>79</v>
      </c>
      <c r="W145" s="94">
        <v>2.6</v>
      </c>
      <c r="X145" s="108"/>
      <c r="Y145" s="94"/>
      <c r="Z145" s="108">
        <v>73</v>
      </c>
      <c r="AA145" s="106">
        <v>60</v>
      </c>
      <c r="AB145" s="111"/>
      <c r="AC145" s="94"/>
      <c r="AD145" s="108"/>
      <c r="AE145" s="94"/>
      <c r="AF145" s="108"/>
      <c r="AG145" s="94"/>
      <c r="AH145" s="108"/>
      <c r="AI145" s="94"/>
      <c r="AJ145" s="108"/>
      <c r="AK145" s="94"/>
      <c r="AL145" s="108"/>
      <c r="AM145" s="47"/>
      <c r="AN145" s="559">
        <f t="shared" si="16"/>
        <v>20</v>
      </c>
      <c r="AY145" s="46"/>
      <c r="AZ145" s="46"/>
      <c r="BA145" s="46"/>
      <c r="BB145" s="46"/>
      <c r="BC145" s="46"/>
      <c r="BD145" s="46"/>
      <c r="BE145" s="46"/>
      <c r="BF145" s="46"/>
      <c r="BG145" s="46"/>
      <c r="BH145" s="46"/>
      <c r="BI145" s="46"/>
      <c r="BJ145" s="46"/>
      <c r="BK145" s="46"/>
      <c r="BL145" s="46"/>
      <c r="BM145" s="46"/>
      <c r="BN145" s="46"/>
      <c r="BO145" s="46"/>
      <c r="BP145" s="46"/>
      <c r="BQ145" s="46"/>
      <c r="BR145" s="46"/>
      <c r="BS145" s="46"/>
      <c r="BT145" s="46"/>
      <c r="BU145" s="46"/>
      <c r="BV145" s="46"/>
      <c r="BW145" s="46"/>
      <c r="BX145" s="46"/>
      <c r="BY145" s="46"/>
      <c r="BZ145" s="46"/>
      <c r="CA145" s="46"/>
      <c r="CB145" s="46"/>
    </row>
    <row r="146" spans="1:80" ht="20.25" customHeight="1">
      <c r="A146" s="584">
        <f t="shared" si="15"/>
        <v>21</v>
      </c>
      <c r="B146" s="481" t="s">
        <v>595</v>
      </c>
      <c r="C146" s="62">
        <v>2010</v>
      </c>
      <c r="D146" s="66" t="s">
        <v>37</v>
      </c>
      <c r="E146" s="589">
        <f t="shared" si="18"/>
        <v>98.72</v>
      </c>
      <c r="F146" s="410"/>
      <c r="G146" s="431"/>
      <c r="H146" s="108">
        <v>149</v>
      </c>
      <c r="I146" s="615">
        <v>0</v>
      </c>
      <c r="J146" s="108">
        <v>76</v>
      </c>
      <c r="K146" s="106">
        <v>0</v>
      </c>
      <c r="L146" s="108">
        <v>218</v>
      </c>
      <c r="M146" s="94">
        <v>80</v>
      </c>
      <c r="N146" s="480">
        <v>73</v>
      </c>
      <c r="O146" s="106">
        <v>2.5</v>
      </c>
      <c r="P146" s="108">
        <v>79</v>
      </c>
      <c r="Q146" s="106">
        <v>1.5</v>
      </c>
      <c r="R146" s="108"/>
      <c r="S146" s="94"/>
      <c r="T146" s="108">
        <v>77</v>
      </c>
      <c r="U146" s="112">
        <v>4.87</v>
      </c>
      <c r="V146" s="108"/>
      <c r="W146" s="106"/>
      <c r="X146" s="108">
        <v>81</v>
      </c>
      <c r="Y146" s="106">
        <v>4.5999999999999996</v>
      </c>
      <c r="Z146" s="108">
        <v>76</v>
      </c>
      <c r="AA146" s="106">
        <v>5.25</v>
      </c>
      <c r="AB146" s="111">
        <v>79</v>
      </c>
      <c r="AC146" s="94">
        <v>0</v>
      </c>
      <c r="AD146" s="108"/>
      <c r="AE146" s="94"/>
      <c r="AF146" s="108"/>
      <c r="AG146" s="94"/>
      <c r="AH146" s="108"/>
      <c r="AI146" s="94"/>
      <c r="AJ146" s="108"/>
      <c r="AK146" s="94"/>
      <c r="AL146" s="108"/>
      <c r="AM146" s="47"/>
      <c r="AN146" s="559">
        <f t="shared" si="16"/>
        <v>21</v>
      </c>
    </row>
    <row r="147" spans="1:80" ht="20.25" customHeight="1">
      <c r="A147" s="584">
        <f t="shared" si="15"/>
        <v>22</v>
      </c>
      <c r="B147" s="481" t="s">
        <v>597</v>
      </c>
      <c r="C147" s="62">
        <v>2009</v>
      </c>
      <c r="D147" s="126" t="s">
        <v>77</v>
      </c>
      <c r="E147" s="589">
        <f t="shared" si="18"/>
        <v>95.5</v>
      </c>
      <c r="F147" s="410"/>
      <c r="G147" s="431"/>
      <c r="H147" s="108"/>
      <c r="I147" s="615"/>
      <c r="J147" s="108"/>
      <c r="K147" s="94"/>
      <c r="L147" s="108">
        <v>221</v>
      </c>
      <c r="M147" s="94">
        <v>35</v>
      </c>
      <c r="N147" s="480">
        <v>75</v>
      </c>
      <c r="O147" s="106">
        <v>0.5</v>
      </c>
      <c r="P147" s="108">
        <v>80</v>
      </c>
      <c r="Q147" s="94">
        <v>0</v>
      </c>
      <c r="R147" s="93"/>
      <c r="S147" s="94"/>
      <c r="T147" s="108">
        <v>95</v>
      </c>
      <c r="U147" s="106">
        <v>0</v>
      </c>
      <c r="V147" s="108"/>
      <c r="W147" s="94"/>
      <c r="X147" s="108">
        <v>93</v>
      </c>
      <c r="Y147" s="106">
        <v>0</v>
      </c>
      <c r="Z147" s="108">
        <v>73</v>
      </c>
      <c r="AA147" s="106">
        <v>60</v>
      </c>
      <c r="AB147" s="111">
        <v>79</v>
      </c>
      <c r="AC147" s="94">
        <v>0</v>
      </c>
      <c r="AD147" s="108"/>
      <c r="AE147" s="94"/>
      <c r="AF147" s="108"/>
      <c r="AG147" s="94"/>
      <c r="AH147" s="108"/>
      <c r="AI147" s="94"/>
      <c r="AJ147" s="108"/>
      <c r="AK147" s="94"/>
      <c r="AL147" s="108"/>
      <c r="AM147" s="47"/>
      <c r="AN147" s="559">
        <f t="shared" si="16"/>
        <v>22</v>
      </c>
    </row>
    <row r="148" spans="1:80" ht="20.25" customHeight="1">
      <c r="A148" s="584">
        <f t="shared" si="15"/>
        <v>23</v>
      </c>
      <c r="B148" s="481" t="s">
        <v>175</v>
      </c>
      <c r="C148" s="62">
        <v>2008</v>
      </c>
      <c r="D148" s="126" t="s">
        <v>116</v>
      </c>
      <c r="E148" s="589">
        <f t="shared" si="18"/>
        <v>70</v>
      </c>
      <c r="F148" s="410"/>
      <c r="G148" s="431"/>
      <c r="H148" s="108"/>
      <c r="I148" s="615"/>
      <c r="J148" s="108"/>
      <c r="K148" s="94"/>
      <c r="L148" s="108"/>
      <c r="M148" s="94"/>
      <c r="N148" s="480">
        <v>69</v>
      </c>
      <c r="O148" s="106">
        <v>70</v>
      </c>
      <c r="P148" s="108"/>
      <c r="Q148" s="106"/>
      <c r="R148" s="108"/>
      <c r="S148" s="106"/>
      <c r="T148" s="108"/>
      <c r="U148" s="94"/>
      <c r="V148" s="108"/>
      <c r="W148" s="94"/>
      <c r="X148" s="108"/>
      <c r="Y148" s="94"/>
      <c r="Z148" s="108"/>
      <c r="AA148" s="94"/>
      <c r="AB148" s="111"/>
      <c r="AC148" s="94"/>
      <c r="AD148" s="93"/>
      <c r="AE148" s="94"/>
      <c r="AF148" s="93"/>
      <c r="AG148" s="94"/>
      <c r="AH148" s="93"/>
      <c r="AI148" s="94"/>
      <c r="AJ148" s="93"/>
      <c r="AK148" s="94"/>
      <c r="AL148" s="93"/>
      <c r="AM148" s="47"/>
      <c r="AN148" s="559">
        <f t="shared" si="16"/>
        <v>23</v>
      </c>
    </row>
    <row r="149" spans="1:80" ht="20" customHeight="1">
      <c r="A149" s="584">
        <f t="shared" si="15"/>
        <v>24</v>
      </c>
      <c r="B149" s="481" t="s">
        <v>633</v>
      </c>
      <c r="C149" s="62">
        <v>2010</v>
      </c>
      <c r="D149" s="394" t="s">
        <v>540</v>
      </c>
      <c r="E149" s="589">
        <f t="shared" si="18"/>
        <v>68.3</v>
      </c>
      <c r="F149" s="410"/>
      <c r="G149" s="431"/>
      <c r="H149" s="108">
        <v>147</v>
      </c>
      <c r="I149" s="250">
        <v>4</v>
      </c>
      <c r="J149" s="93"/>
      <c r="K149" s="606"/>
      <c r="L149" s="108"/>
      <c r="M149" s="94"/>
      <c r="N149" s="480" t="str">
        <f>IFERROR(VLOOKUP(B149,#REF!,2,FALSE),"")</f>
        <v/>
      </c>
      <c r="O149" s="94"/>
      <c r="P149" s="108"/>
      <c r="Q149" s="94"/>
      <c r="R149" s="108"/>
      <c r="S149" s="94"/>
      <c r="T149" s="108"/>
      <c r="U149" s="94"/>
      <c r="V149" s="108">
        <v>76</v>
      </c>
      <c r="W149" s="94">
        <v>14.3</v>
      </c>
      <c r="X149" s="108">
        <v>76</v>
      </c>
      <c r="Y149" s="106">
        <v>50</v>
      </c>
      <c r="Z149" s="108">
        <v>86</v>
      </c>
      <c r="AA149" s="94">
        <v>0</v>
      </c>
      <c r="AB149" s="111">
        <v>85</v>
      </c>
      <c r="AC149" s="94">
        <v>0</v>
      </c>
      <c r="AD149" s="108"/>
      <c r="AE149" s="94"/>
      <c r="AF149" s="108"/>
      <c r="AG149" s="94"/>
      <c r="AH149" s="108"/>
      <c r="AI149" s="94"/>
      <c r="AJ149" s="108"/>
      <c r="AK149" s="94"/>
      <c r="AL149" s="108"/>
      <c r="AM149" s="47"/>
      <c r="AN149" s="559">
        <f t="shared" si="16"/>
        <v>24</v>
      </c>
    </row>
    <row r="150" spans="1:80" ht="20" customHeight="1">
      <c r="A150" s="584">
        <f t="shared" si="15"/>
        <v>25</v>
      </c>
      <c r="B150" s="481" t="s">
        <v>596</v>
      </c>
      <c r="C150" s="62">
        <v>2009</v>
      </c>
      <c r="D150" s="396" t="s">
        <v>37</v>
      </c>
      <c r="E150" s="589">
        <f t="shared" si="18"/>
        <v>61.75</v>
      </c>
      <c r="F150" s="410"/>
      <c r="G150" s="431"/>
      <c r="H150" s="108">
        <v>164</v>
      </c>
      <c r="I150" s="615">
        <v>0</v>
      </c>
      <c r="J150" s="108">
        <v>77</v>
      </c>
      <c r="K150" s="106">
        <v>0</v>
      </c>
      <c r="L150" s="108">
        <v>242</v>
      </c>
      <c r="M150" s="106">
        <v>0</v>
      </c>
      <c r="N150" s="480">
        <v>71</v>
      </c>
      <c r="O150" s="106">
        <v>26.25</v>
      </c>
      <c r="P150" s="108"/>
      <c r="Q150" s="94"/>
      <c r="R150" s="108">
        <v>78</v>
      </c>
      <c r="S150" s="106">
        <v>19.25</v>
      </c>
      <c r="T150" s="108"/>
      <c r="U150" s="94"/>
      <c r="V150" s="108">
        <v>81</v>
      </c>
      <c r="W150" s="94">
        <v>0</v>
      </c>
      <c r="X150" s="108">
        <v>80</v>
      </c>
      <c r="Y150" s="106">
        <v>14.25</v>
      </c>
      <c r="Z150" s="93">
        <v>77</v>
      </c>
      <c r="AA150" s="106">
        <v>2</v>
      </c>
      <c r="AB150" s="111">
        <v>83</v>
      </c>
      <c r="AC150" s="94">
        <v>0</v>
      </c>
      <c r="AD150" s="108"/>
      <c r="AE150" s="94"/>
      <c r="AF150" s="108"/>
      <c r="AG150" s="94"/>
      <c r="AH150" s="108"/>
      <c r="AI150" s="94"/>
      <c r="AJ150" s="108"/>
      <c r="AK150" s="94"/>
      <c r="AL150" s="108"/>
      <c r="AM150" s="47"/>
      <c r="AN150" s="559">
        <f t="shared" si="16"/>
        <v>25</v>
      </c>
    </row>
    <row r="151" spans="1:80" ht="20" customHeight="1">
      <c r="A151" s="584">
        <f t="shared" si="15"/>
        <v>26</v>
      </c>
      <c r="B151" s="481" t="s">
        <v>642</v>
      </c>
      <c r="C151" s="62">
        <v>2009</v>
      </c>
      <c r="D151" s="301" t="s">
        <v>11</v>
      </c>
      <c r="E151" s="589">
        <f t="shared" si="18"/>
        <v>58.9</v>
      </c>
      <c r="F151" s="410"/>
      <c r="G151" s="431"/>
      <c r="H151" s="108"/>
      <c r="I151" s="615"/>
      <c r="J151" s="108"/>
      <c r="K151" s="94"/>
      <c r="L151" s="108"/>
      <c r="M151" s="94"/>
      <c r="N151" s="480" t="str">
        <f>IFERROR(VLOOKUP(B151,#REF!,2,FALSE),"")</f>
        <v/>
      </c>
      <c r="O151" s="94"/>
      <c r="P151" s="108"/>
      <c r="Q151" s="94"/>
      <c r="R151" s="108"/>
      <c r="S151" s="94"/>
      <c r="T151" s="108">
        <v>78</v>
      </c>
      <c r="U151" s="112">
        <v>0.4</v>
      </c>
      <c r="V151" s="108"/>
      <c r="W151" s="94"/>
      <c r="X151" s="108"/>
      <c r="Y151" s="94"/>
      <c r="Z151" s="108"/>
      <c r="AA151" s="94"/>
      <c r="AB151" s="111">
        <v>72</v>
      </c>
      <c r="AC151" s="94">
        <v>58.5</v>
      </c>
      <c r="AD151" s="108"/>
      <c r="AE151" s="94"/>
      <c r="AF151" s="108"/>
      <c r="AG151" s="94"/>
      <c r="AH151" s="108"/>
      <c r="AI151" s="94"/>
      <c r="AJ151" s="108"/>
      <c r="AK151" s="94"/>
      <c r="AL151" s="108"/>
      <c r="AM151" s="47"/>
      <c r="AN151" s="559">
        <f t="shared" si="16"/>
        <v>26</v>
      </c>
    </row>
    <row r="152" spans="1:80" ht="20" customHeight="1">
      <c r="A152" s="584">
        <f t="shared" si="15"/>
        <v>27</v>
      </c>
      <c r="B152" s="481" t="s">
        <v>606</v>
      </c>
      <c r="C152" s="62">
        <v>2010</v>
      </c>
      <c r="D152" s="66" t="s">
        <v>37</v>
      </c>
      <c r="E152" s="589">
        <f t="shared" si="18"/>
        <v>57.800000000000004</v>
      </c>
      <c r="F152" s="410"/>
      <c r="G152" s="431"/>
      <c r="H152" s="108">
        <v>157</v>
      </c>
      <c r="I152" s="615">
        <v>0</v>
      </c>
      <c r="J152" s="108">
        <v>82</v>
      </c>
      <c r="K152" s="106">
        <v>0</v>
      </c>
      <c r="L152" s="93">
        <v>242</v>
      </c>
      <c r="M152" s="106">
        <v>0</v>
      </c>
      <c r="N152" s="480">
        <v>78</v>
      </c>
      <c r="O152" s="94">
        <v>0</v>
      </c>
      <c r="P152" s="108"/>
      <c r="Q152" s="94"/>
      <c r="R152" s="108">
        <v>83</v>
      </c>
      <c r="S152" s="94">
        <v>0</v>
      </c>
      <c r="T152" s="108"/>
      <c r="U152" s="94"/>
      <c r="V152" s="108">
        <v>79</v>
      </c>
      <c r="W152" s="94">
        <v>2.6</v>
      </c>
      <c r="X152" s="108">
        <v>81</v>
      </c>
      <c r="Y152" s="106">
        <v>4.5999999999999996</v>
      </c>
      <c r="Z152" s="108">
        <v>74</v>
      </c>
      <c r="AA152" s="106">
        <v>35</v>
      </c>
      <c r="AB152" s="111">
        <v>74</v>
      </c>
      <c r="AC152" s="94">
        <v>15.6</v>
      </c>
      <c r="AD152" s="108"/>
      <c r="AE152" s="94"/>
      <c r="AF152" s="108"/>
      <c r="AG152" s="94"/>
      <c r="AH152" s="108"/>
      <c r="AI152" s="94"/>
      <c r="AJ152" s="108"/>
      <c r="AK152" s="94"/>
      <c r="AL152" s="108"/>
      <c r="AM152" s="47"/>
      <c r="AN152" s="559">
        <f t="shared" si="16"/>
        <v>27</v>
      </c>
    </row>
    <row r="153" spans="1:80" ht="20" customHeight="1">
      <c r="A153" s="584">
        <f t="shared" si="15"/>
        <v>28</v>
      </c>
      <c r="B153" s="481" t="s">
        <v>129</v>
      </c>
      <c r="C153" s="62">
        <v>2008</v>
      </c>
      <c r="D153" s="67" t="s">
        <v>8</v>
      </c>
      <c r="E153" s="589">
        <f t="shared" si="18"/>
        <v>56.029999999999994</v>
      </c>
      <c r="F153" s="410"/>
      <c r="G153" s="431"/>
      <c r="H153" s="108">
        <v>152</v>
      </c>
      <c r="I153" s="615">
        <v>0</v>
      </c>
      <c r="J153" s="108">
        <v>71</v>
      </c>
      <c r="K153" s="106">
        <v>35</v>
      </c>
      <c r="L153" s="93">
        <v>229</v>
      </c>
      <c r="M153" s="112">
        <v>0.66</v>
      </c>
      <c r="N153" s="480" t="str">
        <f>IFERROR(VLOOKUP(B153,#REF!,2,FALSE),"")</f>
        <v/>
      </c>
      <c r="O153" s="106"/>
      <c r="P153" s="108">
        <v>77</v>
      </c>
      <c r="Q153" s="106">
        <v>9</v>
      </c>
      <c r="R153" s="108"/>
      <c r="S153" s="94"/>
      <c r="T153" s="108">
        <v>77</v>
      </c>
      <c r="U153" s="112">
        <v>4.87</v>
      </c>
      <c r="V153" s="108">
        <v>78</v>
      </c>
      <c r="W153" s="112">
        <v>6.5</v>
      </c>
      <c r="X153" s="108"/>
      <c r="Y153" s="94"/>
      <c r="Z153" s="108"/>
      <c r="AA153" s="94"/>
      <c r="AB153" s="111">
        <v>81</v>
      </c>
      <c r="AC153" s="94">
        <v>0</v>
      </c>
      <c r="AD153" s="108"/>
      <c r="AE153" s="94"/>
      <c r="AF153" s="108"/>
      <c r="AG153" s="94"/>
      <c r="AH153" s="108"/>
      <c r="AI153" s="94"/>
      <c r="AJ153" s="108"/>
      <c r="AK153" s="94"/>
      <c r="AL153" s="108"/>
      <c r="AM153" s="47"/>
      <c r="AN153" s="559">
        <f t="shared" si="16"/>
        <v>28</v>
      </c>
    </row>
    <row r="154" spans="1:80" ht="20" customHeight="1">
      <c r="A154" s="584">
        <f t="shared" si="15"/>
        <v>29</v>
      </c>
      <c r="B154" s="505" t="s">
        <v>710</v>
      </c>
      <c r="C154" s="62">
        <v>2010</v>
      </c>
      <c r="D154" s="600" t="s">
        <v>712</v>
      </c>
      <c r="E154" s="589">
        <f t="shared" si="18"/>
        <v>45.5</v>
      </c>
      <c r="F154" s="410"/>
      <c r="G154" s="431"/>
      <c r="H154" s="108"/>
      <c r="I154" s="615"/>
      <c r="J154" s="93"/>
      <c r="K154" s="94"/>
      <c r="L154" s="108"/>
      <c r="M154" s="94"/>
      <c r="N154" s="108"/>
      <c r="O154" s="94"/>
      <c r="P154" s="108"/>
      <c r="Q154" s="94"/>
      <c r="R154" s="108">
        <v>83</v>
      </c>
      <c r="S154" s="94">
        <v>0</v>
      </c>
      <c r="T154" s="108">
        <v>73</v>
      </c>
      <c r="U154" s="94">
        <v>45.5</v>
      </c>
      <c r="V154" s="108"/>
      <c r="W154" s="94"/>
      <c r="X154" s="93"/>
      <c r="Y154" s="94"/>
      <c r="Z154" s="108"/>
      <c r="AA154" s="94"/>
      <c r="AB154" s="111"/>
      <c r="AC154" s="94"/>
      <c r="AD154" s="108"/>
      <c r="AE154" s="94"/>
      <c r="AF154" s="108"/>
      <c r="AG154" s="94"/>
      <c r="AH154" s="108"/>
      <c r="AI154" s="94"/>
      <c r="AJ154" s="108"/>
      <c r="AK154" s="94"/>
      <c r="AL154" s="108"/>
      <c r="AM154" s="47"/>
      <c r="AN154" s="559">
        <f t="shared" si="16"/>
        <v>29</v>
      </c>
    </row>
    <row r="155" spans="1:80" ht="20" customHeight="1">
      <c r="A155" s="584">
        <f t="shared" si="15"/>
        <v>30</v>
      </c>
      <c r="B155" s="481" t="s">
        <v>46</v>
      </c>
      <c r="C155" s="62">
        <v>2008</v>
      </c>
      <c r="D155" s="117" t="s">
        <v>33</v>
      </c>
      <c r="E155" s="589">
        <f t="shared" si="18"/>
        <v>40.75</v>
      </c>
      <c r="F155" s="410"/>
      <c r="G155" s="431"/>
      <c r="H155" s="108">
        <v>150</v>
      </c>
      <c r="I155" s="615">
        <v>0</v>
      </c>
      <c r="J155" s="108">
        <v>74</v>
      </c>
      <c r="K155" s="106">
        <v>2.5</v>
      </c>
      <c r="L155" s="93">
        <v>223</v>
      </c>
      <c r="M155" s="94">
        <v>12</v>
      </c>
      <c r="N155" s="480">
        <v>71</v>
      </c>
      <c r="O155" s="106">
        <v>26.25</v>
      </c>
      <c r="P155" s="108">
        <v>81</v>
      </c>
      <c r="Q155" s="94">
        <v>0</v>
      </c>
      <c r="R155" s="108">
        <v>83</v>
      </c>
      <c r="S155" s="94">
        <v>0</v>
      </c>
      <c r="T155" s="93">
        <v>80</v>
      </c>
      <c r="U155" s="106">
        <v>0</v>
      </c>
      <c r="V155" s="93"/>
      <c r="W155" s="94"/>
      <c r="X155" s="108"/>
      <c r="Y155" s="94"/>
      <c r="Z155" s="108"/>
      <c r="AA155" s="94"/>
      <c r="AB155" s="99"/>
      <c r="AC155" s="94"/>
      <c r="AD155" s="93"/>
      <c r="AE155" s="94"/>
      <c r="AF155" s="93"/>
      <c r="AG155" s="94"/>
      <c r="AH155" s="93"/>
      <c r="AI155" s="94"/>
      <c r="AJ155" s="93"/>
      <c r="AK155" s="94"/>
      <c r="AL155" s="93"/>
      <c r="AM155" s="47"/>
      <c r="AN155" s="559">
        <f t="shared" si="16"/>
        <v>30</v>
      </c>
    </row>
    <row r="156" spans="1:80" ht="20" customHeight="1">
      <c r="A156" s="584">
        <f t="shared" si="15"/>
        <v>31</v>
      </c>
      <c r="B156" s="481" t="s">
        <v>335</v>
      </c>
      <c r="C156" s="62">
        <v>2009</v>
      </c>
      <c r="D156" s="427" t="s">
        <v>59</v>
      </c>
      <c r="E156" s="589">
        <f t="shared" si="18"/>
        <v>40</v>
      </c>
      <c r="F156" s="410"/>
      <c r="G156" s="431"/>
      <c r="H156" s="108">
        <v>142</v>
      </c>
      <c r="I156" s="250">
        <v>32</v>
      </c>
      <c r="J156" s="108"/>
      <c r="K156" s="606"/>
      <c r="L156" s="93"/>
      <c r="M156" s="106"/>
      <c r="N156" s="480">
        <v>72</v>
      </c>
      <c r="O156" s="106">
        <v>8</v>
      </c>
      <c r="P156" s="108"/>
      <c r="Q156" s="94"/>
      <c r="R156" s="108"/>
      <c r="S156" s="94"/>
      <c r="T156" s="108"/>
      <c r="U156" s="94"/>
      <c r="V156" s="108"/>
      <c r="W156" s="94"/>
      <c r="X156" s="108"/>
      <c r="Y156" s="94"/>
      <c r="Z156" s="108"/>
      <c r="AA156" s="94"/>
      <c r="AB156" s="111">
        <v>82</v>
      </c>
      <c r="AC156" s="94">
        <v>0</v>
      </c>
      <c r="AD156" s="108"/>
      <c r="AE156" s="106"/>
      <c r="AF156" s="108"/>
      <c r="AG156" s="106"/>
      <c r="AH156" s="108"/>
      <c r="AI156" s="106"/>
      <c r="AJ156" s="108"/>
      <c r="AK156" s="106"/>
      <c r="AL156" s="108"/>
      <c r="AM156" s="332"/>
      <c r="AN156" s="559">
        <f t="shared" si="16"/>
        <v>31</v>
      </c>
      <c r="AY156" s="92"/>
      <c r="AZ156" s="92"/>
      <c r="BA156" s="92"/>
      <c r="BB156" s="92"/>
      <c r="BC156" s="92"/>
      <c r="BD156" s="92"/>
      <c r="BE156" s="92"/>
      <c r="BF156" s="92"/>
      <c r="BG156" s="92"/>
      <c r="BH156" s="92"/>
      <c r="BI156" s="92"/>
      <c r="BJ156" s="92"/>
      <c r="BK156" s="92"/>
      <c r="BL156" s="92"/>
      <c r="BM156" s="92"/>
      <c r="BN156" s="92"/>
      <c r="BO156" s="92"/>
      <c r="BP156" s="92"/>
      <c r="BQ156" s="92"/>
      <c r="BR156" s="92"/>
      <c r="BS156" s="92"/>
      <c r="BT156" s="92"/>
      <c r="BU156" s="92"/>
      <c r="BV156" s="92"/>
      <c r="BW156" s="92"/>
      <c r="BX156" s="92"/>
      <c r="BY156" s="92"/>
      <c r="BZ156" s="92"/>
      <c r="CA156" s="92"/>
      <c r="CB156" s="92"/>
    </row>
    <row r="157" spans="1:80" ht="20" customHeight="1">
      <c r="A157" s="584">
        <f t="shared" si="15"/>
        <v>32</v>
      </c>
      <c r="B157" s="481" t="s">
        <v>603</v>
      </c>
      <c r="C157" s="62">
        <v>2008</v>
      </c>
      <c r="D157" s="336" t="s">
        <v>37</v>
      </c>
      <c r="E157" s="589">
        <f t="shared" si="18"/>
        <v>38</v>
      </c>
      <c r="F157" s="410"/>
      <c r="G157" s="431"/>
      <c r="H157" s="108"/>
      <c r="I157" s="615"/>
      <c r="J157" s="108">
        <v>72</v>
      </c>
      <c r="K157" s="106">
        <v>15.67</v>
      </c>
      <c r="L157" s="108">
        <v>222</v>
      </c>
      <c r="M157" s="94">
        <v>22</v>
      </c>
      <c r="N157" s="480">
        <v>80</v>
      </c>
      <c r="O157" s="94">
        <v>0</v>
      </c>
      <c r="P157" s="108"/>
      <c r="Q157" s="94"/>
      <c r="R157" s="108"/>
      <c r="S157" s="94"/>
      <c r="T157" s="108">
        <v>81</v>
      </c>
      <c r="U157" s="106">
        <v>0</v>
      </c>
      <c r="V157" s="108"/>
      <c r="W157" s="94"/>
      <c r="X157" s="108"/>
      <c r="Y157" s="94"/>
      <c r="Z157" s="108">
        <v>78</v>
      </c>
      <c r="AA157" s="106">
        <v>0.33</v>
      </c>
      <c r="AB157" s="111"/>
      <c r="AC157" s="94"/>
      <c r="AD157" s="108"/>
      <c r="AE157" s="94"/>
      <c r="AF157" s="108"/>
      <c r="AG157" s="94"/>
      <c r="AH157" s="108"/>
      <c r="AI157" s="94"/>
      <c r="AJ157" s="108"/>
      <c r="AK157" s="94"/>
      <c r="AL157" s="108"/>
      <c r="AM157" s="47"/>
      <c r="AN157" s="559">
        <f t="shared" si="16"/>
        <v>32</v>
      </c>
    </row>
    <row r="158" spans="1:80" ht="20" customHeight="1">
      <c r="A158" s="584">
        <f t="shared" si="15"/>
        <v>33</v>
      </c>
      <c r="B158" s="481" t="s">
        <v>103</v>
      </c>
      <c r="C158" s="62">
        <v>2009</v>
      </c>
      <c r="D158" s="72" t="s">
        <v>159</v>
      </c>
      <c r="E158" s="589">
        <f>I158+K158+M158+O158+Q265+S158+U158+W158+Y158+AA158+AC158+AE158+AG158+AI158+AK158+AM158</f>
        <v>35.64</v>
      </c>
      <c r="F158" s="410"/>
      <c r="G158" s="431"/>
      <c r="H158" s="108">
        <v>152</v>
      </c>
      <c r="I158" s="615">
        <v>0</v>
      </c>
      <c r="J158" s="108">
        <v>72</v>
      </c>
      <c r="K158" s="106">
        <v>15.67</v>
      </c>
      <c r="L158" s="93">
        <v>232</v>
      </c>
      <c r="M158" s="106">
        <v>0</v>
      </c>
      <c r="N158" s="480">
        <v>73</v>
      </c>
      <c r="O158" s="106">
        <v>2.5</v>
      </c>
      <c r="P158" s="226"/>
      <c r="Q158" s="227"/>
      <c r="R158" s="108">
        <v>80</v>
      </c>
      <c r="S158" s="106">
        <v>8</v>
      </c>
      <c r="T158" s="93">
        <v>77</v>
      </c>
      <c r="U158" s="112">
        <v>4.87</v>
      </c>
      <c r="V158" s="108">
        <v>80</v>
      </c>
      <c r="W158" s="94">
        <v>0</v>
      </c>
      <c r="X158" s="108">
        <v>81</v>
      </c>
      <c r="Y158" s="106">
        <v>4.5999999999999996</v>
      </c>
      <c r="Z158" s="93">
        <v>82</v>
      </c>
      <c r="AA158" s="94">
        <v>0</v>
      </c>
      <c r="AB158" s="111">
        <v>79</v>
      </c>
      <c r="AC158" s="94">
        <v>0</v>
      </c>
      <c r="AD158" s="108"/>
      <c r="AE158" s="94"/>
      <c r="AF158" s="108"/>
      <c r="AG158" s="94"/>
      <c r="AH158" s="108"/>
      <c r="AI158" s="94"/>
      <c r="AJ158" s="108"/>
      <c r="AK158" s="94"/>
      <c r="AL158" s="108"/>
      <c r="AM158" s="47"/>
      <c r="AN158" s="559">
        <f t="shared" si="16"/>
        <v>33</v>
      </c>
    </row>
    <row r="159" spans="1:80" ht="20" customHeight="1">
      <c r="A159" s="584">
        <f t="shared" si="15"/>
        <v>34</v>
      </c>
      <c r="B159" s="481" t="s">
        <v>636</v>
      </c>
      <c r="C159" s="62">
        <v>2010</v>
      </c>
      <c r="D159" s="66" t="s">
        <v>27</v>
      </c>
      <c r="E159" s="589">
        <f t="shared" ref="E159:E174" si="19">I159+K159+M159+O159+Q159+S159+U159+W159+Y159+AA159+AC159+AE159+AG159+AI159+AK159+AM159</f>
        <v>28.16</v>
      </c>
      <c r="F159" s="410"/>
      <c r="G159" s="431"/>
      <c r="H159" s="108">
        <v>150</v>
      </c>
      <c r="I159" s="615">
        <v>0</v>
      </c>
      <c r="J159" s="108"/>
      <c r="K159" s="94"/>
      <c r="L159" s="108">
        <v>233</v>
      </c>
      <c r="M159" s="106">
        <v>0</v>
      </c>
      <c r="N159" s="480" t="str">
        <f>IFERROR(VLOOKUP(B159,#REF!,2,FALSE),"")</f>
        <v/>
      </c>
      <c r="O159" s="94"/>
      <c r="P159" s="108"/>
      <c r="Q159" s="94"/>
      <c r="R159" s="108"/>
      <c r="S159" s="94"/>
      <c r="T159" s="108"/>
      <c r="U159" s="94"/>
      <c r="V159" s="108"/>
      <c r="W159" s="94"/>
      <c r="X159" s="108"/>
      <c r="Y159" s="94"/>
      <c r="Z159" s="108">
        <v>81</v>
      </c>
      <c r="AA159" s="94">
        <v>0</v>
      </c>
      <c r="AB159" s="111">
        <v>73</v>
      </c>
      <c r="AC159" s="94">
        <v>28.16</v>
      </c>
      <c r="AD159" s="108"/>
      <c r="AE159" s="94"/>
      <c r="AF159" s="108"/>
      <c r="AG159" s="94"/>
      <c r="AH159" s="108"/>
      <c r="AI159" s="94"/>
      <c r="AJ159" s="108"/>
      <c r="AK159" s="94"/>
      <c r="AL159" s="108"/>
      <c r="AM159" s="47"/>
      <c r="AN159" s="559">
        <f t="shared" si="16"/>
        <v>34</v>
      </c>
    </row>
    <row r="160" spans="1:80" ht="20" customHeight="1">
      <c r="A160" s="584">
        <f t="shared" si="15"/>
        <v>35</v>
      </c>
      <c r="B160" s="481" t="s">
        <v>181</v>
      </c>
      <c r="C160" s="62">
        <v>2008</v>
      </c>
      <c r="D160" s="84" t="s">
        <v>21</v>
      </c>
      <c r="E160" s="589">
        <f t="shared" si="19"/>
        <v>20.36</v>
      </c>
      <c r="F160" s="410"/>
      <c r="G160" s="431"/>
      <c r="H160" s="108">
        <v>154</v>
      </c>
      <c r="I160" s="615">
        <v>0</v>
      </c>
      <c r="J160" s="108">
        <v>80</v>
      </c>
      <c r="K160" s="106">
        <v>0</v>
      </c>
      <c r="L160" s="108">
        <v>229</v>
      </c>
      <c r="M160" s="112">
        <v>0.66</v>
      </c>
      <c r="N160" s="480">
        <v>82</v>
      </c>
      <c r="O160" s="94">
        <v>0</v>
      </c>
      <c r="P160" s="108"/>
      <c r="Q160" s="94"/>
      <c r="R160" s="108">
        <v>80</v>
      </c>
      <c r="S160" s="106">
        <v>8</v>
      </c>
      <c r="T160" s="108">
        <v>76</v>
      </c>
      <c r="U160" s="94">
        <v>11.7</v>
      </c>
      <c r="V160" s="93"/>
      <c r="W160" s="94"/>
      <c r="X160" s="93"/>
      <c r="Y160" s="94"/>
      <c r="Z160" s="108">
        <v>83</v>
      </c>
      <c r="AA160" s="94">
        <v>0</v>
      </c>
      <c r="AB160" s="111">
        <v>81</v>
      </c>
      <c r="AC160" s="94">
        <v>0</v>
      </c>
      <c r="AD160" s="108"/>
      <c r="AE160" s="94"/>
      <c r="AF160" s="108"/>
      <c r="AG160" s="94"/>
      <c r="AH160" s="108"/>
      <c r="AI160" s="94"/>
      <c r="AJ160" s="108"/>
      <c r="AK160" s="94"/>
      <c r="AL160" s="108"/>
      <c r="AM160" s="47"/>
      <c r="AN160" s="559">
        <f t="shared" si="16"/>
        <v>35</v>
      </c>
      <c r="AO160" s="92"/>
      <c r="AP160" s="92"/>
    </row>
    <row r="161" spans="1:16216" s="29" customFormat="1" ht="20" customHeight="1">
      <c r="A161" s="584">
        <f t="shared" si="15"/>
        <v>36</v>
      </c>
      <c r="B161" s="481" t="s">
        <v>599</v>
      </c>
      <c r="C161" s="62">
        <v>2009</v>
      </c>
      <c r="D161" s="152" t="s">
        <v>18</v>
      </c>
      <c r="E161" s="589">
        <f t="shared" si="19"/>
        <v>17</v>
      </c>
      <c r="F161" s="410"/>
      <c r="G161" s="431"/>
      <c r="H161" s="108"/>
      <c r="I161" s="606"/>
      <c r="J161" s="108"/>
      <c r="K161" s="106"/>
      <c r="L161" s="108"/>
      <c r="M161" s="94"/>
      <c r="N161" s="480">
        <v>72</v>
      </c>
      <c r="O161" s="106">
        <v>8</v>
      </c>
      <c r="P161" s="108">
        <v>77</v>
      </c>
      <c r="Q161" s="106">
        <v>9</v>
      </c>
      <c r="R161" s="108">
        <v>87</v>
      </c>
      <c r="S161" s="94">
        <v>0</v>
      </c>
      <c r="T161" s="108"/>
      <c r="U161" s="94"/>
      <c r="V161" s="108"/>
      <c r="W161" s="106"/>
      <c r="X161" s="108"/>
      <c r="Y161" s="94"/>
      <c r="Z161" s="108"/>
      <c r="AA161" s="94"/>
      <c r="AB161" s="111"/>
      <c r="AC161" s="94"/>
      <c r="AD161" s="108"/>
      <c r="AE161" s="94"/>
      <c r="AF161" s="108"/>
      <c r="AG161" s="94"/>
      <c r="AH161" s="108"/>
      <c r="AI161" s="94"/>
      <c r="AJ161" s="108"/>
      <c r="AK161" s="94"/>
      <c r="AL161" s="108"/>
      <c r="AM161" s="47"/>
      <c r="AN161" s="559">
        <f t="shared" si="16"/>
        <v>36</v>
      </c>
      <c r="AO161" s="17"/>
      <c r="AP161" s="17"/>
      <c r="AQ161" s="92"/>
      <c r="AR161" s="92"/>
      <c r="AS161" s="92"/>
      <c r="AT161" s="92"/>
      <c r="AU161" s="92"/>
      <c r="AV161" s="92"/>
      <c r="AW161" s="92"/>
      <c r="AX161" s="92"/>
      <c r="AY161" s="862"/>
      <c r="AZ161" s="862"/>
      <c r="BA161" s="862"/>
      <c r="BB161" s="862"/>
      <c r="BC161" s="862"/>
      <c r="BD161" s="862"/>
      <c r="BE161" s="862"/>
      <c r="BF161" s="862"/>
      <c r="BG161" s="862"/>
      <c r="BH161" s="862"/>
      <c r="BI161" s="862"/>
      <c r="BJ161" s="862"/>
      <c r="BK161" s="862"/>
      <c r="BL161" s="862"/>
      <c r="BM161" s="862"/>
      <c r="BN161" s="862"/>
      <c r="BO161" s="862"/>
      <c r="BP161" s="862"/>
      <c r="BQ161" s="862"/>
      <c r="BR161" s="862"/>
      <c r="BS161" s="862"/>
      <c r="BT161" s="862"/>
      <c r="BU161" s="862"/>
      <c r="BV161" s="862"/>
      <c r="BW161" s="862"/>
      <c r="BX161" s="862"/>
      <c r="BY161" s="862"/>
      <c r="BZ161" s="862"/>
      <c r="CA161" s="862"/>
      <c r="CB161" s="862"/>
      <c r="CC161" s="861"/>
      <c r="CD161" s="862"/>
      <c r="CE161" s="862"/>
      <c r="CF161" s="862"/>
      <c r="CG161" s="862"/>
      <c r="CH161" s="862"/>
      <c r="CI161" s="862"/>
      <c r="CJ161" s="862"/>
      <c r="CK161" s="862"/>
      <c r="CL161" s="862"/>
      <c r="CM161" s="862"/>
      <c r="CN161" s="862"/>
      <c r="CO161" s="862"/>
      <c r="CP161" s="862"/>
      <c r="CQ161" s="862"/>
      <c r="CR161" s="862"/>
      <c r="CS161" s="862"/>
      <c r="CT161" s="862"/>
      <c r="CU161" s="862"/>
      <c r="CV161" s="862"/>
      <c r="CW161" s="862"/>
      <c r="CX161" s="862"/>
      <c r="CY161" s="862"/>
      <c r="CZ161" s="862"/>
      <c r="DA161" s="862"/>
      <c r="DB161" s="862"/>
      <c r="DC161" s="862"/>
      <c r="DD161" s="862"/>
      <c r="DE161" s="862"/>
      <c r="DF161" s="862"/>
      <c r="DG161" s="862"/>
      <c r="DH161" s="861"/>
      <c r="DI161" s="862"/>
      <c r="DJ161" s="862"/>
      <c r="DK161" s="862"/>
      <c r="DL161" s="862"/>
      <c r="DM161" s="862"/>
      <c r="DN161" s="862"/>
      <c r="DO161" s="862"/>
      <c r="DP161" s="862"/>
      <c r="DQ161" s="862"/>
      <c r="DR161" s="862"/>
      <c r="DS161" s="862"/>
      <c r="DT161" s="862"/>
      <c r="DU161" s="862"/>
      <c r="DV161" s="862"/>
      <c r="DW161" s="862"/>
      <c r="DX161" s="862"/>
      <c r="DY161" s="862"/>
      <c r="DZ161" s="862"/>
      <c r="EA161" s="862"/>
      <c r="EB161" s="862"/>
      <c r="EC161" s="862"/>
      <c r="ED161" s="862"/>
      <c r="EE161" s="862"/>
      <c r="EF161" s="862"/>
      <c r="EG161" s="862"/>
      <c r="EH161" s="862"/>
      <c r="EI161" s="862"/>
      <c r="EJ161" s="862"/>
      <c r="EK161" s="862"/>
      <c r="EL161" s="862"/>
      <c r="EM161" s="861"/>
      <c r="EN161" s="862"/>
      <c r="EO161" s="862"/>
      <c r="EP161" s="862"/>
      <c r="EQ161" s="862"/>
      <c r="ER161" s="862"/>
      <c r="ES161" s="862"/>
      <c r="ET161" s="862"/>
      <c r="EU161" s="862"/>
      <c r="EV161" s="862"/>
      <c r="EW161" s="862"/>
      <c r="EX161" s="862"/>
      <c r="EY161" s="862"/>
      <c r="EZ161" s="862"/>
      <c r="FA161" s="862"/>
      <c r="FB161" s="862"/>
      <c r="FC161" s="862"/>
      <c r="FD161" s="862"/>
      <c r="FE161" s="862"/>
      <c r="FF161" s="862"/>
      <c r="FG161" s="862"/>
      <c r="FH161" s="862"/>
      <c r="FI161" s="862"/>
      <c r="FJ161" s="862"/>
      <c r="FK161" s="862"/>
      <c r="FL161" s="862"/>
      <c r="FM161" s="862"/>
      <c r="FN161" s="862"/>
      <c r="FO161" s="862"/>
      <c r="FP161" s="862"/>
      <c r="FQ161" s="862"/>
      <c r="FR161" s="861"/>
      <c r="FS161" s="862"/>
      <c r="FT161" s="862"/>
      <c r="FU161" s="862"/>
      <c r="FV161" s="862"/>
      <c r="FW161" s="862"/>
      <c r="FX161" s="862"/>
      <c r="FY161" s="862"/>
      <c r="FZ161" s="862"/>
      <c r="GA161" s="862"/>
      <c r="GB161" s="862"/>
      <c r="GC161" s="862"/>
      <c r="GD161" s="862"/>
      <c r="GE161" s="862"/>
      <c r="GF161" s="862"/>
      <c r="GG161" s="862"/>
      <c r="GH161" s="862"/>
      <c r="GI161" s="862"/>
      <c r="GJ161" s="862"/>
      <c r="GK161" s="862"/>
      <c r="GL161" s="862"/>
      <c r="GM161" s="862"/>
      <c r="GN161" s="862"/>
      <c r="GO161" s="862"/>
      <c r="GP161" s="862"/>
      <c r="GQ161" s="862"/>
      <c r="GR161" s="862"/>
      <c r="GS161" s="862"/>
      <c r="GT161" s="862"/>
      <c r="GU161" s="862"/>
      <c r="GV161" s="862"/>
      <c r="GW161" s="861"/>
      <c r="GX161" s="862"/>
      <c r="GY161" s="862"/>
      <c r="GZ161" s="862"/>
      <c r="HA161" s="862"/>
      <c r="HB161" s="862"/>
      <c r="HC161" s="862"/>
      <c r="HD161" s="862"/>
      <c r="HE161" s="862"/>
      <c r="HF161" s="862"/>
      <c r="HG161" s="862"/>
      <c r="HH161" s="862"/>
      <c r="HI161" s="862"/>
      <c r="HJ161" s="862"/>
      <c r="HK161" s="862"/>
      <c r="HL161" s="862"/>
      <c r="HM161" s="862"/>
      <c r="HN161" s="862"/>
      <c r="HO161" s="862"/>
      <c r="HP161" s="862"/>
      <c r="HQ161" s="862"/>
      <c r="HR161" s="862"/>
      <c r="HS161" s="862"/>
      <c r="HT161" s="862"/>
      <c r="HU161" s="862"/>
      <c r="HV161" s="862"/>
      <c r="HW161" s="862"/>
      <c r="HX161" s="862"/>
      <c r="HY161" s="862"/>
      <c r="HZ161" s="862"/>
      <c r="IA161" s="862"/>
      <c r="IB161" s="861"/>
      <c r="IC161" s="862"/>
      <c r="ID161" s="862"/>
      <c r="IE161" s="862"/>
      <c r="IF161" s="862"/>
      <c r="IG161" s="862"/>
      <c r="IH161" s="862"/>
      <c r="II161" s="862"/>
      <c r="IJ161" s="862"/>
      <c r="IK161" s="862"/>
      <c r="IL161" s="862"/>
      <c r="IM161" s="862"/>
      <c r="IN161" s="862"/>
      <c r="IO161" s="862"/>
      <c r="IP161" s="862"/>
      <c r="IQ161" s="862"/>
      <c r="IR161" s="862"/>
      <c r="IS161" s="862"/>
      <c r="IT161" s="862"/>
      <c r="IU161" s="862"/>
      <c r="IV161" s="862"/>
      <c r="IW161" s="862"/>
      <c r="IX161" s="862"/>
      <c r="IY161" s="862"/>
      <c r="IZ161" s="862"/>
      <c r="JA161" s="862"/>
      <c r="JB161" s="862"/>
      <c r="JC161" s="862"/>
      <c r="JD161" s="862"/>
      <c r="JE161" s="862"/>
      <c r="JF161" s="862"/>
      <c r="JG161" s="861"/>
      <c r="JH161" s="862"/>
      <c r="JI161" s="862"/>
      <c r="JJ161" s="862"/>
      <c r="JK161" s="862"/>
      <c r="JL161" s="862"/>
      <c r="JM161" s="862"/>
      <c r="JN161" s="862"/>
      <c r="JO161" s="862"/>
      <c r="JP161" s="862"/>
      <c r="JQ161" s="862"/>
      <c r="JR161" s="862"/>
      <c r="JS161" s="862"/>
      <c r="JT161" s="862"/>
      <c r="JU161" s="862"/>
      <c r="JV161" s="862"/>
      <c r="JW161" s="862"/>
      <c r="JX161" s="862"/>
      <c r="JY161" s="862"/>
      <c r="JZ161" s="862"/>
      <c r="KA161" s="862"/>
      <c r="KB161" s="862"/>
      <c r="KC161" s="862"/>
      <c r="KD161" s="862"/>
      <c r="KE161" s="862"/>
      <c r="KF161" s="862"/>
      <c r="KG161" s="862"/>
      <c r="KH161" s="862"/>
      <c r="KI161" s="862"/>
      <c r="KJ161" s="862"/>
      <c r="KK161" s="862"/>
      <c r="KL161" s="861"/>
      <c r="KM161" s="862"/>
      <c r="KN161" s="862"/>
      <c r="KO161" s="862"/>
      <c r="KP161" s="862"/>
      <c r="KQ161" s="862"/>
      <c r="KR161" s="862"/>
      <c r="KS161" s="862"/>
      <c r="KT161" s="862"/>
      <c r="KU161" s="862"/>
      <c r="KV161" s="862"/>
      <c r="KW161" s="862"/>
      <c r="KX161" s="862"/>
      <c r="KY161" s="862"/>
      <c r="KZ161" s="862"/>
      <c r="LA161" s="862"/>
      <c r="LB161" s="862"/>
      <c r="LC161" s="862"/>
      <c r="LD161" s="862"/>
      <c r="LE161" s="862"/>
      <c r="LF161" s="862"/>
      <c r="LG161" s="862"/>
      <c r="LH161" s="862"/>
      <c r="LI161" s="862"/>
      <c r="LJ161" s="862"/>
      <c r="LK161" s="862"/>
      <c r="LL161" s="862"/>
      <c r="LM161" s="862"/>
      <c r="LN161" s="862"/>
      <c r="LO161" s="862"/>
      <c r="LP161" s="862"/>
      <c r="LQ161" s="861"/>
      <c r="LR161" s="862"/>
      <c r="LS161" s="862"/>
      <c r="LT161" s="862"/>
      <c r="LU161" s="862"/>
      <c r="LV161" s="862"/>
      <c r="LW161" s="862"/>
      <c r="LX161" s="862"/>
      <c r="LY161" s="862"/>
      <c r="LZ161" s="862"/>
      <c r="MA161" s="862"/>
      <c r="MB161" s="862"/>
      <c r="MC161" s="862"/>
      <c r="MD161" s="862"/>
      <c r="ME161" s="862"/>
      <c r="MF161" s="862"/>
      <c r="MG161" s="862"/>
      <c r="MH161" s="862"/>
      <c r="MI161" s="862"/>
      <c r="MJ161" s="862"/>
      <c r="MK161" s="862"/>
      <c r="ML161" s="862"/>
      <c r="MM161" s="862"/>
      <c r="MN161" s="862"/>
      <c r="MO161" s="862"/>
      <c r="MP161" s="862"/>
      <c r="MQ161" s="862"/>
      <c r="MR161" s="862"/>
      <c r="MS161" s="862"/>
      <c r="MT161" s="862"/>
      <c r="MU161" s="862"/>
      <c r="MV161" s="861"/>
      <c r="MW161" s="862"/>
      <c r="MX161" s="862"/>
      <c r="MY161" s="862"/>
      <c r="MZ161" s="862"/>
      <c r="NA161" s="862"/>
      <c r="NB161" s="862"/>
      <c r="NC161" s="862"/>
      <c r="ND161" s="862"/>
      <c r="NE161" s="862"/>
      <c r="NF161" s="862"/>
      <c r="NG161" s="862"/>
      <c r="NH161" s="862"/>
      <c r="NI161" s="862"/>
      <c r="NJ161" s="862"/>
      <c r="NK161" s="862"/>
      <c r="NL161" s="862"/>
      <c r="NM161" s="862"/>
      <c r="NN161" s="862"/>
      <c r="NO161" s="862"/>
      <c r="NP161" s="862"/>
      <c r="NQ161" s="862"/>
      <c r="NR161" s="862"/>
      <c r="NS161" s="862"/>
      <c r="NT161" s="862"/>
      <c r="NU161" s="862"/>
      <c r="NV161" s="862"/>
      <c r="NW161" s="862"/>
      <c r="NX161" s="862"/>
      <c r="NY161" s="862"/>
      <c r="NZ161" s="862"/>
      <c r="OA161" s="861"/>
      <c r="OB161" s="862"/>
      <c r="OC161" s="862"/>
      <c r="OD161" s="862"/>
      <c r="OE161" s="862"/>
      <c r="OF161" s="862"/>
      <c r="OG161" s="862"/>
      <c r="OH161" s="862"/>
      <c r="OI161" s="862"/>
      <c r="OJ161" s="862"/>
      <c r="OK161" s="862"/>
      <c r="OL161" s="862"/>
      <c r="OM161" s="862"/>
      <c r="ON161" s="862"/>
      <c r="OO161" s="862"/>
      <c r="OP161" s="862"/>
      <c r="OQ161" s="862"/>
      <c r="OR161" s="862"/>
      <c r="OS161" s="862"/>
      <c r="OT161" s="862"/>
      <c r="OU161" s="862"/>
      <c r="OV161" s="862"/>
      <c r="OW161" s="862"/>
      <c r="OX161" s="862"/>
      <c r="OY161" s="862"/>
      <c r="OZ161" s="862"/>
      <c r="PA161" s="862"/>
      <c r="PB161" s="862"/>
      <c r="PC161" s="862"/>
      <c r="PD161" s="862"/>
      <c r="PE161" s="862"/>
      <c r="PF161" s="861"/>
      <c r="PG161" s="862"/>
      <c r="PH161" s="862"/>
      <c r="PI161" s="862"/>
      <c r="PJ161" s="862"/>
      <c r="PK161" s="862"/>
      <c r="PL161" s="862"/>
      <c r="PM161" s="862"/>
      <c r="PN161" s="862"/>
      <c r="PO161" s="862"/>
      <c r="PP161" s="862"/>
      <c r="PQ161" s="862"/>
      <c r="PR161" s="862"/>
      <c r="PS161" s="862"/>
      <c r="PT161" s="862"/>
      <c r="PU161" s="862"/>
      <c r="PV161" s="862"/>
      <c r="PW161" s="862"/>
      <c r="PX161" s="862"/>
      <c r="PY161" s="862"/>
      <c r="PZ161" s="862"/>
      <c r="QA161" s="862"/>
      <c r="QB161" s="862"/>
      <c r="QC161" s="862"/>
      <c r="QD161" s="862"/>
      <c r="QE161" s="862"/>
      <c r="QF161" s="862"/>
      <c r="QG161" s="862"/>
      <c r="QH161" s="862"/>
      <c r="QI161" s="862"/>
      <c r="QJ161" s="862"/>
      <c r="QK161" s="861"/>
      <c r="QL161" s="862"/>
      <c r="QM161" s="862"/>
      <c r="QN161" s="862"/>
      <c r="QO161" s="862"/>
      <c r="QP161" s="862"/>
      <c r="QQ161" s="862"/>
      <c r="QR161" s="862"/>
      <c r="QS161" s="862"/>
      <c r="QT161" s="862"/>
      <c r="QU161" s="862"/>
      <c r="QV161" s="862"/>
      <c r="QW161" s="862"/>
      <c r="QX161" s="862"/>
      <c r="QY161" s="862"/>
      <c r="QZ161" s="862"/>
      <c r="RA161" s="862"/>
      <c r="RB161" s="862"/>
      <c r="RC161" s="862"/>
      <c r="RD161" s="862"/>
      <c r="RE161" s="862"/>
      <c r="RF161" s="862"/>
      <c r="RG161" s="862"/>
      <c r="RH161" s="862"/>
      <c r="RI161" s="862"/>
      <c r="RJ161" s="862"/>
      <c r="RK161" s="862"/>
      <c r="RL161" s="862"/>
      <c r="RM161" s="862"/>
      <c r="RN161" s="862"/>
      <c r="RO161" s="862"/>
      <c r="RP161" s="861"/>
      <c r="RQ161" s="862"/>
      <c r="RR161" s="862"/>
      <c r="RS161" s="862"/>
      <c r="RT161" s="862"/>
      <c r="RU161" s="862"/>
      <c r="RV161" s="862"/>
      <c r="RW161" s="862"/>
      <c r="RX161" s="862"/>
      <c r="RY161" s="862"/>
      <c r="RZ161" s="862"/>
      <c r="SA161" s="862"/>
      <c r="SB161" s="862"/>
      <c r="SC161" s="862"/>
      <c r="SD161" s="862"/>
      <c r="SE161" s="862"/>
      <c r="SF161" s="862"/>
      <c r="SG161" s="862"/>
      <c r="SH161" s="862"/>
      <c r="SI161" s="862"/>
      <c r="SJ161" s="862"/>
      <c r="SK161" s="862"/>
      <c r="SL161" s="862"/>
      <c r="SM161" s="862"/>
      <c r="SN161" s="862"/>
      <c r="SO161" s="862"/>
      <c r="SP161" s="862"/>
      <c r="SQ161" s="862"/>
      <c r="SR161" s="862"/>
      <c r="SS161" s="862"/>
      <c r="ST161" s="862"/>
      <c r="SU161" s="861"/>
      <c r="SV161" s="862"/>
      <c r="SW161" s="862"/>
      <c r="SX161" s="862"/>
      <c r="SY161" s="862"/>
      <c r="SZ161" s="862"/>
      <c r="TA161" s="862"/>
      <c r="TB161" s="862"/>
      <c r="TC161" s="862"/>
      <c r="TD161" s="862"/>
      <c r="TE161" s="862"/>
      <c r="TF161" s="862"/>
      <c r="TG161" s="862"/>
      <c r="TH161" s="862"/>
      <c r="TI161" s="862"/>
      <c r="TJ161" s="862"/>
      <c r="TK161" s="862"/>
      <c r="TL161" s="862"/>
      <c r="TM161" s="862"/>
      <c r="TN161" s="862"/>
      <c r="TO161" s="862"/>
      <c r="TP161" s="862"/>
      <c r="TQ161" s="862"/>
      <c r="TR161" s="862"/>
      <c r="TS161" s="862"/>
      <c r="TT161" s="862"/>
      <c r="TU161" s="862"/>
      <c r="TV161" s="862"/>
      <c r="TW161" s="862"/>
      <c r="TX161" s="862"/>
      <c r="TY161" s="862"/>
      <c r="TZ161" s="861"/>
      <c r="UA161" s="862"/>
      <c r="UB161" s="862"/>
      <c r="UC161" s="862"/>
      <c r="UD161" s="862"/>
      <c r="UE161" s="862"/>
      <c r="UF161" s="862"/>
      <c r="UG161" s="862"/>
      <c r="UH161" s="862"/>
      <c r="UI161" s="862"/>
      <c r="UJ161" s="862"/>
      <c r="UK161" s="862"/>
      <c r="UL161" s="862"/>
      <c r="UM161" s="862"/>
      <c r="UN161" s="862"/>
      <c r="UO161" s="862"/>
      <c r="UP161" s="862"/>
      <c r="UQ161" s="862"/>
      <c r="UR161" s="862"/>
      <c r="US161" s="862"/>
      <c r="UT161" s="862"/>
      <c r="UU161" s="862"/>
      <c r="UV161" s="862"/>
      <c r="UW161" s="862"/>
      <c r="UX161" s="862"/>
      <c r="UY161" s="862"/>
      <c r="UZ161" s="862"/>
      <c r="VA161" s="862"/>
      <c r="VB161" s="862"/>
      <c r="VC161" s="862"/>
      <c r="VD161" s="862"/>
      <c r="VE161" s="861"/>
      <c r="VF161" s="862"/>
      <c r="VG161" s="862"/>
      <c r="VH161" s="862"/>
      <c r="VI161" s="862"/>
      <c r="VJ161" s="862"/>
      <c r="VK161" s="862"/>
      <c r="VL161" s="862"/>
      <c r="VM161" s="862"/>
      <c r="VN161" s="862"/>
      <c r="VO161" s="862"/>
      <c r="VP161" s="862"/>
      <c r="VQ161" s="862"/>
      <c r="VR161" s="862"/>
      <c r="VS161" s="862"/>
      <c r="VT161" s="862"/>
      <c r="VU161" s="862"/>
      <c r="VV161" s="862"/>
      <c r="VW161" s="862"/>
      <c r="VX161" s="862"/>
      <c r="VY161" s="862"/>
      <c r="VZ161" s="862"/>
      <c r="WA161" s="862"/>
      <c r="WB161" s="862"/>
      <c r="WC161" s="862"/>
      <c r="WD161" s="862"/>
      <c r="WE161" s="862"/>
      <c r="WF161" s="862"/>
      <c r="WG161" s="862"/>
      <c r="WH161" s="862"/>
      <c r="WI161" s="862"/>
      <c r="WJ161" s="861"/>
      <c r="WK161" s="862"/>
      <c r="WL161" s="862"/>
      <c r="WM161" s="862"/>
      <c r="WN161" s="862"/>
      <c r="WO161" s="862"/>
      <c r="WP161" s="862"/>
      <c r="WQ161" s="862"/>
      <c r="WR161" s="862"/>
      <c r="WS161" s="862"/>
      <c r="WT161" s="862"/>
      <c r="WU161" s="862"/>
      <c r="WV161" s="862"/>
      <c r="WW161" s="862"/>
      <c r="WX161" s="862"/>
      <c r="WY161" s="862"/>
      <c r="WZ161" s="862"/>
      <c r="XA161" s="862"/>
      <c r="XB161" s="862"/>
      <c r="XC161" s="862"/>
      <c r="XD161" s="862"/>
      <c r="XE161" s="862"/>
      <c r="XF161" s="862"/>
      <c r="XG161" s="862"/>
      <c r="XH161" s="862"/>
      <c r="XI161" s="862"/>
      <c r="XJ161" s="862"/>
      <c r="XK161" s="862"/>
      <c r="XL161" s="862"/>
      <c r="XM161" s="862"/>
      <c r="XN161" s="862"/>
      <c r="XO161" s="861"/>
      <c r="XP161" s="862"/>
      <c r="XQ161" s="862"/>
      <c r="XR161" s="862"/>
      <c r="XS161" s="862"/>
      <c r="XT161" s="862"/>
      <c r="XU161" s="862"/>
      <c r="XV161" s="862"/>
      <c r="XW161" s="862"/>
      <c r="XX161" s="862"/>
      <c r="XY161" s="862"/>
      <c r="XZ161" s="862"/>
      <c r="YA161" s="862"/>
      <c r="YB161" s="862"/>
      <c r="YC161" s="862"/>
      <c r="YD161" s="862"/>
      <c r="YE161" s="862"/>
      <c r="YF161" s="862"/>
      <c r="YG161" s="862"/>
      <c r="YH161" s="862"/>
      <c r="YI161" s="862"/>
      <c r="YJ161" s="862"/>
      <c r="YK161" s="862"/>
      <c r="YL161" s="862"/>
      <c r="YM161" s="862"/>
      <c r="YN161" s="862"/>
      <c r="YO161" s="862"/>
      <c r="YP161" s="862"/>
      <c r="YQ161" s="862"/>
      <c r="YR161" s="862"/>
      <c r="YS161" s="862"/>
      <c r="YT161" s="861"/>
      <c r="YU161" s="862"/>
      <c r="YV161" s="862"/>
      <c r="YW161" s="862"/>
      <c r="YX161" s="862"/>
      <c r="YY161" s="862"/>
      <c r="YZ161" s="862"/>
      <c r="ZA161" s="862"/>
      <c r="ZB161" s="862"/>
      <c r="ZC161" s="862"/>
      <c r="ZD161" s="862"/>
      <c r="ZE161" s="862"/>
      <c r="ZF161" s="862"/>
      <c r="ZG161" s="862"/>
      <c r="ZH161" s="862"/>
      <c r="ZI161" s="862"/>
      <c r="ZJ161" s="862"/>
      <c r="ZK161" s="862"/>
      <c r="ZL161" s="862"/>
      <c r="ZM161" s="862"/>
      <c r="ZN161" s="862"/>
      <c r="ZO161" s="862"/>
      <c r="ZP161" s="862"/>
      <c r="ZQ161" s="862"/>
      <c r="ZR161" s="862"/>
      <c r="ZS161" s="862"/>
      <c r="ZT161" s="862"/>
      <c r="ZU161" s="862"/>
      <c r="ZV161" s="862"/>
      <c r="ZW161" s="862"/>
      <c r="ZX161" s="862"/>
      <c r="ZY161" s="861"/>
      <c r="ZZ161" s="862"/>
      <c r="AAA161" s="862"/>
      <c r="AAB161" s="862"/>
      <c r="AAC161" s="862"/>
      <c r="AAD161" s="862"/>
      <c r="AAE161" s="862"/>
      <c r="AAF161" s="862"/>
      <c r="AAG161" s="862"/>
      <c r="AAH161" s="862"/>
      <c r="AAI161" s="862"/>
      <c r="AAJ161" s="862"/>
      <c r="AAK161" s="862"/>
      <c r="AAL161" s="862"/>
      <c r="AAM161" s="862"/>
      <c r="AAN161" s="862"/>
      <c r="AAO161" s="862"/>
      <c r="AAP161" s="862"/>
      <c r="AAQ161" s="862"/>
      <c r="AAR161" s="862"/>
      <c r="AAS161" s="862"/>
      <c r="AAT161" s="862"/>
      <c r="AAU161" s="862"/>
      <c r="AAV161" s="862"/>
      <c r="AAW161" s="862"/>
      <c r="AAX161" s="862"/>
      <c r="AAY161" s="862"/>
      <c r="AAZ161" s="862"/>
      <c r="ABA161" s="862"/>
      <c r="ABB161" s="862"/>
      <c r="ABC161" s="862"/>
      <c r="ABD161" s="861"/>
      <c r="ABE161" s="862"/>
      <c r="ABF161" s="862"/>
      <c r="ABG161" s="862"/>
      <c r="ABH161" s="862"/>
      <c r="ABI161" s="862"/>
      <c r="ABJ161" s="862"/>
      <c r="ABK161" s="862"/>
      <c r="ABL161" s="862"/>
      <c r="ABM161" s="862"/>
      <c r="ABN161" s="862"/>
      <c r="ABO161" s="862"/>
      <c r="ABP161" s="862"/>
      <c r="ABQ161" s="862"/>
      <c r="ABR161" s="862"/>
      <c r="ABS161" s="862"/>
      <c r="ABT161" s="862"/>
      <c r="ABU161" s="862"/>
      <c r="ABV161" s="862"/>
      <c r="ABW161" s="862"/>
      <c r="ABX161" s="862"/>
      <c r="ABY161" s="862"/>
      <c r="ABZ161" s="862"/>
      <c r="ACA161" s="862"/>
      <c r="ACB161" s="862"/>
      <c r="ACC161" s="862"/>
      <c r="ACD161" s="862"/>
      <c r="ACE161" s="862"/>
      <c r="ACF161" s="862"/>
      <c r="ACG161" s="862"/>
      <c r="ACH161" s="862"/>
      <c r="ACI161" s="861"/>
      <c r="ACJ161" s="862"/>
      <c r="ACK161" s="862"/>
      <c r="ACL161" s="862"/>
      <c r="ACM161" s="862"/>
      <c r="ACN161" s="862"/>
      <c r="ACO161" s="862"/>
      <c r="ACP161" s="862"/>
      <c r="ACQ161" s="862"/>
      <c r="ACR161" s="862"/>
      <c r="ACS161" s="862"/>
      <c r="ACT161" s="862"/>
      <c r="ACU161" s="862"/>
      <c r="ACV161" s="862"/>
      <c r="ACW161" s="862"/>
      <c r="ACX161" s="862"/>
      <c r="ACY161" s="862"/>
      <c r="ACZ161" s="862"/>
      <c r="ADA161" s="862"/>
      <c r="ADB161" s="862"/>
      <c r="ADC161" s="862"/>
      <c r="ADD161" s="862"/>
      <c r="ADE161" s="862"/>
      <c r="ADF161" s="862"/>
      <c r="ADG161" s="862"/>
      <c r="ADH161" s="862"/>
      <c r="ADI161" s="862"/>
      <c r="ADJ161" s="862"/>
      <c r="ADK161" s="862"/>
      <c r="ADL161" s="862"/>
      <c r="ADM161" s="862"/>
      <c r="ADN161" s="861"/>
      <c r="ADO161" s="862"/>
      <c r="ADP161" s="862"/>
      <c r="ADQ161" s="862"/>
      <c r="ADR161" s="862"/>
      <c r="ADS161" s="862"/>
      <c r="ADT161" s="862"/>
      <c r="ADU161" s="862"/>
      <c r="ADV161" s="862"/>
      <c r="ADW161" s="862"/>
      <c r="ADX161" s="862"/>
      <c r="ADY161" s="862"/>
      <c r="ADZ161" s="862"/>
      <c r="AEA161" s="862"/>
      <c r="AEB161" s="862"/>
      <c r="AEC161" s="862"/>
      <c r="AED161" s="862"/>
      <c r="AEE161" s="862"/>
      <c r="AEF161" s="862"/>
      <c r="AEG161" s="862"/>
      <c r="AEH161" s="862"/>
      <c r="AEI161" s="862"/>
      <c r="AEJ161" s="862"/>
      <c r="AEK161" s="862"/>
      <c r="AEL161" s="862"/>
      <c r="AEM161" s="862"/>
      <c r="AEN161" s="862"/>
      <c r="AEO161" s="862"/>
      <c r="AEP161" s="862"/>
      <c r="AEQ161" s="862"/>
      <c r="AER161" s="862"/>
      <c r="AES161" s="861"/>
      <c r="AET161" s="862"/>
      <c r="AEU161" s="862"/>
      <c r="AEV161" s="862"/>
      <c r="AEW161" s="862"/>
      <c r="AEX161" s="862"/>
      <c r="AEY161" s="862"/>
      <c r="AEZ161" s="862"/>
      <c r="AFA161" s="862"/>
      <c r="AFB161" s="862"/>
      <c r="AFC161" s="862"/>
      <c r="AFD161" s="862"/>
      <c r="AFE161" s="862"/>
      <c r="AFF161" s="862"/>
      <c r="AFG161" s="862"/>
      <c r="AFH161" s="862"/>
      <c r="AFI161" s="862"/>
      <c r="AFJ161" s="862"/>
      <c r="AFK161" s="862"/>
      <c r="AFL161" s="862"/>
      <c r="AFM161" s="862"/>
      <c r="AFN161" s="862"/>
      <c r="AFO161" s="862"/>
      <c r="AFP161" s="862"/>
      <c r="AFQ161" s="862"/>
      <c r="AFR161" s="862"/>
      <c r="AFS161" s="862"/>
      <c r="AFT161" s="862"/>
      <c r="AFU161" s="862"/>
      <c r="AFV161" s="862"/>
      <c r="AFW161" s="862"/>
      <c r="AFX161" s="861"/>
      <c r="AFY161" s="862"/>
      <c r="AFZ161" s="862"/>
      <c r="AGA161" s="862"/>
      <c r="AGB161" s="862"/>
      <c r="AGC161" s="862"/>
      <c r="AGD161" s="862"/>
      <c r="AGE161" s="862"/>
      <c r="AGF161" s="862"/>
      <c r="AGG161" s="862"/>
      <c r="AGH161" s="862"/>
      <c r="AGI161" s="862"/>
      <c r="AGJ161" s="862"/>
      <c r="AGK161" s="862"/>
      <c r="AGL161" s="862"/>
      <c r="AGM161" s="862"/>
      <c r="AGN161" s="862"/>
      <c r="AGO161" s="862"/>
      <c r="AGP161" s="862"/>
      <c r="AGQ161" s="862"/>
      <c r="AGR161" s="862"/>
      <c r="AGS161" s="862"/>
      <c r="AGT161" s="862"/>
      <c r="AGU161" s="862"/>
      <c r="AGV161" s="862"/>
      <c r="AGW161" s="862"/>
      <c r="AGX161" s="862"/>
      <c r="AGY161" s="862"/>
      <c r="AGZ161" s="862"/>
      <c r="AHA161" s="862"/>
      <c r="AHB161" s="862"/>
      <c r="AHC161" s="861"/>
      <c r="AHD161" s="862"/>
      <c r="AHE161" s="862"/>
      <c r="AHF161" s="862"/>
      <c r="AHG161" s="862"/>
      <c r="AHH161" s="862"/>
      <c r="AHI161" s="862"/>
      <c r="AHJ161" s="862"/>
      <c r="AHK161" s="862"/>
      <c r="AHL161" s="862"/>
      <c r="AHM161" s="862"/>
      <c r="AHN161" s="862"/>
      <c r="AHO161" s="862"/>
      <c r="AHP161" s="862"/>
      <c r="AHQ161" s="862"/>
      <c r="AHR161" s="862"/>
      <c r="AHS161" s="862"/>
      <c r="AHT161" s="862"/>
      <c r="AHU161" s="862"/>
      <c r="AHV161" s="862"/>
      <c r="AHW161" s="862"/>
      <c r="AHX161" s="862"/>
      <c r="AHY161" s="862"/>
      <c r="AHZ161" s="862"/>
      <c r="AIA161" s="862"/>
      <c r="AIB161" s="862"/>
      <c r="AIC161" s="862"/>
      <c r="AID161" s="862"/>
      <c r="AIE161" s="862"/>
      <c r="AIF161" s="862"/>
      <c r="AIG161" s="862"/>
      <c r="AIH161" s="861"/>
      <c r="AII161" s="862"/>
      <c r="AIJ161" s="862"/>
      <c r="AIK161" s="862"/>
      <c r="AIL161" s="862"/>
      <c r="AIM161" s="862"/>
      <c r="AIN161" s="862"/>
      <c r="AIO161" s="862"/>
      <c r="AIP161" s="862"/>
      <c r="AIQ161" s="862"/>
      <c r="AIR161" s="862"/>
      <c r="AIS161" s="862"/>
      <c r="AIT161" s="862"/>
      <c r="AIU161" s="862"/>
      <c r="AIV161" s="862"/>
      <c r="AIW161" s="862"/>
      <c r="AIX161" s="862"/>
      <c r="AIY161" s="862"/>
      <c r="AIZ161" s="862"/>
      <c r="AJA161" s="862"/>
      <c r="AJB161" s="862"/>
      <c r="AJC161" s="862"/>
      <c r="AJD161" s="862"/>
      <c r="AJE161" s="862"/>
      <c r="AJF161" s="862"/>
      <c r="AJG161" s="862"/>
      <c r="AJH161" s="862"/>
      <c r="AJI161" s="862"/>
      <c r="AJJ161" s="862"/>
      <c r="AJK161" s="862"/>
      <c r="AJL161" s="862"/>
      <c r="AJM161" s="861"/>
      <c r="AJN161" s="862"/>
      <c r="AJO161" s="862"/>
      <c r="AJP161" s="862"/>
      <c r="AJQ161" s="862"/>
      <c r="AJR161" s="862"/>
      <c r="AJS161" s="862"/>
      <c r="AJT161" s="862"/>
      <c r="AJU161" s="862"/>
      <c r="AJV161" s="862"/>
      <c r="AJW161" s="862"/>
      <c r="AJX161" s="862"/>
      <c r="AJY161" s="862"/>
      <c r="AJZ161" s="862"/>
      <c r="AKA161" s="862"/>
      <c r="AKB161" s="862"/>
      <c r="AKC161" s="862"/>
      <c r="AKD161" s="862"/>
      <c r="AKE161" s="862"/>
      <c r="AKF161" s="862"/>
      <c r="AKG161" s="862"/>
      <c r="AKH161" s="862"/>
      <c r="AKI161" s="862"/>
      <c r="AKJ161" s="862"/>
      <c r="AKK161" s="862"/>
      <c r="AKL161" s="862"/>
      <c r="AKM161" s="862"/>
      <c r="AKN161" s="862"/>
      <c r="AKO161" s="862"/>
      <c r="AKP161" s="862"/>
      <c r="AKQ161" s="862"/>
      <c r="AKR161" s="861"/>
      <c r="AKS161" s="862"/>
      <c r="AKT161" s="862"/>
      <c r="AKU161" s="862"/>
      <c r="AKV161" s="862"/>
      <c r="AKW161" s="862"/>
      <c r="AKX161" s="862"/>
      <c r="AKY161" s="862"/>
      <c r="AKZ161" s="862"/>
      <c r="ALA161" s="862"/>
      <c r="ALB161" s="862"/>
      <c r="ALC161" s="862"/>
      <c r="ALD161" s="862"/>
      <c r="ALE161" s="862"/>
      <c r="ALF161" s="862"/>
      <c r="ALG161" s="862"/>
      <c r="ALH161" s="862"/>
      <c r="ALI161" s="862"/>
      <c r="ALJ161" s="862"/>
      <c r="ALK161" s="862"/>
      <c r="ALL161" s="862"/>
      <c r="ALM161" s="862"/>
      <c r="ALN161" s="862"/>
      <c r="ALO161" s="862"/>
      <c r="ALP161" s="862"/>
      <c r="ALQ161" s="862"/>
      <c r="ALR161" s="862"/>
      <c r="ALS161" s="862"/>
      <c r="ALT161" s="862"/>
      <c r="ALU161" s="862"/>
      <c r="ALV161" s="862"/>
      <c r="ALW161" s="861"/>
      <c r="ALX161" s="862"/>
      <c r="ALY161" s="862"/>
      <c r="ALZ161" s="862"/>
      <c r="AMA161" s="862"/>
      <c r="AMB161" s="862"/>
      <c r="AMC161" s="862"/>
      <c r="AMD161" s="862"/>
      <c r="AME161" s="862"/>
      <c r="AMF161" s="862"/>
      <c r="AMG161" s="862"/>
      <c r="AMH161" s="862"/>
      <c r="AMI161" s="862"/>
      <c r="AMJ161" s="862"/>
      <c r="AMK161" s="862"/>
      <c r="AML161" s="862"/>
      <c r="AMM161" s="862"/>
      <c r="AMN161" s="862"/>
      <c r="AMO161" s="862"/>
      <c r="AMP161" s="862"/>
      <c r="AMQ161" s="862"/>
      <c r="AMR161" s="862"/>
      <c r="AMS161" s="862"/>
      <c r="AMT161" s="862"/>
      <c r="AMU161" s="862"/>
      <c r="AMV161" s="862"/>
      <c r="AMW161" s="862"/>
      <c r="AMX161" s="862"/>
      <c r="AMY161" s="862"/>
      <c r="AMZ161" s="862"/>
      <c r="ANA161" s="862"/>
      <c r="ANB161" s="861"/>
      <c r="ANC161" s="862"/>
      <c r="AND161" s="862"/>
      <c r="ANE161" s="862"/>
      <c r="ANF161" s="862"/>
      <c r="ANG161" s="862"/>
      <c r="ANH161" s="862"/>
      <c r="ANI161" s="862"/>
      <c r="ANJ161" s="862"/>
      <c r="ANK161" s="862"/>
      <c r="ANL161" s="862"/>
      <c r="ANM161" s="862"/>
      <c r="ANN161" s="862"/>
      <c r="ANO161" s="862"/>
      <c r="ANP161" s="862"/>
      <c r="ANQ161" s="862"/>
      <c r="ANR161" s="862"/>
      <c r="ANS161" s="862"/>
      <c r="ANT161" s="862"/>
      <c r="ANU161" s="862"/>
      <c r="ANV161" s="862"/>
      <c r="ANW161" s="862"/>
      <c r="ANX161" s="862"/>
      <c r="ANY161" s="862"/>
      <c r="ANZ161" s="862"/>
      <c r="AOA161" s="862"/>
      <c r="AOB161" s="862"/>
      <c r="AOC161" s="862"/>
      <c r="AOD161" s="862"/>
      <c r="AOE161" s="862"/>
      <c r="AOF161" s="862"/>
      <c r="AOG161" s="861"/>
      <c r="AOH161" s="862"/>
      <c r="AOI161" s="862"/>
      <c r="AOJ161" s="862"/>
      <c r="AOK161" s="862"/>
      <c r="AOL161" s="862"/>
      <c r="AOM161" s="862"/>
      <c r="AON161" s="862"/>
      <c r="AOO161" s="862"/>
      <c r="AOP161" s="862"/>
      <c r="AOQ161" s="862"/>
      <c r="AOR161" s="862"/>
      <c r="AOS161" s="862"/>
      <c r="AOT161" s="862"/>
      <c r="AOU161" s="862"/>
      <c r="AOV161" s="862"/>
      <c r="AOW161" s="862"/>
      <c r="AOX161" s="862"/>
      <c r="AOY161" s="862"/>
      <c r="AOZ161" s="862"/>
      <c r="APA161" s="862"/>
      <c r="APB161" s="862"/>
      <c r="APC161" s="862"/>
      <c r="APD161" s="862"/>
      <c r="APE161" s="862"/>
      <c r="APF161" s="862"/>
      <c r="APG161" s="862"/>
      <c r="APH161" s="862"/>
      <c r="API161" s="862"/>
      <c r="APJ161" s="862"/>
      <c r="APK161" s="862"/>
      <c r="APL161" s="861"/>
      <c r="APM161" s="862"/>
      <c r="APN161" s="862"/>
      <c r="APO161" s="862"/>
      <c r="APP161" s="862"/>
      <c r="APQ161" s="862"/>
      <c r="APR161" s="862"/>
      <c r="APS161" s="862"/>
      <c r="APT161" s="862"/>
      <c r="APU161" s="862"/>
      <c r="APV161" s="862"/>
      <c r="APW161" s="862"/>
      <c r="APX161" s="862"/>
      <c r="APY161" s="862"/>
      <c r="APZ161" s="862"/>
      <c r="AQA161" s="862"/>
      <c r="AQB161" s="862"/>
      <c r="AQC161" s="862"/>
      <c r="AQD161" s="862"/>
      <c r="AQE161" s="862"/>
      <c r="AQF161" s="862"/>
      <c r="AQG161" s="862"/>
      <c r="AQH161" s="862"/>
      <c r="AQI161" s="862"/>
      <c r="AQJ161" s="862"/>
      <c r="AQK161" s="862"/>
      <c r="AQL161" s="862"/>
      <c r="AQM161" s="862"/>
      <c r="AQN161" s="862"/>
      <c r="AQO161" s="862"/>
      <c r="AQP161" s="862"/>
      <c r="AQQ161" s="861"/>
      <c r="AQR161" s="862"/>
      <c r="AQS161" s="862"/>
      <c r="AQT161" s="862"/>
      <c r="AQU161" s="862"/>
      <c r="AQV161" s="862"/>
      <c r="AQW161" s="862"/>
      <c r="AQX161" s="862"/>
      <c r="AQY161" s="862"/>
      <c r="AQZ161" s="862"/>
      <c r="ARA161" s="862"/>
      <c r="ARB161" s="862"/>
      <c r="ARC161" s="862"/>
      <c r="ARD161" s="862"/>
      <c r="ARE161" s="862"/>
      <c r="ARF161" s="862"/>
      <c r="ARG161" s="862"/>
      <c r="ARH161" s="862"/>
      <c r="ARI161" s="862"/>
      <c r="ARJ161" s="862"/>
      <c r="ARK161" s="862"/>
      <c r="ARL161" s="862"/>
      <c r="ARM161" s="862"/>
      <c r="ARN161" s="862"/>
      <c r="ARO161" s="862"/>
      <c r="ARP161" s="862"/>
      <c r="ARQ161" s="862"/>
      <c r="ARR161" s="862"/>
      <c r="ARS161" s="862"/>
      <c r="ART161" s="862"/>
      <c r="ARU161" s="862"/>
      <c r="ARV161" s="861"/>
      <c r="ARW161" s="862"/>
      <c r="ARX161" s="862"/>
      <c r="ARY161" s="862"/>
      <c r="ARZ161" s="862"/>
      <c r="ASA161" s="862"/>
      <c r="ASB161" s="862"/>
      <c r="ASC161" s="862"/>
      <c r="ASD161" s="862"/>
      <c r="ASE161" s="862"/>
      <c r="ASF161" s="862"/>
      <c r="ASG161" s="862"/>
      <c r="ASH161" s="862"/>
      <c r="ASI161" s="862"/>
      <c r="ASJ161" s="862"/>
      <c r="ASK161" s="862"/>
      <c r="ASL161" s="862"/>
      <c r="ASM161" s="862"/>
      <c r="ASN161" s="862"/>
      <c r="ASO161" s="862"/>
      <c r="ASP161" s="862"/>
      <c r="ASQ161" s="862"/>
      <c r="ASR161" s="862"/>
      <c r="ASS161" s="862"/>
      <c r="AST161" s="862"/>
      <c r="ASU161" s="862"/>
      <c r="ASV161" s="862"/>
      <c r="ASW161" s="862"/>
      <c r="ASX161" s="862"/>
      <c r="ASY161" s="862"/>
      <c r="ASZ161" s="862"/>
      <c r="ATA161" s="861"/>
      <c r="ATB161" s="862"/>
      <c r="ATC161" s="862"/>
      <c r="ATD161" s="862"/>
      <c r="ATE161" s="862"/>
      <c r="ATF161" s="862"/>
      <c r="ATG161" s="862"/>
      <c r="ATH161" s="862"/>
      <c r="ATI161" s="862"/>
      <c r="ATJ161" s="862"/>
      <c r="ATK161" s="862"/>
      <c r="ATL161" s="862"/>
      <c r="ATM161" s="862"/>
      <c r="ATN161" s="862"/>
      <c r="ATO161" s="862"/>
      <c r="ATP161" s="862"/>
      <c r="ATQ161" s="862"/>
      <c r="ATR161" s="862"/>
      <c r="ATS161" s="862"/>
      <c r="ATT161" s="862"/>
      <c r="ATU161" s="862"/>
      <c r="ATV161" s="862"/>
      <c r="ATW161" s="862"/>
      <c r="ATX161" s="862"/>
      <c r="ATY161" s="862"/>
      <c r="ATZ161" s="862"/>
      <c r="AUA161" s="862"/>
      <c r="AUB161" s="862"/>
      <c r="AUC161" s="862"/>
      <c r="AUD161" s="862"/>
      <c r="AUE161" s="862"/>
      <c r="AUF161" s="861"/>
      <c r="AUG161" s="862"/>
      <c r="AUH161" s="862"/>
      <c r="AUI161" s="862"/>
      <c r="AUJ161" s="862"/>
      <c r="AUK161" s="862"/>
      <c r="AUL161" s="862"/>
      <c r="AUM161" s="862"/>
      <c r="AUN161" s="862"/>
      <c r="AUO161" s="862"/>
      <c r="AUP161" s="862"/>
      <c r="AUQ161" s="862"/>
      <c r="AUR161" s="862"/>
      <c r="AUS161" s="862"/>
      <c r="AUT161" s="862"/>
      <c r="AUU161" s="862"/>
      <c r="AUV161" s="862"/>
      <c r="AUW161" s="862"/>
      <c r="AUX161" s="862"/>
      <c r="AUY161" s="862"/>
      <c r="AUZ161" s="862"/>
      <c r="AVA161" s="862"/>
      <c r="AVB161" s="862"/>
      <c r="AVC161" s="862"/>
      <c r="AVD161" s="862"/>
      <c r="AVE161" s="862"/>
      <c r="AVF161" s="862"/>
      <c r="AVG161" s="862"/>
      <c r="AVH161" s="862"/>
      <c r="AVI161" s="862"/>
      <c r="AVJ161" s="862"/>
      <c r="AVK161" s="861"/>
      <c r="AVL161" s="862"/>
      <c r="AVM161" s="862"/>
      <c r="AVN161" s="862"/>
      <c r="AVO161" s="862"/>
      <c r="AVP161" s="862"/>
      <c r="AVQ161" s="862"/>
      <c r="AVR161" s="862"/>
      <c r="AVS161" s="862"/>
      <c r="AVT161" s="862"/>
      <c r="AVU161" s="862"/>
      <c r="AVV161" s="862"/>
      <c r="AVW161" s="862"/>
      <c r="AVX161" s="862"/>
      <c r="AVY161" s="862"/>
      <c r="AVZ161" s="862"/>
      <c r="AWA161" s="862"/>
      <c r="AWB161" s="862"/>
      <c r="AWC161" s="862"/>
      <c r="AWD161" s="862"/>
      <c r="AWE161" s="862"/>
      <c r="AWF161" s="862"/>
      <c r="AWG161" s="862"/>
      <c r="AWH161" s="862"/>
      <c r="AWI161" s="862"/>
      <c r="AWJ161" s="862"/>
      <c r="AWK161" s="862"/>
      <c r="AWL161" s="862"/>
      <c r="AWM161" s="862"/>
      <c r="AWN161" s="862"/>
      <c r="AWO161" s="862"/>
      <c r="AWP161" s="861"/>
      <c r="AWQ161" s="862"/>
      <c r="AWR161" s="862"/>
      <c r="AWS161" s="862"/>
      <c r="AWT161" s="862"/>
      <c r="AWU161" s="862"/>
      <c r="AWV161" s="862"/>
      <c r="AWW161" s="862"/>
      <c r="AWX161" s="862"/>
      <c r="AWY161" s="862"/>
      <c r="AWZ161" s="862"/>
      <c r="AXA161" s="862"/>
      <c r="AXB161" s="862"/>
      <c r="AXC161" s="862"/>
      <c r="AXD161" s="862"/>
      <c r="AXE161" s="862"/>
      <c r="AXF161" s="862"/>
      <c r="AXG161" s="862"/>
      <c r="AXH161" s="862"/>
      <c r="AXI161" s="862"/>
      <c r="AXJ161" s="862"/>
      <c r="AXK161" s="862"/>
      <c r="AXL161" s="862"/>
      <c r="AXM161" s="862"/>
      <c r="AXN161" s="862"/>
      <c r="AXO161" s="862"/>
      <c r="AXP161" s="862"/>
      <c r="AXQ161" s="862"/>
      <c r="AXR161" s="862"/>
      <c r="AXS161" s="862"/>
      <c r="AXT161" s="862"/>
      <c r="AXU161" s="861"/>
      <c r="AXV161" s="862"/>
      <c r="AXW161" s="862"/>
      <c r="AXX161" s="862"/>
      <c r="AXY161" s="862"/>
      <c r="AXZ161" s="862"/>
      <c r="AYA161" s="862"/>
      <c r="AYB161" s="862"/>
      <c r="AYC161" s="862"/>
      <c r="AYD161" s="862"/>
      <c r="AYE161" s="862"/>
      <c r="AYF161" s="862"/>
      <c r="AYG161" s="862"/>
      <c r="AYH161" s="862"/>
      <c r="AYI161" s="862"/>
      <c r="AYJ161" s="862"/>
      <c r="AYK161" s="862"/>
      <c r="AYL161" s="862"/>
      <c r="AYM161" s="862"/>
      <c r="AYN161" s="862"/>
      <c r="AYO161" s="862"/>
      <c r="AYP161" s="862"/>
      <c r="AYQ161" s="862"/>
      <c r="AYR161" s="862"/>
      <c r="AYS161" s="862"/>
      <c r="AYT161" s="862"/>
      <c r="AYU161" s="862"/>
      <c r="AYV161" s="862"/>
      <c r="AYW161" s="862"/>
      <c r="AYX161" s="862"/>
      <c r="AYY161" s="862"/>
      <c r="AYZ161" s="861"/>
      <c r="AZA161" s="862"/>
      <c r="AZB161" s="862"/>
      <c r="AZC161" s="862"/>
      <c r="AZD161" s="862"/>
      <c r="AZE161" s="862"/>
      <c r="AZF161" s="862"/>
      <c r="AZG161" s="862"/>
      <c r="AZH161" s="862"/>
      <c r="AZI161" s="862"/>
      <c r="AZJ161" s="862"/>
      <c r="AZK161" s="862"/>
      <c r="AZL161" s="862"/>
      <c r="AZM161" s="862"/>
      <c r="AZN161" s="862"/>
      <c r="AZO161" s="862"/>
      <c r="AZP161" s="862"/>
      <c r="AZQ161" s="862"/>
      <c r="AZR161" s="862"/>
      <c r="AZS161" s="862"/>
      <c r="AZT161" s="862"/>
      <c r="AZU161" s="862"/>
      <c r="AZV161" s="862"/>
      <c r="AZW161" s="862"/>
      <c r="AZX161" s="862"/>
      <c r="AZY161" s="862"/>
      <c r="AZZ161" s="862"/>
      <c r="BAA161" s="862"/>
      <c r="BAB161" s="862"/>
      <c r="BAC161" s="862"/>
      <c r="BAD161" s="862"/>
      <c r="BAE161" s="861"/>
      <c r="BAF161" s="862"/>
      <c r="BAG161" s="862"/>
      <c r="BAH161" s="862"/>
      <c r="BAI161" s="862"/>
      <c r="BAJ161" s="862"/>
      <c r="BAK161" s="862"/>
      <c r="BAL161" s="862"/>
      <c r="BAM161" s="862"/>
      <c r="BAN161" s="862"/>
      <c r="BAO161" s="862"/>
      <c r="BAP161" s="862"/>
      <c r="BAQ161" s="862"/>
      <c r="BAR161" s="862"/>
      <c r="BAS161" s="862"/>
      <c r="BAT161" s="862"/>
      <c r="BAU161" s="862"/>
      <c r="BAV161" s="862"/>
      <c r="BAW161" s="862"/>
      <c r="BAX161" s="862"/>
      <c r="BAY161" s="862"/>
      <c r="BAZ161" s="862"/>
      <c r="BBA161" s="862"/>
      <c r="BBB161" s="862"/>
      <c r="BBC161" s="862"/>
      <c r="BBD161" s="862"/>
      <c r="BBE161" s="862"/>
      <c r="BBF161" s="862"/>
      <c r="BBG161" s="862"/>
      <c r="BBH161" s="862"/>
      <c r="BBI161" s="862"/>
      <c r="BBJ161" s="861"/>
      <c r="BBK161" s="862"/>
      <c r="BBL161" s="862"/>
      <c r="BBM161" s="862"/>
      <c r="BBN161" s="862"/>
      <c r="BBO161" s="862"/>
      <c r="BBP161" s="862"/>
      <c r="BBQ161" s="862"/>
      <c r="BBR161" s="862"/>
      <c r="BBS161" s="862"/>
      <c r="BBT161" s="862"/>
      <c r="BBU161" s="862"/>
      <c r="BBV161" s="862"/>
      <c r="BBW161" s="862"/>
      <c r="BBX161" s="862"/>
      <c r="BBY161" s="862"/>
      <c r="BBZ161" s="862"/>
      <c r="BCA161" s="862"/>
      <c r="BCB161" s="862"/>
      <c r="BCC161" s="862"/>
      <c r="BCD161" s="862"/>
      <c r="BCE161" s="862"/>
      <c r="BCF161" s="862"/>
      <c r="BCG161" s="862"/>
      <c r="BCH161" s="862"/>
      <c r="BCI161" s="862"/>
      <c r="BCJ161" s="862"/>
      <c r="BCK161" s="862"/>
      <c r="BCL161" s="862"/>
      <c r="BCM161" s="862"/>
      <c r="BCN161" s="862"/>
      <c r="BCO161" s="861"/>
      <c r="BCP161" s="862"/>
      <c r="BCQ161" s="862"/>
      <c r="BCR161" s="862"/>
      <c r="BCS161" s="862"/>
      <c r="BCT161" s="862"/>
      <c r="BCU161" s="862"/>
      <c r="BCV161" s="862"/>
      <c r="BCW161" s="862"/>
      <c r="BCX161" s="862"/>
      <c r="BCY161" s="862"/>
      <c r="BCZ161" s="862"/>
      <c r="BDA161" s="862"/>
      <c r="BDB161" s="862"/>
      <c r="BDC161" s="862"/>
      <c r="BDD161" s="862"/>
      <c r="BDE161" s="862"/>
      <c r="BDF161" s="862"/>
      <c r="BDG161" s="862"/>
      <c r="BDH161" s="862"/>
      <c r="BDI161" s="862"/>
      <c r="BDJ161" s="862"/>
      <c r="BDK161" s="862"/>
      <c r="BDL161" s="862"/>
      <c r="BDM161" s="862"/>
      <c r="BDN161" s="862"/>
      <c r="BDO161" s="862"/>
      <c r="BDP161" s="862"/>
      <c r="BDQ161" s="862"/>
      <c r="BDR161" s="862"/>
      <c r="BDS161" s="862"/>
      <c r="BDT161" s="861"/>
      <c r="BDU161" s="862"/>
      <c r="BDV161" s="862"/>
      <c r="BDW161" s="862"/>
      <c r="BDX161" s="862"/>
      <c r="BDY161" s="862"/>
      <c r="BDZ161" s="862"/>
      <c r="BEA161" s="862"/>
      <c r="BEB161" s="862"/>
      <c r="BEC161" s="862"/>
      <c r="BED161" s="862"/>
      <c r="BEE161" s="862"/>
      <c r="BEF161" s="862"/>
      <c r="BEG161" s="862"/>
      <c r="BEH161" s="862"/>
      <c r="BEI161" s="862"/>
      <c r="BEJ161" s="862"/>
      <c r="BEK161" s="862"/>
      <c r="BEL161" s="862"/>
      <c r="BEM161" s="862"/>
      <c r="BEN161" s="862"/>
      <c r="BEO161" s="862"/>
      <c r="BEP161" s="862"/>
      <c r="BEQ161" s="862"/>
      <c r="BER161" s="862"/>
      <c r="BES161" s="862"/>
      <c r="BET161" s="862"/>
      <c r="BEU161" s="862"/>
      <c r="BEV161" s="862"/>
      <c r="BEW161" s="862"/>
      <c r="BEX161" s="862"/>
      <c r="BEY161" s="861"/>
      <c r="BEZ161" s="862"/>
      <c r="BFA161" s="862"/>
      <c r="BFB161" s="862"/>
      <c r="BFC161" s="862"/>
      <c r="BFD161" s="862"/>
      <c r="BFE161" s="862"/>
      <c r="BFF161" s="862"/>
      <c r="BFG161" s="862"/>
      <c r="BFH161" s="862"/>
      <c r="BFI161" s="862"/>
      <c r="BFJ161" s="862"/>
      <c r="BFK161" s="862"/>
      <c r="BFL161" s="862"/>
      <c r="BFM161" s="862"/>
      <c r="BFN161" s="862"/>
      <c r="BFO161" s="862"/>
      <c r="BFP161" s="862"/>
      <c r="BFQ161" s="862"/>
      <c r="BFR161" s="862"/>
      <c r="BFS161" s="862"/>
      <c r="BFT161" s="862"/>
      <c r="BFU161" s="862"/>
      <c r="BFV161" s="862"/>
      <c r="BFW161" s="862"/>
      <c r="BFX161" s="862"/>
      <c r="BFY161" s="862"/>
      <c r="BFZ161" s="862"/>
      <c r="BGA161" s="862"/>
      <c r="BGB161" s="862"/>
      <c r="BGC161" s="862"/>
      <c r="BGD161" s="861"/>
      <c r="BGE161" s="862"/>
      <c r="BGF161" s="862"/>
      <c r="BGG161" s="862"/>
      <c r="BGH161" s="862"/>
      <c r="BGI161" s="862"/>
      <c r="BGJ161" s="862"/>
      <c r="BGK161" s="862"/>
      <c r="BGL161" s="862"/>
      <c r="BGM161" s="862"/>
      <c r="BGN161" s="862"/>
      <c r="BGO161" s="862"/>
      <c r="BGP161" s="862"/>
      <c r="BGQ161" s="862"/>
      <c r="BGR161" s="862"/>
      <c r="BGS161" s="862"/>
      <c r="BGT161" s="862"/>
      <c r="BGU161" s="862"/>
      <c r="BGV161" s="862"/>
      <c r="BGW161" s="862"/>
      <c r="BGX161" s="862"/>
      <c r="BGY161" s="862"/>
      <c r="BGZ161" s="862"/>
      <c r="BHA161" s="862"/>
      <c r="BHB161" s="862"/>
      <c r="BHC161" s="862"/>
      <c r="BHD161" s="862"/>
      <c r="BHE161" s="862"/>
      <c r="BHF161" s="862"/>
      <c r="BHG161" s="862"/>
      <c r="BHH161" s="862"/>
      <c r="BHI161" s="861"/>
      <c r="BHJ161" s="862"/>
      <c r="BHK161" s="862"/>
      <c r="BHL161" s="862"/>
      <c r="BHM161" s="862"/>
      <c r="BHN161" s="862"/>
      <c r="BHO161" s="862"/>
      <c r="BHP161" s="862"/>
      <c r="BHQ161" s="862"/>
      <c r="BHR161" s="862"/>
      <c r="BHS161" s="862"/>
      <c r="BHT161" s="862"/>
      <c r="BHU161" s="862"/>
      <c r="BHV161" s="862"/>
      <c r="BHW161" s="862"/>
      <c r="BHX161" s="862"/>
      <c r="BHY161" s="862"/>
      <c r="BHZ161" s="862"/>
      <c r="BIA161" s="862"/>
      <c r="BIB161" s="862"/>
      <c r="BIC161" s="862"/>
      <c r="BID161" s="862"/>
      <c r="BIE161" s="862"/>
      <c r="BIF161" s="862"/>
      <c r="BIG161" s="862"/>
      <c r="BIH161" s="862"/>
      <c r="BII161" s="862"/>
      <c r="BIJ161" s="862"/>
      <c r="BIK161" s="862"/>
      <c r="BIL161" s="862"/>
      <c r="BIM161" s="862"/>
      <c r="BIN161" s="861"/>
      <c r="BIO161" s="862"/>
      <c r="BIP161" s="862"/>
      <c r="BIQ161" s="862"/>
      <c r="BIR161" s="862"/>
      <c r="BIS161" s="862"/>
      <c r="BIT161" s="862"/>
      <c r="BIU161" s="862"/>
      <c r="BIV161" s="862"/>
      <c r="BIW161" s="862"/>
      <c r="BIX161" s="862"/>
      <c r="BIY161" s="862"/>
      <c r="BIZ161" s="862"/>
      <c r="BJA161" s="862"/>
      <c r="BJB161" s="862"/>
      <c r="BJC161" s="862"/>
      <c r="BJD161" s="862"/>
      <c r="BJE161" s="862"/>
      <c r="BJF161" s="862"/>
      <c r="BJG161" s="862"/>
      <c r="BJH161" s="862"/>
      <c r="BJI161" s="862"/>
      <c r="BJJ161" s="862"/>
      <c r="BJK161" s="862"/>
      <c r="BJL161" s="862"/>
      <c r="BJM161" s="862"/>
      <c r="BJN161" s="862"/>
      <c r="BJO161" s="862"/>
      <c r="BJP161" s="862"/>
      <c r="BJQ161" s="862"/>
      <c r="BJR161" s="862"/>
      <c r="BJS161" s="861"/>
      <c r="BJT161" s="862"/>
      <c r="BJU161" s="862"/>
      <c r="BJV161" s="862"/>
      <c r="BJW161" s="862"/>
      <c r="BJX161" s="862"/>
      <c r="BJY161" s="862"/>
      <c r="BJZ161" s="862"/>
      <c r="BKA161" s="862"/>
      <c r="BKB161" s="862"/>
      <c r="BKC161" s="862"/>
      <c r="BKD161" s="862"/>
      <c r="BKE161" s="862"/>
      <c r="BKF161" s="862"/>
      <c r="BKG161" s="862"/>
      <c r="BKH161" s="862"/>
      <c r="BKI161" s="862"/>
      <c r="BKJ161" s="862"/>
      <c r="BKK161" s="862"/>
      <c r="BKL161" s="862"/>
      <c r="BKM161" s="862"/>
      <c r="BKN161" s="862"/>
      <c r="BKO161" s="862"/>
      <c r="BKP161" s="862"/>
      <c r="BKQ161" s="862"/>
      <c r="BKR161" s="862"/>
      <c r="BKS161" s="862"/>
      <c r="BKT161" s="862"/>
      <c r="BKU161" s="862"/>
      <c r="BKV161" s="862"/>
      <c r="BKW161" s="862"/>
      <c r="BKX161" s="861"/>
      <c r="BKY161" s="862"/>
      <c r="BKZ161" s="862"/>
      <c r="BLA161" s="862"/>
      <c r="BLB161" s="862"/>
      <c r="BLC161" s="862"/>
      <c r="BLD161" s="862"/>
      <c r="BLE161" s="862"/>
      <c r="BLF161" s="862"/>
      <c r="BLG161" s="862"/>
      <c r="BLH161" s="862"/>
      <c r="BLI161" s="862"/>
      <c r="BLJ161" s="862"/>
      <c r="BLK161" s="862"/>
      <c r="BLL161" s="862"/>
      <c r="BLM161" s="862"/>
      <c r="BLN161" s="862"/>
      <c r="BLO161" s="862"/>
      <c r="BLP161" s="862"/>
      <c r="BLQ161" s="862"/>
      <c r="BLR161" s="862"/>
      <c r="BLS161" s="862"/>
      <c r="BLT161" s="862"/>
      <c r="BLU161" s="862"/>
      <c r="BLV161" s="862"/>
      <c r="BLW161" s="862"/>
      <c r="BLX161" s="862"/>
      <c r="BLY161" s="862"/>
      <c r="BLZ161" s="862"/>
      <c r="BMA161" s="862"/>
      <c r="BMB161" s="862"/>
      <c r="BMC161" s="861"/>
      <c r="BMD161" s="862"/>
      <c r="BME161" s="862"/>
      <c r="BMF161" s="862"/>
      <c r="BMG161" s="862"/>
      <c r="BMH161" s="862"/>
      <c r="BMI161" s="862"/>
      <c r="BMJ161" s="862"/>
      <c r="BMK161" s="862"/>
      <c r="BML161" s="862"/>
      <c r="BMM161" s="862"/>
      <c r="BMN161" s="862"/>
      <c r="BMO161" s="862"/>
      <c r="BMP161" s="862"/>
      <c r="BMQ161" s="862"/>
      <c r="BMR161" s="862"/>
      <c r="BMS161" s="862"/>
      <c r="BMT161" s="862"/>
      <c r="BMU161" s="862"/>
      <c r="BMV161" s="862"/>
      <c r="BMW161" s="862"/>
      <c r="BMX161" s="862"/>
      <c r="BMY161" s="862"/>
      <c r="BMZ161" s="862"/>
      <c r="BNA161" s="862"/>
      <c r="BNB161" s="862"/>
      <c r="BNC161" s="862"/>
      <c r="BND161" s="862"/>
      <c r="BNE161" s="862"/>
      <c r="BNF161" s="862"/>
      <c r="BNG161" s="862"/>
      <c r="BNH161" s="861"/>
      <c r="BNI161" s="862"/>
      <c r="BNJ161" s="862"/>
      <c r="BNK161" s="862"/>
      <c r="BNL161" s="862"/>
      <c r="BNM161" s="862"/>
      <c r="BNN161" s="862"/>
      <c r="BNO161" s="862"/>
      <c r="BNP161" s="862"/>
      <c r="BNQ161" s="862"/>
      <c r="BNR161" s="862"/>
      <c r="BNS161" s="862"/>
      <c r="BNT161" s="862"/>
      <c r="BNU161" s="862"/>
      <c r="BNV161" s="862"/>
      <c r="BNW161" s="862"/>
      <c r="BNX161" s="862"/>
      <c r="BNY161" s="862"/>
      <c r="BNZ161" s="862"/>
      <c r="BOA161" s="862"/>
      <c r="BOB161" s="862"/>
      <c r="BOC161" s="862"/>
      <c r="BOD161" s="862"/>
      <c r="BOE161" s="862"/>
      <c r="BOF161" s="862"/>
      <c r="BOG161" s="862"/>
      <c r="BOH161" s="862"/>
      <c r="BOI161" s="862"/>
      <c r="BOJ161" s="862"/>
      <c r="BOK161" s="862"/>
      <c r="BOL161" s="862"/>
      <c r="BOM161" s="861"/>
      <c r="BON161" s="862"/>
      <c r="BOO161" s="862"/>
      <c r="BOP161" s="862"/>
      <c r="BOQ161" s="862"/>
      <c r="BOR161" s="862"/>
      <c r="BOS161" s="862"/>
      <c r="BOT161" s="862"/>
      <c r="BOU161" s="862"/>
      <c r="BOV161" s="862"/>
      <c r="BOW161" s="862"/>
      <c r="BOX161" s="862"/>
      <c r="BOY161" s="862"/>
      <c r="BOZ161" s="862"/>
      <c r="BPA161" s="862"/>
      <c r="BPB161" s="862"/>
      <c r="BPC161" s="862"/>
      <c r="BPD161" s="862"/>
      <c r="BPE161" s="862"/>
      <c r="BPF161" s="862"/>
      <c r="BPG161" s="862"/>
      <c r="BPH161" s="862"/>
      <c r="BPI161" s="862"/>
      <c r="BPJ161" s="862"/>
      <c r="BPK161" s="862"/>
      <c r="BPL161" s="862"/>
      <c r="BPM161" s="862"/>
      <c r="BPN161" s="862"/>
      <c r="BPO161" s="862"/>
      <c r="BPP161" s="862"/>
      <c r="BPQ161" s="862"/>
      <c r="BPR161" s="861"/>
      <c r="BPS161" s="862"/>
      <c r="BPT161" s="862"/>
      <c r="BPU161" s="862"/>
      <c r="BPV161" s="862"/>
      <c r="BPW161" s="862"/>
      <c r="BPX161" s="862"/>
      <c r="BPY161" s="862"/>
      <c r="BPZ161" s="862"/>
      <c r="BQA161" s="862"/>
      <c r="BQB161" s="862"/>
      <c r="BQC161" s="862"/>
      <c r="BQD161" s="862"/>
      <c r="BQE161" s="862"/>
      <c r="BQF161" s="862"/>
      <c r="BQG161" s="862"/>
      <c r="BQH161" s="862"/>
      <c r="BQI161" s="862"/>
      <c r="BQJ161" s="862"/>
      <c r="BQK161" s="862"/>
      <c r="BQL161" s="862"/>
      <c r="BQM161" s="862"/>
      <c r="BQN161" s="862"/>
      <c r="BQO161" s="862"/>
      <c r="BQP161" s="862"/>
      <c r="BQQ161" s="862"/>
      <c r="BQR161" s="862"/>
      <c r="BQS161" s="862"/>
      <c r="BQT161" s="862"/>
      <c r="BQU161" s="862"/>
      <c r="BQV161" s="862"/>
      <c r="BQW161" s="861"/>
      <c r="BQX161" s="862"/>
      <c r="BQY161" s="862"/>
      <c r="BQZ161" s="862"/>
      <c r="BRA161" s="862"/>
      <c r="BRB161" s="862"/>
      <c r="BRC161" s="862"/>
      <c r="BRD161" s="862"/>
      <c r="BRE161" s="862"/>
      <c r="BRF161" s="862"/>
      <c r="BRG161" s="862"/>
      <c r="BRH161" s="862"/>
      <c r="BRI161" s="862"/>
      <c r="BRJ161" s="862"/>
      <c r="BRK161" s="862"/>
      <c r="BRL161" s="862"/>
      <c r="BRM161" s="862"/>
      <c r="BRN161" s="862"/>
      <c r="BRO161" s="862"/>
      <c r="BRP161" s="862"/>
      <c r="BRQ161" s="862"/>
      <c r="BRR161" s="862"/>
      <c r="BRS161" s="862"/>
      <c r="BRT161" s="862"/>
      <c r="BRU161" s="862"/>
      <c r="BRV161" s="862"/>
      <c r="BRW161" s="862"/>
      <c r="BRX161" s="862"/>
      <c r="BRY161" s="862"/>
      <c r="BRZ161" s="862"/>
      <c r="BSA161" s="862"/>
      <c r="BSB161" s="861"/>
      <c r="BSC161" s="862"/>
      <c r="BSD161" s="862"/>
      <c r="BSE161" s="862"/>
      <c r="BSF161" s="862"/>
      <c r="BSG161" s="862"/>
      <c r="BSH161" s="862"/>
      <c r="BSI161" s="862"/>
      <c r="BSJ161" s="862"/>
      <c r="BSK161" s="862"/>
      <c r="BSL161" s="862"/>
      <c r="BSM161" s="862"/>
      <c r="BSN161" s="862"/>
      <c r="BSO161" s="862"/>
      <c r="BSP161" s="862"/>
      <c r="BSQ161" s="862"/>
      <c r="BSR161" s="862"/>
      <c r="BSS161" s="862"/>
      <c r="BST161" s="862"/>
      <c r="BSU161" s="862"/>
      <c r="BSV161" s="862"/>
      <c r="BSW161" s="862"/>
      <c r="BSX161" s="862"/>
      <c r="BSY161" s="862"/>
      <c r="BSZ161" s="862"/>
      <c r="BTA161" s="862"/>
      <c r="BTB161" s="862"/>
      <c r="BTC161" s="862"/>
      <c r="BTD161" s="862"/>
      <c r="BTE161" s="862"/>
      <c r="BTF161" s="862"/>
      <c r="BTG161" s="861"/>
      <c r="BTH161" s="862"/>
      <c r="BTI161" s="862"/>
      <c r="BTJ161" s="862"/>
      <c r="BTK161" s="862"/>
      <c r="BTL161" s="862"/>
      <c r="BTM161" s="862"/>
      <c r="BTN161" s="862"/>
      <c r="BTO161" s="862"/>
      <c r="BTP161" s="862"/>
      <c r="BTQ161" s="862"/>
      <c r="BTR161" s="862"/>
      <c r="BTS161" s="862"/>
      <c r="BTT161" s="862"/>
      <c r="BTU161" s="862"/>
      <c r="BTV161" s="862"/>
      <c r="BTW161" s="862"/>
      <c r="BTX161" s="862"/>
      <c r="BTY161" s="862"/>
      <c r="BTZ161" s="862"/>
      <c r="BUA161" s="862"/>
      <c r="BUB161" s="862"/>
      <c r="BUC161" s="862"/>
      <c r="BUD161" s="862"/>
      <c r="BUE161" s="862"/>
      <c r="BUF161" s="862"/>
      <c r="BUG161" s="862"/>
      <c r="BUH161" s="862"/>
      <c r="BUI161" s="862"/>
      <c r="BUJ161" s="862"/>
      <c r="BUK161" s="862"/>
      <c r="BUL161" s="861"/>
      <c r="BUM161" s="862"/>
      <c r="BUN161" s="862"/>
      <c r="BUO161" s="862"/>
      <c r="BUP161" s="862"/>
      <c r="BUQ161" s="862"/>
      <c r="BUR161" s="862"/>
      <c r="BUS161" s="862"/>
      <c r="BUT161" s="862"/>
      <c r="BUU161" s="862"/>
      <c r="BUV161" s="862"/>
      <c r="BUW161" s="862"/>
      <c r="BUX161" s="862"/>
      <c r="BUY161" s="862"/>
      <c r="BUZ161" s="862"/>
      <c r="BVA161" s="862"/>
      <c r="BVB161" s="862"/>
      <c r="BVC161" s="862"/>
      <c r="BVD161" s="862"/>
      <c r="BVE161" s="862"/>
      <c r="BVF161" s="862"/>
      <c r="BVG161" s="862"/>
      <c r="BVH161" s="862"/>
      <c r="BVI161" s="862"/>
      <c r="BVJ161" s="862"/>
      <c r="BVK161" s="862"/>
      <c r="BVL161" s="862"/>
      <c r="BVM161" s="862"/>
      <c r="BVN161" s="862"/>
      <c r="BVO161" s="862"/>
      <c r="BVP161" s="862"/>
      <c r="BVQ161" s="861"/>
      <c r="BVR161" s="862"/>
      <c r="BVS161" s="862"/>
      <c r="BVT161" s="862"/>
      <c r="BVU161" s="862"/>
      <c r="BVV161" s="862"/>
      <c r="BVW161" s="862"/>
      <c r="BVX161" s="862"/>
      <c r="BVY161" s="862"/>
      <c r="BVZ161" s="862"/>
      <c r="BWA161" s="862"/>
      <c r="BWB161" s="862"/>
      <c r="BWC161" s="862"/>
      <c r="BWD161" s="862"/>
      <c r="BWE161" s="862"/>
      <c r="BWF161" s="862"/>
      <c r="BWG161" s="862"/>
      <c r="BWH161" s="862"/>
      <c r="BWI161" s="862"/>
      <c r="BWJ161" s="862"/>
      <c r="BWK161" s="862"/>
      <c r="BWL161" s="862"/>
      <c r="BWM161" s="862"/>
      <c r="BWN161" s="862"/>
      <c r="BWO161" s="862"/>
      <c r="BWP161" s="862"/>
      <c r="BWQ161" s="862"/>
      <c r="BWR161" s="862"/>
      <c r="BWS161" s="862"/>
      <c r="BWT161" s="862"/>
      <c r="BWU161" s="862"/>
      <c r="BWV161" s="861"/>
      <c r="BWW161" s="862"/>
      <c r="BWX161" s="862"/>
      <c r="BWY161" s="862"/>
      <c r="BWZ161" s="862"/>
      <c r="BXA161" s="862"/>
      <c r="BXB161" s="862"/>
      <c r="BXC161" s="862"/>
      <c r="BXD161" s="862"/>
      <c r="BXE161" s="862"/>
      <c r="BXF161" s="862"/>
      <c r="BXG161" s="862"/>
      <c r="BXH161" s="862"/>
      <c r="BXI161" s="862"/>
      <c r="BXJ161" s="862"/>
      <c r="BXK161" s="862"/>
      <c r="BXL161" s="862"/>
      <c r="BXM161" s="862"/>
      <c r="BXN161" s="862"/>
      <c r="BXO161" s="862"/>
      <c r="BXP161" s="862"/>
      <c r="BXQ161" s="862"/>
      <c r="BXR161" s="862"/>
      <c r="BXS161" s="862"/>
      <c r="BXT161" s="862"/>
      <c r="BXU161" s="862"/>
      <c r="BXV161" s="862"/>
      <c r="BXW161" s="862"/>
      <c r="BXX161" s="862"/>
      <c r="BXY161" s="862"/>
      <c r="BXZ161" s="862"/>
      <c r="BYA161" s="861"/>
      <c r="BYB161" s="862"/>
      <c r="BYC161" s="862"/>
      <c r="BYD161" s="862"/>
      <c r="BYE161" s="862"/>
      <c r="BYF161" s="862"/>
      <c r="BYG161" s="862"/>
      <c r="BYH161" s="862"/>
      <c r="BYI161" s="862"/>
      <c r="BYJ161" s="862"/>
      <c r="BYK161" s="862"/>
      <c r="BYL161" s="862"/>
      <c r="BYM161" s="862"/>
      <c r="BYN161" s="862"/>
      <c r="BYO161" s="862"/>
      <c r="BYP161" s="862"/>
      <c r="BYQ161" s="862"/>
      <c r="BYR161" s="862"/>
      <c r="BYS161" s="862"/>
      <c r="BYT161" s="862"/>
      <c r="BYU161" s="862"/>
      <c r="BYV161" s="862"/>
      <c r="BYW161" s="862"/>
      <c r="BYX161" s="862"/>
      <c r="BYY161" s="862"/>
      <c r="BYZ161" s="862"/>
      <c r="BZA161" s="862"/>
      <c r="BZB161" s="862"/>
      <c r="BZC161" s="862"/>
      <c r="BZD161" s="862"/>
      <c r="BZE161" s="862"/>
      <c r="BZF161" s="861"/>
      <c r="BZG161" s="862"/>
      <c r="BZH161" s="862"/>
      <c r="BZI161" s="862"/>
      <c r="BZJ161" s="862"/>
      <c r="BZK161" s="862"/>
      <c r="BZL161" s="862"/>
      <c r="BZM161" s="862"/>
      <c r="BZN161" s="862"/>
      <c r="BZO161" s="862"/>
      <c r="BZP161" s="862"/>
      <c r="BZQ161" s="862"/>
      <c r="BZR161" s="862"/>
      <c r="BZS161" s="862"/>
      <c r="BZT161" s="862"/>
      <c r="BZU161" s="862"/>
      <c r="BZV161" s="862"/>
      <c r="BZW161" s="862"/>
      <c r="BZX161" s="862"/>
      <c r="BZY161" s="862"/>
      <c r="BZZ161" s="862"/>
      <c r="CAA161" s="862"/>
      <c r="CAB161" s="862"/>
      <c r="CAC161" s="862"/>
      <c r="CAD161" s="862"/>
      <c r="CAE161" s="862"/>
      <c r="CAF161" s="862"/>
      <c r="CAG161" s="862"/>
      <c r="CAH161" s="862"/>
      <c r="CAI161" s="862"/>
      <c r="CAJ161" s="862"/>
      <c r="CAK161" s="861"/>
      <c r="CAL161" s="862"/>
      <c r="CAM161" s="862"/>
      <c r="CAN161" s="862"/>
      <c r="CAO161" s="862"/>
      <c r="CAP161" s="862"/>
      <c r="CAQ161" s="862"/>
      <c r="CAR161" s="862"/>
      <c r="CAS161" s="862"/>
      <c r="CAT161" s="862"/>
      <c r="CAU161" s="862"/>
      <c r="CAV161" s="862"/>
      <c r="CAW161" s="862"/>
      <c r="CAX161" s="862"/>
      <c r="CAY161" s="862"/>
      <c r="CAZ161" s="862"/>
      <c r="CBA161" s="862"/>
      <c r="CBB161" s="862"/>
      <c r="CBC161" s="862"/>
      <c r="CBD161" s="862"/>
      <c r="CBE161" s="862"/>
      <c r="CBF161" s="862"/>
      <c r="CBG161" s="862"/>
      <c r="CBH161" s="862"/>
      <c r="CBI161" s="862"/>
      <c r="CBJ161" s="862"/>
      <c r="CBK161" s="862"/>
      <c r="CBL161" s="862"/>
      <c r="CBM161" s="862"/>
      <c r="CBN161" s="862"/>
      <c r="CBO161" s="862"/>
      <c r="CBP161" s="861"/>
      <c r="CBQ161" s="862"/>
      <c r="CBR161" s="862"/>
      <c r="CBS161" s="862"/>
      <c r="CBT161" s="862"/>
      <c r="CBU161" s="862"/>
      <c r="CBV161" s="862"/>
      <c r="CBW161" s="862"/>
      <c r="CBX161" s="862"/>
      <c r="CBY161" s="862"/>
      <c r="CBZ161" s="862"/>
      <c r="CCA161" s="862"/>
      <c r="CCB161" s="862"/>
      <c r="CCC161" s="862"/>
      <c r="CCD161" s="862"/>
      <c r="CCE161" s="862"/>
      <c r="CCF161" s="862"/>
      <c r="CCG161" s="862"/>
      <c r="CCH161" s="862"/>
      <c r="CCI161" s="862"/>
      <c r="CCJ161" s="862"/>
      <c r="CCK161" s="862"/>
      <c r="CCL161" s="862"/>
      <c r="CCM161" s="862"/>
      <c r="CCN161" s="862"/>
      <c r="CCO161" s="862"/>
      <c r="CCP161" s="862"/>
      <c r="CCQ161" s="862"/>
      <c r="CCR161" s="862"/>
      <c r="CCS161" s="862"/>
      <c r="CCT161" s="862"/>
      <c r="CCU161" s="861"/>
      <c r="CCV161" s="862"/>
      <c r="CCW161" s="862"/>
      <c r="CCX161" s="862"/>
      <c r="CCY161" s="862"/>
      <c r="CCZ161" s="862"/>
      <c r="CDA161" s="862"/>
      <c r="CDB161" s="862"/>
      <c r="CDC161" s="862"/>
      <c r="CDD161" s="862"/>
      <c r="CDE161" s="862"/>
      <c r="CDF161" s="862"/>
      <c r="CDG161" s="862"/>
      <c r="CDH161" s="862"/>
      <c r="CDI161" s="862"/>
      <c r="CDJ161" s="862"/>
      <c r="CDK161" s="862"/>
      <c r="CDL161" s="862"/>
      <c r="CDM161" s="862"/>
      <c r="CDN161" s="862"/>
      <c r="CDO161" s="862"/>
      <c r="CDP161" s="862"/>
      <c r="CDQ161" s="862"/>
      <c r="CDR161" s="862"/>
      <c r="CDS161" s="862"/>
      <c r="CDT161" s="862"/>
      <c r="CDU161" s="862"/>
      <c r="CDV161" s="862"/>
      <c r="CDW161" s="862"/>
      <c r="CDX161" s="862"/>
      <c r="CDY161" s="862"/>
      <c r="CDZ161" s="861"/>
      <c r="CEA161" s="862"/>
      <c r="CEB161" s="862"/>
      <c r="CEC161" s="862"/>
      <c r="CED161" s="862"/>
      <c r="CEE161" s="862"/>
      <c r="CEF161" s="862"/>
      <c r="CEG161" s="862"/>
      <c r="CEH161" s="862"/>
      <c r="CEI161" s="862"/>
      <c r="CEJ161" s="862"/>
      <c r="CEK161" s="862"/>
      <c r="CEL161" s="862"/>
      <c r="CEM161" s="862"/>
      <c r="CEN161" s="862"/>
      <c r="CEO161" s="862"/>
      <c r="CEP161" s="862"/>
      <c r="CEQ161" s="862"/>
      <c r="CER161" s="862"/>
      <c r="CES161" s="862"/>
      <c r="CET161" s="862"/>
      <c r="CEU161" s="862"/>
      <c r="CEV161" s="862"/>
      <c r="CEW161" s="862"/>
      <c r="CEX161" s="862"/>
      <c r="CEY161" s="862"/>
      <c r="CEZ161" s="862"/>
      <c r="CFA161" s="862"/>
      <c r="CFB161" s="862"/>
      <c r="CFC161" s="862"/>
      <c r="CFD161" s="862"/>
      <c r="CFE161" s="861"/>
      <c r="CFF161" s="862"/>
      <c r="CFG161" s="862"/>
      <c r="CFH161" s="862"/>
      <c r="CFI161" s="862"/>
      <c r="CFJ161" s="862"/>
      <c r="CFK161" s="862"/>
      <c r="CFL161" s="862"/>
      <c r="CFM161" s="862"/>
      <c r="CFN161" s="862"/>
      <c r="CFO161" s="862"/>
      <c r="CFP161" s="862"/>
      <c r="CFQ161" s="862"/>
      <c r="CFR161" s="862"/>
      <c r="CFS161" s="862"/>
      <c r="CFT161" s="862"/>
      <c r="CFU161" s="862"/>
      <c r="CFV161" s="862"/>
      <c r="CFW161" s="862"/>
      <c r="CFX161" s="862"/>
      <c r="CFY161" s="862"/>
      <c r="CFZ161" s="862"/>
      <c r="CGA161" s="862"/>
      <c r="CGB161" s="862"/>
      <c r="CGC161" s="862"/>
      <c r="CGD161" s="862"/>
      <c r="CGE161" s="862"/>
      <c r="CGF161" s="862"/>
      <c r="CGG161" s="862"/>
      <c r="CGH161" s="862"/>
      <c r="CGI161" s="862"/>
      <c r="CGJ161" s="861"/>
      <c r="CGK161" s="862"/>
      <c r="CGL161" s="862"/>
      <c r="CGM161" s="862"/>
      <c r="CGN161" s="862"/>
      <c r="CGO161" s="862"/>
      <c r="CGP161" s="862"/>
      <c r="CGQ161" s="862"/>
      <c r="CGR161" s="862"/>
      <c r="CGS161" s="862"/>
      <c r="CGT161" s="862"/>
      <c r="CGU161" s="862"/>
      <c r="CGV161" s="862"/>
      <c r="CGW161" s="862"/>
      <c r="CGX161" s="862"/>
      <c r="CGY161" s="862"/>
      <c r="CGZ161" s="862"/>
      <c r="CHA161" s="862"/>
      <c r="CHB161" s="862"/>
      <c r="CHC161" s="862"/>
      <c r="CHD161" s="862"/>
      <c r="CHE161" s="862"/>
      <c r="CHF161" s="862"/>
      <c r="CHG161" s="862"/>
      <c r="CHH161" s="862"/>
      <c r="CHI161" s="862"/>
      <c r="CHJ161" s="862"/>
      <c r="CHK161" s="862"/>
      <c r="CHL161" s="862"/>
      <c r="CHM161" s="862"/>
      <c r="CHN161" s="862"/>
      <c r="CHO161" s="861"/>
      <c r="CHP161" s="862"/>
      <c r="CHQ161" s="862"/>
      <c r="CHR161" s="862"/>
      <c r="CHS161" s="862"/>
      <c r="CHT161" s="862"/>
      <c r="CHU161" s="862"/>
      <c r="CHV161" s="862"/>
      <c r="CHW161" s="862"/>
      <c r="CHX161" s="862"/>
      <c r="CHY161" s="862"/>
      <c r="CHZ161" s="862"/>
      <c r="CIA161" s="862"/>
      <c r="CIB161" s="862"/>
      <c r="CIC161" s="862"/>
      <c r="CID161" s="862"/>
      <c r="CIE161" s="862"/>
      <c r="CIF161" s="862"/>
      <c r="CIG161" s="862"/>
      <c r="CIH161" s="862"/>
      <c r="CII161" s="862"/>
      <c r="CIJ161" s="862"/>
      <c r="CIK161" s="862"/>
      <c r="CIL161" s="862"/>
      <c r="CIM161" s="862"/>
      <c r="CIN161" s="862"/>
      <c r="CIO161" s="862"/>
      <c r="CIP161" s="862"/>
      <c r="CIQ161" s="862"/>
      <c r="CIR161" s="862"/>
      <c r="CIS161" s="862"/>
      <c r="CIT161" s="861"/>
      <c r="CIU161" s="862"/>
      <c r="CIV161" s="862"/>
      <c r="CIW161" s="862"/>
      <c r="CIX161" s="862"/>
      <c r="CIY161" s="862"/>
      <c r="CIZ161" s="862"/>
      <c r="CJA161" s="862"/>
      <c r="CJB161" s="862"/>
      <c r="CJC161" s="862"/>
      <c r="CJD161" s="862"/>
      <c r="CJE161" s="862"/>
      <c r="CJF161" s="862"/>
      <c r="CJG161" s="862"/>
      <c r="CJH161" s="862"/>
      <c r="CJI161" s="862"/>
      <c r="CJJ161" s="862"/>
      <c r="CJK161" s="862"/>
      <c r="CJL161" s="862"/>
      <c r="CJM161" s="862"/>
      <c r="CJN161" s="862"/>
      <c r="CJO161" s="862"/>
      <c r="CJP161" s="862"/>
      <c r="CJQ161" s="862"/>
      <c r="CJR161" s="862"/>
      <c r="CJS161" s="862"/>
      <c r="CJT161" s="862"/>
      <c r="CJU161" s="862"/>
      <c r="CJV161" s="862"/>
      <c r="CJW161" s="862"/>
      <c r="CJX161" s="862"/>
      <c r="CJY161" s="861"/>
      <c r="CJZ161" s="862"/>
      <c r="CKA161" s="862"/>
      <c r="CKB161" s="862"/>
      <c r="CKC161" s="862"/>
      <c r="CKD161" s="862"/>
      <c r="CKE161" s="862"/>
      <c r="CKF161" s="862"/>
      <c r="CKG161" s="862"/>
      <c r="CKH161" s="862"/>
      <c r="CKI161" s="862"/>
      <c r="CKJ161" s="862"/>
      <c r="CKK161" s="862"/>
      <c r="CKL161" s="862"/>
      <c r="CKM161" s="862"/>
      <c r="CKN161" s="862"/>
      <c r="CKO161" s="862"/>
      <c r="CKP161" s="862"/>
      <c r="CKQ161" s="862"/>
      <c r="CKR161" s="862"/>
      <c r="CKS161" s="862"/>
      <c r="CKT161" s="862"/>
      <c r="CKU161" s="862"/>
      <c r="CKV161" s="862"/>
      <c r="CKW161" s="862"/>
      <c r="CKX161" s="862"/>
      <c r="CKY161" s="862"/>
      <c r="CKZ161" s="862"/>
      <c r="CLA161" s="862"/>
      <c r="CLB161" s="862"/>
      <c r="CLC161" s="862"/>
      <c r="CLD161" s="861"/>
      <c r="CLE161" s="862"/>
      <c r="CLF161" s="862"/>
      <c r="CLG161" s="862"/>
      <c r="CLH161" s="862"/>
      <c r="CLI161" s="862"/>
      <c r="CLJ161" s="862"/>
      <c r="CLK161" s="862"/>
      <c r="CLL161" s="862"/>
      <c r="CLM161" s="862"/>
      <c r="CLN161" s="862"/>
      <c r="CLO161" s="862"/>
      <c r="CLP161" s="862"/>
      <c r="CLQ161" s="862"/>
      <c r="CLR161" s="862"/>
      <c r="CLS161" s="862"/>
      <c r="CLT161" s="862"/>
      <c r="CLU161" s="862"/>
      <c r="CLV161" s="862"/>
      <c r="CLW161" s="862"/>
      <c r="CLX161" s="862"/>
      <c r="CLY161" s="862"/>
      <c r="CLZ161" s="862"/>
      <c r="CMA161" s="862"/>
      <c r="CMB161" s="862"/>
      <c r="CMC161" s="862"/>
      <c r="CMD161" s="862"/>
      <c r="CME161" s="862"/>
      <c r="CMF161" s="862"/>
      <c r="CMG161" s="862"/>
      <c r="CMH161" s="862"/>
      <c r="CMI161" s="861"/>
      <c r="CMJ161" s="862"/>
      <c r="CMK161" s="862"/>
      <c r="CML161" s="862"/>
      <c r="CMM161" s="862"/>
      <c r="CMN161" s="862"/>
      <c r="CMO161" s="862"/>
      <c r="CMP161" s="862"/>
      <c r="CMQ161" s="862"/>
      <c r="CMR161" s="862"/>
      <c r="CMS161" s="862"/>
      <c r="CMT161" s="862"/>
      <c r="CMU161" s="862"/>
      <c r="CMV161" s="862"/>
      <c r="CMW161" s="862"/>
      <c r="CMX161" s="862"/>
      <c r="CMY161" s="862"/>
      <c r="CMZ161" s="862"/>
      <c r="CNA161" s="862"/>
      <c r="CNB161" s="862"/>
      <c r="CNC161" s="862"/>
      <c r="CND161" s="862"/>
      <c r="CNE161" s="862"/>
      <c r="CNF161" s="862"/>
      <c r="CNG161" s="862"/>
      <c r="CNH161" s="862"/>
      <c r="CNI161" s="862"/>
      <c r="CNJ161" s="862"/>
      <c r="CNK161" s="862"/>
      <c r="CNL161" s="862"/>
      <c r="CNM161" s="862"/>
      <c r="CNN161" s="861"/>
      <c r="CNO161" s="862"/>
      <c r="CNP161" s="862"/>
      <c r="CNQ161" s="862"/>
      <c r="CNR161" s="862"/>
      <c r="CNS161" s="862"/>
      <c r="CNT161" s="862"/>
      <c r="CNU161" s="862"/>
      <c r="CNV161" s="862"/>
      <c r="CNW161" s="862"/>
      <c r="CNX161" s="862"/>
      <c r="CNY161" s="862"/>
      <c r="CNZ161" s="862"/>
      <c r="COA161" s="862"/>
      <c r="COB161" s="862"/>
      <c r="COC161" s="862"/>
      <c r="COD161" s="862"/>
      <c r="COE161" s="862"/>
      <c r="COF161" s="862"/>
      <c r="COG161" s="862"/>
      <c r="COH161" s="862"/>
      <c r="COI161" s="862"/>
      <c r="COJ161" s="862"/>
      <c r="COK161" s="862"/>
      <c r="COL161" s="862"/>
      <c r="COM161" s="862"/>
      <c r="CON161" s="862"/>
      <c r="COO161" s="862"/>
      <c r="COP161" s="862"/>
      <c r="COQ161" s="862"/>
      <c r="COR161" s="862"/>
      <c r="COS161" s="861"/>
      <c r="COT161" s="862"/>
      <c r="COU161" s="862"/>
      <c r="COV161" s="862"/>
      <c r="COW161" s="862"/>
      <c r="COX161" s="862"/>
      <c r="COY161" s="862"/>
      <c r="COZ161" s="862"/>
      <c r="CPA161" s="862"/>
      <c r="CPB161" s="862"/>
      <c r="CPC161" s="862"/>
      <c r="CPD161" s="862"/>
      <c r="CPE161" s="862"/>
      <c r="CPF161" s="862"/>
      <c r="CPG161" s="862"/>
      <c r="CPH161" s="862"/>
      <c r="CPI161" s="862"/>
      <c r="CPJ161" s="862"/>
      <c r="CPK161" s="862"/>
      <c r="CPL161" s="862"/>
      <c r="CPM161" s="862"/>
      <c r="CPN161" s="862"/>
      <c r="CPO161" s="862"/>
      <c r="CPP161" s="862"/>
      <c r="CPQ161" s="862"/>
      <c r="CPR161" s="862"/>
      <c r="CPS161" s="862"/>
      <c r="CPT161" s="862"/>
      <c r="CPU161" s="862"/>
      <c r="CPV161" s="862"/>
      <c r="CPW161" s="862"/>
      <c r="CPX161" s="861"/>
      <c r="CPY161" s="862"/>
      <c r="CPZ161" s="862"/>
      <c r="CQA161" s="862"/>
      <c r="CQB161" s="862"/>
      <c r="CQC161" s="862"/>
      <c r="CQD161" s="862"/>
      <c r="CQE161" s="862"/>
      <c r="CQF161" s="862"/>
      <c r="CQG161" s="862"/>
      <c r="CQH161" s="862"/>
      <c r="CQI161" s="862"/>
      <c r="CQJ161" s="862"/>
      <c r="CQK161" s="862"/>
      <c r="CQL161" s="862"/>
      <c r="CQM161" s="862"/>
      <c r="CQN161" s="862"/>
      <c r="CQO161" s="862"/>
      <c r="CQP161" s="862"/>
      <c r="CQQ161" s="862"/>
      <c r="CQR161" s="862"/>
      <c r="CQS161" s="862"/>
      <c r="CQT161" s="862"/>
      <c r="CQU161" s="862"/>
      <c r="CQV161" s="862"/>
      <c r="CQW161" s="862"/>
      <c r="CQX161" s="862"/>
      <c r="CQY161" s="862"/>
      <c r="CQZ161" s="862"/>
      <c r="CRA161" s="862"/>
      <c r="CRB161" s="862"/>
      <c r="CRC161" s="861"/>
      <c r="CRD161" s="862"/>
      <c r="CRE161" s="862"/>
      <c r="CRF161" s="862"/>
      <c r="CRG161" s="862"/>
      <c r="CRH161" s="862"/>
      <c r="CRI161" s="862"/>
      <c r="CRJ161" s="862"/>
      <c r="CRK161" s="862"/>
      <c r="CRL161" s="862"/>
      <c r="CRM161" s="862"/>
      <c r="CRN161" s="862"/>
      <c r="CRO161" s="862"/>
      <c r="CRP161" s="862"/>
      <c r="CRQ161" s="862"/>
      <c r="CRR161" s="862"/>
      <c r="CRS161" s="862"/>
      <c r="CRT161" s="862"/>
      <c r="CRU161" s="862"/>
      <c r="CRV161" s="862"/>
      <c r="CRW161" s="862"/>
      <c r="CRX161" s="862"/>
      <c r="CRY161" s="862"/>
      <c r="CRZ161" s="862"/>
      <c r="CSA161" s="862"/>
      <c r="CSB161" s="862"/>
      <c r="CSC161" s="862"/>
      <c r="CSD161" s="862"/>
      <c r="CSE161" s="862"/>
      <c r="CSF161" s="862"/>
      <c r="CSG161" s="862"/>
      <c r="CSH161" s="861"/>
      <c r="CSI161" s="862"/>
      <c r="CSJ161" s="862"/>
      <c r="CSK161" s="862"/>
      <c r="CSL161" s="862"/>
      <c r="CSM161" s="862"/>
      <c r="CSN161" s="862"/>
      <c r="CSO161" s="862"/>
      <c r="CSP161" s="862"/>
      <c r="CSQ161" s="862"/>
      <c r="CSR161" s="862"/>
      <c r="CSS161" s="862"/>
      <c r="CST161" s="862"/>
      <c r="CSU161" s="862"/>
      <c r="CSV161" s="862"/>
      <c r="CSW161" s="862"/>
      <c r="CSX161" s="862"/>
      <c r="CSY161" s="862"/>
      <c r="CSZ161" s="862"/>
      <c r="CTA161" s="862"/>
      <c r="CTB161" s="862"/>
      <c r="CTC161" s="862"/>
      <c r="CTD161" s="862"/>
      <c r="CTE161" s="862"/>
      <c r="CTF161" s="862"/>
      <c r="CTG161" s="862"/>
      <c r="CTH161" s="862"/>
      <c r="CTI161" s="862"/>
      <c r="CTJ161" s="862"/>
      <c r="CTK161" s="862"/>
      <c r="CTL161" s="862"/>
      <c r="CTM161" s="861"/>
      <c r="CTN161" s="862"/>
      <c r="CTO161" s="862"/>
      <c r="CTP161" s="862"/>
      <c r="CTQ161" s="862"/>
      <c r="CTR161" s="862"/>
      <c r="CTS161" s="862"/>
      <c r="CTT161" s="862"/>
      <c r="CTU161" s="862"/>
      <c r="CTV161" s="862"/>
      <c r="CTW161" s="862"/>
      <c r="CTX161" s="862"/>
      <c r="CTY161" s="862"/>
      <c r="CTZ161" s="862"/>
      <c r="CUA161" s="862"/>
      <c r="CUB161" s="862"/>
      <c r="CUC161" s="862"/>
      <c r="CUD161" s="862"/>
      <c r="CUE161" s="862"/>
      <c r="CUF161" s="862"/>
      <c r="CUG161" s="862"/>
      <c r="CUH161" s="862"/>
      <c r="CUI161" s="862"/>
      <c r="CUJ161" s="862"/>
      <c r="CUK161" s="862"/>
      <c r="CUL161" s="862"/>
      <c r="CUM161" s="862"/>
      <c r="CUN161" s="862"/>
      <c r="CUO161" s="862"/>
      <c r="CUP161" s="862"/>
      <c r="CUQ161" s="862"/>
      <c r="CUR161" s="861"/>
      <c r="CUS161" s="862"/>
      <c r="CUT161" s="862"/>
      <c r="CUU161" s="862"/>
      <c r="CUV161" s="862"/>
      <c r="CUW161" s="862"/>
      <c r="CUX161" s="862"/>
      <c r="CUY161" s="862"/>
      <c r="CUZ161" s="862"/>
      <c r="CVA161" s="862"/>
      <c r="CVB161" s="862"/>
      <c r="CVC161" s="862"/>
      <c r="CVD161" s="862"/>
      <c r="CVE161" s="862"/>
      <c r="CVF161" s="862"/>
      <c r="CVG161" s="862"/>
      <c r="CVH161" s="862"/>
      <c r="CVI161" s="862"/>
      <c r="CVJ161" s="862"/>
      <c r="CVK161" s="862"/>
      <c r="CVL161" s="862"/>
      <c r="CVM161" s="862"/>
      <c r="CVN161" s="862"/>
      <c r="CVO161" s="862"/>
      <c r="CVP161" s="862"/>
      <c r="CVQ161" s="862"/>
      <c r="CVR161" s="862"/>
      <c r="CVS161" s="862"/>
      <c r="CVT161" s="862"/>
      <c r="CVU161" s="862"/>
      <c r="CVV161" s="862"/>
      <c r="CVW161" s="861"/>
      <c r="CVX161" s="862"/>
      <c r="CVY161" s="862"/>
      <c r="CVZ161" s="862"/>
      <c r="CWA161" s="862"/>
      <c r="CWB161" s="862"/>
      <c r="CWC161" s="862"/>
      <c r="CWD161" s="862"/>
      <c r="CWE161" s="862"/>
      <c r="CWF161" s="862"/>
      <c r="CWG161" s="862"/>
      <c r="CWH161" s="862"/>
      <c r="CWI161" s="862"/>
      <c r="CWJ161" s="862"/>
      <c r="CWK161" s="862"/>
      <c r="CWL161" s="862"/>
      <c r="CWM161" s="862"/>
      <c r="CWN161" s="862"/>
      <c r="CWO161" s="862"/>
      <c r="CWP161" s="862"/>
      <c r="CWQ161" s="862"/>
      <c r="CWR161" s="862"/>
      <c r="CWS161" s="862"/>
      <c r="CWT161" s="862"/>
      <c r="CWU161" s="862"/>
      <c r="CWV161" s="862"/>
      <c r="CWW161" s="862"/>
      <c r="CWX161" s="862"/>
      <c r="CWY161" s="862"/>
      <c r="CWZ161" s="862"/>
      <c r="CXA161" s="862"/>
      <c r="CXB161" s="861"/>
      <c r="CXC161" s="862"/>
      <c r="CXD161" s="862"/>
      <c r="CXE161" s="862"/>
      <c r="CXF161" s="862"/>
      <c r="CXG161" s="862"/>
      <c r="CXH161" s="862"/>
      <c r="CXI161" s="862"/>
      <c r="CXJ161" s="862"/>
      <c r="CXK161" s="862"/>
      <c r="CXL161" s="862"/>
      <c r="CXM161" s="862"/>
      <c r="CXN161" s="862"/>
      <c r="CXO161" s="862"/>
      <c r="CXP161" s="862"/>
      <c r="CXQ161" s="862"/>
      <c r="CXR161" s="862"/>
      <c r="CXS161" s="862"/>
      <c r="CXT161" s="862"/>
      <c r="CXU161" s="862"/>
      <c r="CXV161" s="862"/>
      <c r="CXW161" s="862"/>
      <c r="CXX161" s="862"/>
      <c r="CXY161" s="862"/>
      <c r="CXZ161" s="862"/>
      <c r="CYA161" s="862"/>
      <c r="CYB161" s="862"/>
      <c r="CYC161" s="862"/>
      <c r="CYD161" s="862"/>
      <c r="CYE161" s="862"/>
      <c r="CYF161" s="862"/>
      <c r="CYG161" s="861"/>
      <c r="CYH161" s="862"/>
      <c r="CYI161" s="862"/>
      <c r="CYJ161" s="862"/>
      <c r="CYK161" s="862"/>
      <c r="CYL161" s="862"/>
      <c r="CYM161" s="862"/>
      <c r="CYN161" s="862"/>
      <c r="CYO161" s="862"/>
      <c r="CYP161" s="862"/>
      <c r="CYQ161" s="862"/>
      <c r="CYR161" s="862"/>
      <c r="CYS161" s="862"/>
      <c r="CYT161" s="862"/>
      <c r="CYU161" s="862"/>
      <c r="CYV161" s="862"/>
      <c r="CYW161" s="862"/>
      <c r="CYX161" s="862"/>
      <c r="CYY161" s="862"/>
      <c r="CYZ161" s="862"/>
      <c r="CZA161" s="862"/>
      <c r="CZB161" s="862"/>
      <c r="CZC161" s="862"/>
      <c r="CZD161" s="862"/>
      <c r="CZE161" s="862"/>
      <c r="CZF161" s="862"/>
      <c r="CZG161" s="862"/>
      <c r="CZH161" s="862"/>
      <c r="CZI161" s="862"/>
      <c r="CZJ161" s="862"/>
      <c r="CZK161" s="862"/>
      <c r="CZL161" s="861"/>
      <c r="CZM161" s="862"/>
      <c r="CZN161" s="862"/>
      <c r="CZO161" s="862"/>
      <c r="CZP161" s="862"/>
      <c r="CZQ161" s="862"/>
      <c r="CZR161" s="862"/>
      <c r="CZS161" s="862"/>
      <c r="CZT161" s="862"/>
      <c r="CZU161" s="862"/>
      <c r="CZV161" s="862"/>
      <c r="CZW161" s="862"/>
      <c r="CZX161" s="862"/>
      <c r="CZY161" s="862"/>
      <c r="CZZ161" s="862"/>
      <c r="DAA161" s="862"/>
      <c r="DAB161" s="862"/>
      <c r="DAC161" s="862"/>
      <c r="DAD161" s="862"/>
      <c r="DAE161" s="862"/>
      <c r="DAF161" s="862"/>
      <c r="DAG161" s="862"/>
      <c r="DAH161" s="862"/>
      <c r="DAI161" s="862"/>
      <c r="DAJ161" s="862"/>
      <c r="DAK161" s="862"/>
      <c r="DAL161" s="862"/>
      <c r="DAM161" s="862"/>
      <c r="DAN161" s="862"/>
      <c r="DAO161" s="862"/>
      <c r="DAP161" s="862"/>
      <c r="DAQ161" s="861"/>
      <c r="DAR161" s="862"/>
      <c r="DAS161" s="862"/>
      <c r="DAT161" s="862"/>
      <c r="DAU161" s="862"/>
      <c r="DAV161" s="862"/>
      <c r="DAW161" s="862"/>
      <c r="DAX161" s="862"/>
      <c r="DAY161" s="862"/>
      <c r="DAZ161" s="862"/>
      <c r="DBA161" s="862"/>
      <c r="DBB161" s="862"/>
      <c r="DBC161" s="862"/>
      <c r="DBD161" s="862"/>
      <c r="DBE161" s="862"/>
      <c r="DBF161" s="862"/>
      <c r="DBG161" s="862"/>
      <c r="DBH161" s="862"/>
      <c r="DBI161" s="862"/>
      <c r="DBJ161" s="862"/>
      <c r="DBK161" s="862"/>
      <c r="DBL161" s="862"/>
      <c r="DBM161" s="862"/>
      <c r="DBN161" s="862"/>
      <c r="DBO161" s="862"/>
      <c r="DBP161" s="862"/>
      <c r="DBQ161" s="862"/>
      <c r="DBR161" s="862"/>
      <c r="DBS161" s="862"/>
      <c r="DBT161" s="862"/>
      <c r="DBU161" s="862"/>
      <c r="DBV161" s="861"/>
      <c r="DBW161" s="862"/>
      <c r="DBX161" s="862"/>
      <c r="DBY161" s="862"/>
      <c r="DBZ161" s="862"/>
      <c r="DCA161" s="862"/>
      <c r="DCB161" s="862"/>
      <c r="DCC161" s="862"/>
      <c r="DCD161" s="862"/>
      <c r="DCE161" s="862"/>
      <c r="DCF161" s="862"/>
      <c r="DCG161" s="862"/>
      <c r="DCH161" s="862"/>
      <c r="DCI161" s="862"/>
      <c r="DCJ161" s="862"/>
      <c r="DCK161" s="862"/>
      <c r="DCL161" s="862"/>
      <c r="DCM161" s="862"/>
      <c r="DCN161" s="862"/>
      <c r="DCO161" s="862"/>
      <c r="DCP161" s="862"/>
      <c r="DCQ161" s="862"/>
      <c r="DCR161" s="862"/>
      <c r="DCS161" s="862"/>
      <c r="DCT161" s="862"/>
      <c r="DCU161" s="862"/>
      <c r="DCV161" s="862"/>
      <c r="DCW161" s="862"/>
      <c r="DCX161" s="862"/>
      <c r="DCY161" s="862"/>
      <c r="DCZ161" s="862"/>
      <c r="DDA161" s="861"/>
      <c r="DDB161" s="862"/>
      <c r="DDC161" s="862"/>
      <c r="DDD161" s="862"/>
      <c r="DDE161" s="862"/>
      <c r="DDF161" s="862"/>
      <c r="DDG161" s="862"/>
      <c r="DDH161" s="862"/>
      <c r="DDI161" s="862"/>
      <c r="DDJ161" s="862"/>
      <c r="DDK161" s="862"/>
      <c r="DDL161" s="862"/>
      <c r="DDM161" s="862"/>
      <c r="DDN161" s="862"/>
      <c r="DDO161" s="862"/>
      <c r="DDP161" s="862"/>
      <c r="DDQ161" s="862"/>
      <c r="DDR161" s="862"/>
      <c r="DDS161" s="862"/>
      <c r="DDT161" s="862"/>
      <c r="DDU161" s="862"/>
      <c r="DDV161" s="862"/>
      <c r="DDW161" s="862"/>
      <c r="DDX161" s="862"/>
      <c r="DDY161" s="862"/>
      <c r="DDZ161" s="862"/>
      <c r="DEA161" s="862"/>
      <c r="DEB161" s="862"/>
      <c r="DEC161" s="862"/>
      <c r="DED161" s="862"/>
      <c r="DEE161" s="862"/>
      <c r="DEF161" s="861"/>
      <c r="DEG161" s="862"/>
      <c r="DEH161" s="862"/>
      <c r="DEI161" s="862"/>
      <c r="DEJ161" s="862"/>
      <c r="DEK161" s="862"/>
      <c r="DEL161" s="862"/>
      <c r="DEM161" s="862"/>
      <c r="DEN161" s="862"/>
      <c r="DEO161" s="862"/>
      <c r="DEP161" s="862"/>
      <c r="DEQ161" s="862"/>
      <c r="DER161" s="862"/>
      <c r="DES161" s="862"/>
      <c r="DET161" s="862"/>
      <c r="DEU161" s="862"/>
      <c r="DEV161" s="862"/>
      <c r="DEW161" s="862"/>
      <c r="DEX161" s="862"/>
      <c r="DEY161" s="862"/>
      <c r="DEZ161" s="862"/>
      <c r="DFA161" s="862"/>
      <c r="DFB161" s="862"/>
      <c r="DFC161" s="862"/>
      <c r="DFD161" s="862"/>
      <c r="DFE161" s="862"/>
      <c r="DFF161" s="862"/>
      <c r="DFG161" s="862"/>
      <c r="DFH161" s="862"/>
      <c r="DFI161" s="862"/>
      <c r="DFJ161" s="862"/>
      <c r="DFK161" s="861"/>
      <c r="DFL161" s="862"/>
      <c r="DFM161" s="862"/>
      <c r="DFN161" s="862"/>
      <c r="DFO161" s="862"/>
      <c r="DFP161" s="862"/>
      <c r="DFQ161" s="862"/>
      <c r="DFR161" s="862"/>
      <c r="DFS161" s="862"/>
      <c r="DFT161" s="862"/>
      <c r="DFU161" s="862"/>
      <c r="DFV161" s="862"/>
      <c r="DFW161" s="862"/>
      <c r="DFX161" s="862"/>
      <c r="DFY161" s="862"/>
      <c r="DFZ161" s="862"/>
      <c r="DGA161" s="862"/>
      <c r="DGB161" s="862"/>
      <c r="DGC161" s="862"/>
      <c r="DGD161" s="862"/>
      <c r="DGE161" s="862"/>
      <c r="DGF161" s="862"/>
      <c r="DGG161" s="862"/>
      <c r="DGH161" s="862"/>
      <c r="DGI161" s="862"/>
      <c r="DGJ161" s="862"/>
      <c r="DGK161" s="862"/>
      <c r="DGL161" s="862"/>
      <c r="DGM161" s="862"/>
      <c r="DGN161" s="862"/>
      <c r="DGO161" s="862"/>
      <c r="DGP161" s="861"/>
      <c r="DGQ161" s="862"/>
      <c r="DGR161" s="862"/>
      <c r="DGS161" s="862"/>
      <c r="DGT161" s="862"/>
      <c r="DGU161" s="862"/>
      <c r="DGV161" s="862"/>
      <c r="DGW161" s="862"/>
      <c r="DGX161" s="862"/>
      <c r="DGY161" s="862"/>
      <c r="DGZ161" s="862"/>
      <c r="DHA161" s="862"/>
      <c r="DHB161" s="862"/>
      <c r="DHC161" s="862"/>
      <c r="DHD161" s="862"/>
      <c r="DHE161" s="862"/>
      <c r="DHF161" s="862"/>
      <c r="DHG161" s="862"/>
      <c r="DHH161" s="862"/>
      <c r="DHI161" s="862"/>
      <c r="DHJ161" s="862"/>
      <c r="DHK161" s="862"/>
      <c r="DHL161" s="862"/>
      <c r="DHM161" s="862"/>
      <c r="DHN161" s="862"/>
      <c r="DHO161" s="862"/>
      <c r="DHP161" s="862"/>
      <c r="DHQ161" s="862"/>
      <c r="DHR161" s="862"/>
      <c r="DHS161" s="862"/>
      <c r="DHT161" s="862"/>
      <c r="DHU161" s="861"/>
      <c r="DHV161" s="862"/>
      <c r="DHW161" s="862"/>
      <c r="DHX161" s="862"/>
      <c r="DHY161" s="862"/>
      <c r="DHZ161" s="862"/>
      <c r="DIA161" s="862"/>
      <c r="DIB161" s="862"/>
      <c r="DIC161" s="862"/>
      <c r="DID161" s="862"/>
      <c r="DIE161" s="862"/>
      <c r="DIF161" s="862"/>
      <c r="DIG161" s="862"/>
      <c r="DIH161" s="862"/>
      <c r="DII161" s="862"/>
      <c r="DIJ161" s="862"/>
      <c r="DIK161" s="862"/>
      <c r="DIL161" s="862"/>
      <c r="DIM161" s="862"/>
      <c r="DIN161" s="862"/>
      <c r="DIO161" s="862"/>
      <c r="DIP161" s="862"/>
      <c r="DIQ161" s="862"/>
      <c r="DIR161" s="862"/>
      <c r="DIS161" s="862"/>
      <c r="DIT161" s="862"/>
      <c r="DIU161" s="862"/>
      <c r="DIV161" s="862"/>
      <c r="DIW161" s="862"/>
      <c r="DIX161" s="862"/>
      <c r="DIY161" s="862"/>
      <c r="DIZ161" s="861"/>
      <c r="DJA161" s="862"/>
      <c r="DJB161" s="862"/>
      <c r="DJC161" s="862"/>
      <c r="DJD161" s="862"/>
      <c r="DJE161" s="862"/>
      <c r="DJF161" s="862"/>
      <c r="DJG161" s="862"/>
      <c r="DJH161" s="862"/>
      <c r="DJI161" s="862"/>
      <c r="DJJ161" s="862"/>
      <c r="DJK161" s="862"/>
      <c r="DJL161" s="862"/>
      <c r="DJM161" s="862"/>
      <c r="DJN161" s="862"/>
      <c r="DJO161" s="862"/>
      <c r="DJP161" s="862"/>
      <c r="DJQ161" s="862"/>
      <c r="DJR161" s="862"/>
      <c r="DJS161" s="862"/>
      <c r="DJT161" s="862"/>
      <c r="DJU161" s="862"/>
      <c r="DJV161" s="862"/>
      <c r="DJW161" s="862"/>
      <c r="DJX161" s="862"/>
      <c r="DJY161" s="862"/>
      <c r="DJZ161" s="862"/>
      <c r="DKA161" s="862"/>
      <c r="DKB161" s="862"/>
      <c r="DKC161" s="862"/>
      <c r="DKD161" s="862"/>
      <c r="DKE161" s="861"/>
      <c r="DKF161" s="862"/>
      <c r="DKG161" s="862"/>
      <c r="DKH161" s="862"/>
      <c r="DKI161" s="862"/>
      <c r="DKJ161" s="862"/>
      <c r="DKK161" s="862"/>
      <c r="DKL161" s="862"/>
      <c r="DKM161" s="862"/>
      <c r="DKN161" s="862"/>
      <c r="DKO161" s="862"/>
      <c r="DKP161" s="862"/>
      <c r="DKQ161" s="862"/>
      <c r="DKR161" s="862"/>
      <c r="DKS161" s="862"/>
      <c r="DKT161" s="862"/>
      <c r="DKU161" s="862"/>
      <c r="DKV161" s="862"/>
      <c r="DKW161" s="862"/>
      <c r="DKX161" s="862"/>
      <c r="DKY161" s="862"/>
      <c r="DKZ161" s="862"/>
      <c r="DLA161" s="862"/>
      <c r="DLB161" s="862"/>
      <c r="DLC161" s="862"/>
      <c r="DLD161" s="862"/>
      <c r="DLE161" s="862"/>
      <c r="DLF161" s="862"/>
      <c r="DLG161" s="862"/>
      <c r="DLH161" s="862"/>
      <c r="DLI161" s="862"/>
      <c r="DLJ161" s="861"/>
      <c r="DLK161" s="862"/>
      <c r="DLL161" s="862"/>
      <c r="DLM161" s="862"/>
      <c r="DLN161" s="862"/>
      <c r="DLO161" s="862"/>
      <c r="DLP161" s="862"/>
      <c r="DLQ161" s="862"/>
      <c r="DLR161" s="862"/>
      <c r="DLS161" s="862"/>
      <c r="DLT161" s="862"/>
      <c r="DLU161" s="862"/>
      <c r="DLV161" s="862"/>
      <c r="DLW161" s="862"/>
      <c r="DLX161" s="862"/>
      <c r="DLY161" s="862"/>
      <c r="DLZ161" s="862"/>
      <c r="DMA161" s="862"/>
      <c r="DMB161" s="862"/>
      <c r="DMC161" s="862"/>
      <c r="DMD161" s="862"/>
      <c r="DME161" s="862"/>
      <c r="DMF161" s="862"/>
      <c r="DMG161" s="862"/>
      <c r="DMH161" s="862"/>
      <c r="DMI161" s="862"/>
      <c r="DMJ161" s="862"/>
      <c r="DMK161" s="862"/>
      <c r="DML161" s="862"/>
      <c r="DMM161" s="862"/>
      <c r="DMN161" s="862"/>
      <c r="DMO161" s="861"/>
      <c r="DMP161" s="862"/>
      <c r="DMQ161" s="862"/>
      <c r="DMR161" s="862"/>
      <c r="DMS161" s="862"/>
      <c r="DMT161" s="862"/>
      <c r="DMU161" s="862"/>
      <c r="DMV161" s="862"/>
      <c r="DMW161" s="862"/>
      <c r="DMX161" s="862"/>
      <c r="DMY161" s="862"/>
      <c r="DMZ161" s="862"/>
      <c r="DNA161" s="862"/>
      <c r="DNB161" s="862"/>
      <c r="DNC161" s="862"/>
      <c r="DND161" s="862"/>
      <c r="DNE161" s="862"/>
      <c r="DNF161" s="862"/>
      <c r="DNG161" s="862"/>
      <c r="DNH161" s="862"/>
      <c r="DNI161" s="862"/>
      <c r="DNJ161" s="862"/>
      <c r="DNK161" s="862"/>
      <c r="DNL161" s="862"/>
      <c r="DNM161" s="862"/>
      <c r="DNN161" s="862"/>
      <c r="DNO161" s="862"/>
      <c r="DNP161" s="862"/>
      <c r="DNQ161" s="862"/>
      <c r="DNR161" s="862"/>
      <c r="DNS161" s="862"/>
      <c r="DNT161" s="861"/>
      <c r="DNU161" s="862"/>
      <c r="DNV161" s="862"/>
      <c r="DNW161" s="862"/>
      <c r="DNX161" s="862"/>
      <c r="DNY161" s="862"/>
      <c r="DNZ161" s="862"/>
      <c r="DOA161" s="862"/>
      <c r="DOB161" s="862"/>
      <c r="DOC161" s="862"/>
      <c r="DOD161" s="862"/>
      <c r="DOE161" s="862"/>
      <c r="DOF161" s="862"/>
      <c r="DOG161" s="862"/>
      <c r="DOH161" s="862"/>
      <c r="DOI161" s="862"/>
      <c r="DOJ161" s="862"/>
      <c r="DOK161" s="862"/>
      <c r="DOL161" s="862"/>
      <c r="DOM161" s="862"/>
      <c r="DON161" s="862"/>
      <c r="DOO161" s="862"/>
      <c r="DOP161" s="862"/>
      <c r="DOQ161" s="862"/>
      <c r="DOR161" s="862"/>
      <c r="DOS161" s="862"/>
      <c r="DOT161" s="862"/>
      <c r="DOU161" s="862"/>
      <c r="DOV161" s="862"/>
      <c r="DOW161" s="862"/>
      <c r="DOX161" s="862"/>
      <c r="DOY161" s="861"/>
      <c r="DOZ161" s="862"/>
      <c r="DPA161" s="862"/>
      <c r="DPB161" s="862"/>
      <c r="DPC161" s="862"/>
      <c r="DPD161" s="862"/>
      <c r="DPE161" s="862"/>
      <c r="DPF161" s="862"/>
      <c r="DPG161" s="862"/>
      <c r="DPH161" s="862"/>
      <c r="DPI161" s="862"/>
      <c r="DPJ161" s="862"/>
      <c r="DPK161" s="862"/>
      <c r="DPL161" s="862"/>
      <c r="DPM161" s="862"/>
      <c r="DPN161" s="862"/>
      <c r="DPO161" s="862"/>
      <c r="DPP161" s="862"/>
      <c r="DPQ161" s="862"/>
      <c r="DPR161" s="862"/>
      <c r="DPS161" s="862"/>
      <c r="DPT161" s="862"/>
      <c r="DPU161" s="862"/>
      <c r="DPV161" s="862"/>
      <c r="DPW161" s="862"/>
      <c r="DPX161" s="862"/>
      <c r="DPY161" s="862"/>
      <c r="DPZ161" s="862"/>
      <c r="DQA161" s="862"/>
      <c r="DQB161" s="862"/>
      <c r="DQC161" s="862"/>
      <c r="DQD161" s="861"/>
      <c r="DQE161" s="862"/>
      <c r="DQF161" s="862"/>
      <c r="DQG161" s="862"/>
      <c r="DQH161" s="862"/>
      <c r="DQI161" s="862"/>
      <c r="DQJ161" s="862"/>
      <c r="DQK161" s="862"/>
      <c r="DQL161" s="862"/>
      <c r="DQM161" s="862"/>
      <c r="DQN161" s="862"/>
      <c r="DQO161" s="862"/>
      <c r="DQP161" s="862"/>
      <c r="DQQ161" s="862"/>
      <c r="DQR161" s="862"/>
      <c r="DQS161" s="862"/>
      <c r="DQT161" s="862"/>
      <c r="DQU161" s="862"/>
      <c r="DQV161" s="862"/>
      <c r="DQW161" s="862"/>
      <c r="DQX161" s="862"/>
      <c r="DQY161" s="862"/>
      <c r="DQZ161" s="862"/>
      <c r="DRA161" s="862"/>
      <c r="DRB161" s="862"/>
      <c r="DRC161" s="862"/>
      <c r="DRD161" s="862"/>
      <c r="DRE161" s="862"/>
      <c r="DRF161" s="862"/>
      <c r="DRG161" s="862"/>
      <c r="DRH161" s="862"/>
      <c r="DRI161" s="861"/>
      <c r="DRJ161" s="862"/>
      <c r="DRK161" s="862"/>
      <c r="DRL161" s="862"/>
      <c r="DRM161" s="862"/>
      <c r="DRN161" s="862"/>
      <c r="DRO161" s="862"/>
      <c r="DRP161" s="862"/>
      <c r="DRQ161" s="862"/>
      <c r="DRR161" s="862"/>
      <c r="DRS161" s="862"/>
      <c r="DRT161" s="862"/>
      <c r="DRU161" s="862"/>
      <c r="DRV161" s="862"/>
      <c r="DRW161" s="862"/>
      <c r="DRX161" s="862"/>
      <c r="DRY161" s="862"/>
      <c r="DRZ161" s="862"/>
      <c r="DSA161" s="862"/>
      <c r="DSB161" s="862"/>
      <c r="DSC161" s="862"/>
      <c r="DSD161" s="862"/>
      <c r="DSE161" s="862"/>
      <c r="DSF161" s="862"/>
      <c r="DSG161" s="862"/>
      <c r="DSH161" s="862"/>
      <c r="DSI161" s="862"/>
      <c r="DSJ161" s="862"/>
      <c r="DSK161" s="862"/>
      <c r="DSL161" s="862"/>
      <c r="DSM161" s="862"/>
      <c r="DSN161" s="861"/>
      <c r="DSO161" s="862"/>
      <c r="DSP161" s="862"/>
      <c r="DSQ161" s="862"/>
      <c r="DSR161" s="862"/>
      <c r="DSS161" s="862"/>
      <c r="DST161" s="862"/>
      <c r="DSU161" s="862"/>
      <c r="DSV161" s="862"/>
      <c r="DSW161" s="862"/>
      <c r="DSX161" s="862"/>
      <c r="DSY161" s="862"/>
      <c r="DSZ161" s="862"/>
      <c r="DTA161" s="862"/>
      <c r="DTB161" s="862"/>
      <c r="DTC161" s="862"/>
      <c r="DTD161" s="862"/>
      <c r="DTE161" s="862"/>
      <c r="DTF161" s="862"/>
      <c r="DTG161" s="862"/>
      <c r="DTH161" s="862"/>
      <c r="DTI161" s="862"/>
      <c r="DTJ161" s="862"/>
      <c r="DTK161" s="862"/>
      <c r="DTL161" s="862"/>
      <c r="DTM161" s="862"/>
      <c r="DTN161" s="862"/>
      <c r="DTO161" s="862"/>
      <c r="DTP161" s="862"/>
      <c r="DTQ161" s="862"/>
      <c r="DTR161" s="862"/>
      <c r="DTS161" s="861"/>
      <c r="DTT161" s="862"/>
      <c r="DTU161" s="862"/>
      <c r="DTV161" s="862"/>
      <c r="DTW161" s="862"/>
      <c r="DTX161" s="862"/>
      <c r="DTY161" s="862"/>
      <c r="DTZ161" s="862"/>
      <c r="DUA161" s="862"/>
      <c r="DUB161" s="862"/>
      <c r="DUC161" s="862"/>
      <c r="DUD161" s="862"/>
      <c r="DUE161" s="862"/>
      <c r="DUF161" s="862"/>
      <c r="DUG161" s="862"/>
      <c r="DUH161" s="862"/>
      <c r="DUI161" s="862"/>
      <c r="DUJ161" s="862"/>
      <c r="DUK161" s="862"/>
      <c r="DUL161" s="862"/>
      <c r="DUM161" s="862"/>
      <c r="DUN161" s="862"/>
      <c r="DUO161" s="862"/>
      <c r="DUP161" s="862"/>
      <c r="DUQ161" s="862"/>
      <c r="DUR161" s="862"/>
      <c r="DUS161" s="862"/>
      <c r="DUT161" s="862"/>
      <c r="DUU161" s="862"/>
      <c r="DUV161" s="862"/>
      <c r="DUW161" s="862"/>
      <c r="DUX161" s="861"/>
      <c r="DUY161" s="862"/>
      <c r="DUZ161" s="862"/>
      <c r="DVA161" s="862"/>
      <c r="DVB161" s="862"/>
      <c r="DVC161" s="862"/>
      <c r="DVD161" s="862"/>
      <c r="DVE161" s="862"/>
      <c r="DVF161" s="862"/>
      <c r="DVG161" s="862"/>
      <c r="DVH161" s="862"/>
      <c r="DVI161" s="862"/>
      <c r="DVJ161" s="862"/>
      <c r="DVK161" s="862"/>
      <c r="DVL161" s="862"/>
      <c r="DVM161" s="862"/>
      <c r="DVN161" s="862"/>
      <c r="DVO161" s="862"/>
      <c r="DVP161" s="862"/>
      <c r="DVQ161" s="862"/>
      <c r="DVR161" s="862"/>
      <c r="DVS161" s="862"/>
      <c r="DVT161" s="862"/>
      <c r="DVU161" s="862"/>
      <c r="DVV161" s="862"/>
      <c r="DVW161" s="862"/>
      <c r="DVX161" s="862"/>
      <c r="DVY161" s="862"/>
      <c r="DVZ161" s="862"/>
      <c r="DWA161" s="862"/>
      <c r="DWB161" s="862"/>
      <c r="DWC161" s="861"/>
      <c r="DWD161" s="862"/>
      <c r="DWE161" s="862"/>
      <c r="DWF161" s="862"/>
      <c r="DWG161" s="862"/>
      <c r="DWH161" s="862"/>
      <c r="DWI161" s="862"/>
      <c r="DWJ161" s="862"/>
      <c r="DWK161" s="862"/>
      <c r="DWL161" s="862"/>
      <c r="DWM161" s="862"/>
      <c r="DWN161" s="862"/>
      <c r="DWO161" s="862"/>
      <c r="DWP161" s="862"/>
      <c r="DWQ161" s="862"/>
      <c r="DWR161" s="862"/>
      <c r="DWS161" s="862"/>
      <c r="DWT161" s="862"/>
      <c r="DWU161" s="862"/>
      <c r="DWV161" s="862"/>
      <c r="DWW161" s="862"/>
      <c r="DWX161" s="862"/>
      <c r="DWY161" s="862"/>
      <c r="DWZ161" s="862"/>
      <c r="DXA161" s="862"/>
      <c r="DXB161" s="862"/>
      <c r="DXC161" s="862"/>
      <c r="DXD161" s="862"/>
      <c r="DXE161" s="862"/>
      <c r="DXF161" s="862"/>
      <c r="DXG161" s="862"/>
      <c r="DXH161" s="861"/>
      <c r="DXI161" s="862"/>
      <c r="DXJ161" s="862"/>
      <c r="DXK161" s="862"/>
      <c r="DXL161" s="862"/>
      <c r="DXM161" s="862"/>
      <c r="DXN161" s="862"/>
      <c r="DXO161" s="862"/>
      <c r="DXP161" s="862"/>
      <c r="DXQ161" s="862"/>
      <c r="DXR161" s="862"/>
      <c r="DXS161" s="862"/>
      <c r="DXT161" s="862"/>
      <c r="DXU161" s="862"/>
      <c r="DXV161" s="862"/>
      <c r="DXW161" s="862"/>
      <c r="DXX161" s="862"/>
      <c r="DXY161" s="862"/>
      <c r="DXZ161" s="862"/>
      <c r="DYA161" s="862"/>
      <c r="DYB161" s="862"/>
      <c r="DYC161" s="862"/>
      <c r="DYD161" s="862"/>
      <c r="DYE161" s="862"/>
      <c r="DYF161" s="862"/>
      <c r="DYG161" s="862"/>
      <c r="DYH161" s="862"/>
      <c r="DYI161" s="862"/>
      <c r="DYJ161" s="862"/>
      <c r="DYK161" s="862"/>
      <c r="DYL161" s="862"/>
      <c r="DYM161" s="861"/>
      <c r="DYN161" s="862"/>
      <c r="DYO161" s="862"/>
      <c r="DYP161" s="862"/>
      <c r="DYQ161" s="862"/>
      <c r="DYR161" s="862"/>
      <c r="DYS161" s="862"/>
      <c r="DYT161" s="862"/>
      <c r="DYU161" s="862"/>
      <c r="DYV161" s="862"/>
      <c r="DYW161" s="862"/>
      <c r="DYX161" s="862"/>
      <c r="DYY161" s="862"/>
      <c r="DYZ161" s="862"/>
      <c r="DZA161" s="862"/>
      <c r="DZB161" s="862"/>
      <c r="DZC161" s="862"/>
      <c r="DZD161" s="862"/>
      <c r="DZE161" s="862"/>
      <c r="DZF161" s="862"/>
      <c r="DZG161" s="862"/>
      <c r="DZH161" s="862"/>
      <c r="DZI161" s="862"/>
      <c r="DZJ161" s="862"/>
      <c r="DZK161" s="862"/>
      <c r="DZL161" s="862"/>
      <c r="DZM161" s="862"/>
      <c r="DZN161" s="862"/>
      <c r="DZO161" s="862"/>
      <c r="DZP161" s="862"/>
      <c r="DZQ161" s="862"/>
      <c r="DZR161" s="861"/>
      <c r="DZS161" s="862"/>
      <c r="DZT161" s="862"/>
      <c r="DZU161" s="862"/>
      <c r="DZV161" s="862"/>
      <c r="DZW161" s="862"/>
      <c r="DZX161" s="862"/>
      <c r="DZY161" s="862"/>
      <c r="DZZ161" s="862"/>
      <c r="EAA161" s="862"/>
      <c r="EAB161" s="862"/>
      <c r="EAC161" s="862"/>
      <c r="EAD161" s="862"/>
      <c r="EAE161" s="862"/>
      <c r="EAF161" s="862"/>
      <c r="EAG161" s="862"/>
      <c r="EAH161" s="862"/>
      <c r="EAI161" s="862"/>
      <c r="EAJ161" s="862"/>
      <c r="EAK161" s="862"/>
      <c r="EAL161" s="862"/>
      <c r="EAM161" s="862"/>
      <c r="EAN161" s="862"/>
      <c r="EAO161" s="862"/>
      <c r="EAP161" s="862"/>
      <c r="EAQ161" s="862"/>
      <c r="EAR161" s="862"/>
      <c r="EAS161" s="862"/>
      <c r="EAT161" s="862"/>
      <c r="EAU161" s="862"/>
      <c r="EAV161" s="862"/>
      <c r="EAW161" s="861"/>
      <c r="EAX161" s="862"/>
      <c r="EAY161" s="862"/>
      <c r="EAZ161" s="862"/>
      <c r="EBA161" s="862"/>
      <c r="EBB161" s="862"/>
      <c r="EBC161" s="862"/>
      <c r="EBD161" s="862"/>
      <c r="EBE161" s="862"/>
      <c r="EBF161" s="862"/>
      <c r="EBG161" s="862"/>
      <c r="EBH161" s="862"/>
      <c r="EBI161" s="862"/>
      <c r="EBJ161" s="862"/>
      <c r="EBK161" s="862"/>
      <c r="EBL161" s="862"/>
      <c r="EBM161" s="862"/>
      <c r="EBN161" s="862"/>
      <c r="EBO161" s="862"/>
      <c r="EBP161" s="862"/>
      <c r="EBQ161" s="862"/>
      <c r="EBR161" s="862"/>
      <c r="EBS161" s="862"/>
      <c r="EBT161" s="862"/>
      <c r="EBU161" s="862"/>
      <c r="EBV161" s="862"/>
      <c r="EBW161" s="862"/>
      <c r="EBX161" s="862"/>
      <c r="EBY161" s="862"/>
      <c r="EBZ161" s="862"/>
      <c r="ECA161" s="862"/>
      <c r="ECB161" s="861"/>
      <c r="ECC161" s="862"/>
      <c r="ECD161" s="862"/>
      <c r="ECE161" s="862"/>
      <c r="ECF161" s="862"/>
      <c r="ECG161" s="862"/>
      <c r="ECH161" s="862"/>
      <c r="ECI161" s="862"/>
      <c r="ECJ161" s="862"/>
      <c r="ECK161" s="862"/>
      <c r="ECL161" s="862"/>
      <c r="ECM161" s="862"/>
      <c r="ECN161" s="862"/>
      <c r="ECO161" s="862"/>
      <c r="ECP161" s="862"/>
      <c r="ECQ161" s="862"/>
      <c r="ECR161" s="862"/>
      <c r="ECS161" s="862"/>
      <c r="ECT161" s="862"/>
      <c r="ECU161" s="862"/>
      <c r="ECV161" s="862"/>
      <c r="ECW161" s="862"/>
      <c r="ECX161" s="862"/>
      <c r="ECY161" s="862"/>
      <c r="ECZ161" s="862"/>
      <c r="EDA161" s="862"/>
      <c r="EDB161" s="862"/>
      <c r="EDC161" s="862"/>
      <c r="EDD161" s="862"/>
      <c r="EDE161" s="862"/>
      <c r="EDF161" s="862"/>
      <c r="EDG161" s="861"/>
      <c r="EDH161" s="862"/>
      <c r="EDI161" s="862"/>
      <c r="EDJ161" s="862"/>
      <c r="EDK161" s="862"/>
      <c r="EDL161" s="862"/>
      <c r="EDM161" s="862"/>
      <c r="EDN161" s="862"/>
      <c r="EDO161" s="862"/>
      <c r="EDP161" s="862"/>
      <c r="EDQ161" s="862"/>
      <c r="EDR161" s="862"/>
      <c r="EDS161" s="862"/>
      <c r="EDT161" s="862"/>
      <c r="EDU161" s="862"/>
      <c r="EDV161" s="862"/>
      <c r="EDW161" s="862"/>
      <c r="EDX161" s="862"/>
      <c r="EDY161" s="862"/>
      <c r="EDZ161" s="862"/>
      <c r="EEA161" s="862"/>
      <c r="EEB161" s="862"/>
      <c r="EEC161" s="862"/>
      <c r="EED161" s="862"/>
      <c r="EEE161" s="862"/>
      <c r="EEF161" s="862"/>
      <c r="EEG161" s="862"/>
      <c r="EEH161" s="862"/>
      <c r="EEI161" s="862"/>
      <c r="EEJ161" s="862"/>
      <c r="EEK161" s="862"/>
      <c r="EEL161" s="861"/>
      <c r="EEM161" s="862"/>
      <c r="EEN161" s="862"/>
      <c r="EEO161" s="862"/>
      <c r="EEP161" s="862"/>
      <c r="EEQ161" s="862"/>
      <c r="EER161" s="862"/>
      <c r="EES161" s="862"/>
      <c r="EET161" s="862"/>
      <c r="EEU161" s="862"/>
      <c r="EEV161" s="862"/>
      <c r="EEW161" s="862"/>
      <c r="EEX161" s="862"/>
      <c r="EEY161" s="862"/>
      <c r="EEZ161" s="862"/>
      <c r="EFA161" s="862"/>
      <c r="EFB161" s="862"/>
      <c r="EFC161" s="862"/>
      <c r="EFD161" s="862"/>
      <c r="EFE161" s="862"/>
      <c r="EFF161" s="862"/>
      <c r="EFG161" s="862"/>
      <c r="EFH161" s="862"/>
      <c r="EFI161" s="862"/>
      <c r="EFJ161" s="862"/>
      <c r="EFK161" s="862"/>
      <c r="EFL161" s="862"/>
      <c r="EFM161" s="862"/>
      <c r="EFN161" s="862"/>
      <c r="EFO161" s="862"/>
      <c r="EFP161" s="862"/>
      <c r="EFQ161" s="861"/>
      <c r="EFR161" s="862"/>
      <c r="EFS161" s="862"/>
      <c r="EFT161" s="862"/>
      <c r="EFU161" s="862"/>
      <c r="EFV161" s="862"/>
      <c r="EFW161" s="862"/>
      <c r="EFX161" s="862"/>
      <c r="EFY161" s="862"/>
      <c r="EFZ161" s="862"/>
      <c r="EGA161" s="862"/>
      <c r="EGB161" s="862"/>
      <c r="EGC161" s="862"/>
      <c r="EGD161" s="862"/>
      <c r="EGE161" s="862"/>
      <c r="EGF161" s="862"/>
      <c r="EGG161" s="862"/>
      <c r="EGH161" s="862"/>
      <c r="EGI161" s="862"/>
      <c r="EGJ161" s="862"/>
      <c r="EGK161" s="862"/>
      <c r="EGL161" s="862"/>
      <c r="EGM161" s="862"/>
      <c r="EGN161" s="862"/>
      <c r="EGO161" s="862"/>
      <c r="EGP161" s="862"/>
      <c r="EGQ161" s="862"/>
      <c r="EGR161" s="862"/>
      <c r="EGS161" s="862"/>
      <c r="EGT161" s="862"/>
      <c r="EGU161" s="862"/>
      <c r="EGV161" s="861"/>
      <c r="EGW161" s="862"/>
      <c r="EGX161" s="862"/>
      <c r="EGY161" s="862"/>
      <c r="EGZ161" s="862"/>
      <c r="EHA161" s="862"/>
      <c r="EHB161" s="862"/>
      <c r="EHC161" s="862"/>
      <c r="EHD161" s="862"/>
      <c r="EHE161" s="862"/>
      <c r="EHF161" s="862"/>
      <c r="EHG161" s="862"/>
      <c r="EHH161" s="862"/>
      <c r="EHI161" s="862"/>
      <c r="EHJ161" s="862"/>
      <c r="EHK161" s="862"/>
      <c r="EHL161" s="862"/>
      <c r="EHM161" s="862"/>
      <c r="EHN161" s="862"/>
      <c r="EHO161" s="862"/>
      <c r="EHP161" s="862"/>
      <c r="EHQ161" s="862"/>
      <c r="EHR161" s="862"/>
      <c r="EHS161" s="862"/>
      <c r="EHT161" s="862"/>
      <c r="EHU161" s="862"/>
      <c r="EHV161" s="862"/>
      <c r="EHW161" s="862"/>
      <c r="EHX161" s="862"/>
      <c r="EHY161" s="862"/>
      <c r="EHZ161" s="862"/>
      <c r="EIA161" s="861"/>
      <c r="EIB161" s="862"/>
      <c r="EIC161" s="862"/>
      <c r="EID161" s="862"/>
      <c r="EIE161" s="862"/>
      <c r="EIF161" s="862"/>
      <c r="EIG161" s="862"/>
      <c r="EIH161" s="862"/>
      <c r="EII161" s="862"/>
      <c r="EIJ161" s="862"/>
      <c r="EIK161" s="862"/>
      <c r="EIL161" s="862"/>
      <c r="EIM161" s="862"/>
      <c r="EIN161" s="862"/>
      <c r="EIO161" s="862"/>
      <c r="EIP161" s="862"/>
      <c r="EIQ161" s="862"/>
      <c r="EIR161" s="862"/>
      <c r="EIS161" s="862"/>
      <c r="EIT161" s="862"/>
      <c r="EIU161" s="862"/>
      <c r="EIV161" s="862"/>
      <c r="EIW161" s="862"/>
      <c r="EIX161" s="862"/>
      <c r="EIY161" s="862"/>
      <c r="EIZ161" s="862"/>
      <c r="EJA161" s="862"/>
      <c r="EJB161" s="862"/>
      <c r="EJC161" s="862"/>
      <c r="EJD161" s="862"/>
      <c r="EJE161" s="862"/>
      <c r="EJF161" s="861"/>
      <c r="EJG161" s="862"/>
      <c r="EJH161" s="862"/>
      <c r="EJI161" s="862"/>
      <c r="EJJ161" s="862"/>
      <c r="EJK161" s="862"/>
      <c r="EJL161" s="862"/>
      <c r="EJM161" s="862"/>
      <c r="EJN161" s="862"/>
      <c r="EJO161" s="862"/>
      <c r="EJP161" s="862"/>
      <c r="EJQ161" s="862"/>
      <c r="EJR161" s="862"/>
      <c r="EJS161" s="862"/>
      <c r="EJT161" s="862"/>
      <c r="EJU161" s="862"/>
      <c r="EJV161" s="862"/>
      <c r="EJW161" s="862"/>
      <c r="EJX161" s="862"/>
      <c r="EJY161" s="862"/>
      <c r="EJZ161" s="862"/>
      <c r="EKA161" s="862"/>
      <c r="EKB161" s="862"/>
      <c r="EKC161" s="862"/>
      <c r="EKD161" s="862"/>
      <c r="EKE161" s="862"/>
      <c r="EKF161" s="862"/>
      <c r="EKG161" s="862"/>
      <c r="EKH161" s="862"/>
      <c r="EKI161" s="862"/>
      <c r="EKJ161" s="862"/>
      <c r="EKK161" s="861"/>
      <c r="EKL161" s="862"/>
      <c r="EKM161" s="862"/>
      <c r="EKN161" s="862"/>
      <c r="EKO161" s="862"/>
      <c r="EKP161" s="862"/>
      <c r="EKQ161" s="862"/>
      <c r="EKR161" s="862"/>
      <c r="EKS161" s="862"/>
      <c r="EKT161" s="862"/>
      <c r="EKU161" s="862"/>
      <c r="EKV161" s="862"/>
      <c r="EKW161" s="862"/>
      <c r="EKX161" s="862"/>
      <c r="EKY161" s="862"/>
      <c r="EKZ161" s="862"/>
      <c r="ELA161" s="862"/>
      <c r="ELB161" s="862"/>
      <c r="ELC161" s="862"/>
      <c r="ELD161" s="862"/>
      <c r="ELE161" s="862"/>
      <c r="ELF161" s="862"/>
      <c r="ELG161" s="862"/>
      <c r="ELH161" s="862"/>
      <c r="ELI161" s="862"/>
      <c r="ELJ161" s="862"/>
      <c r="ELK161" s="862"/>
      <c r="ELL161" s="862"/>
      <c r="ELM161" s="862"/>
      <c r="ELN161" s="862"/>
      <c r="ELO161" s="862"/>
      <c r="ELP161" s="861"/>
      <c r="ELQ161" s="862"/>
      <c r="ELR161" s="862"/>
      <c r="ELS161" s="862"/>
      <c r="ELT161" s="862"/>
      <c r="ELU161" s="862"/>
      <c r="ELV161" s="862"/>
      <c r="ELW161" s="862"/>
      <c r="ELX161" s="862"/>
      <c r="ELY161" s="862"/>
      <c r="ELZ161" s="862"/>
      <c r="EMA161" s="862"/>
      <c r="EMB161" s="862"/>
      <c r="EMC161" s="862"/>
      <c r="EMD161" s="862"/>
      <c r="EME161" s="862"/>
      <c r="EMF161" s="862"/>
      <c r="EMG161" s="862"/>
      <c r="EMH161" s="862"/>
      <c r="EMI161" s="862"/>
      <c r="EMJ161" s="862"/>
      <c r="EMK161" s="862"/>
      <c r="EML161" s="862"/>
      <c r="EMM161" s="862"/>
      <c r="EMN161" s="862"/>
      <c r="EMO161" s="862"/>
      <c r="EMP161" s="862"/>
      <c r="EMQ161" s="862"/>
      <c r="EMR161" s="862"/>
      <c r="EMS161" s="862"/>
      <c r="EMT161" s="862"/>
      <c r="EMU161" s="861"/>
      <c r="EMV161" s="862"/>
      <c r="EMW161" s="862"/>
      <c r="EMX161" s="862"/>
      <c r="EMY161" s="862"/>
      <c r="EMZ161" s="862"/>
      <c r="ENA161" s="862"/>
      <c r="ENB161" s="862"/>
      <c r="ENC161" s="862"/>
      <c r="END161" s="862"/>
      <c r="ENE161" s="862"/>
      <c r="ENF161" s="862"/>
      <c r="ENG161" s="862"/>
      <c r="ENH161" s="862"/>
      <c r="ENI161" s="862"/>
      <c r="ENJ161" s="862"/>
      <c r="ENK161" s="862"/>
      <c r="ENL161" s="862"/>
      <c r="ENM161" s="862"/>
      <c r="ENN161" s="862"/>
      <c r="ENO161" s="862"/>
      <c r="ENP161" s="862"/>
      <c r="ENQ161" s="862"/>
      <c r="ENR161" s="862"/>
      <c r="ENS161" s="862"/>
      <c r="ENT161" s="862"/>
      <c r="ENU161" s="862"/>
      <c r="ENV161" s="862"/>
      <c r="ENW161" s="862"/>
      <c r="ENX161" s="862"/>
      <c r="ENY161" s="862"/>
      <c r="ENZ161" s="861"/>
      <c r="EOA161" s="862"/>
      <c r="EOB161" s="862"/>
      <c r="EOC161" s="862"/>
      <c r="EOD161" s="862"/>
      <c r="EOE161" s="862"/>
      <c r="EOF161" s="862"/>
      <c r="EOG161" s="862"/>
      <c r="EOH161" s="862"/>
      <c r="EOI161" s="862"/>
      <c r="EOJ161" s="862"/>
      <c r="EOK161" s="862"/>
      <c r="EOL161" s="862"/>
      <c r="EOM161" s="862"/>
      <c r="EON161" s="862"/>
      <c r="EOO161" s="862"/>
      <c r="EOP161" s="862"/>
      <c r="EOQ161" s="862"/>
      <c r="EOR161" s="862"/>
      <c r="EOS161" s="862"/>
      <c r="EOT161" s="862"/>
      <c r="EOU161" s="862"/>
      <c r="EOV161" s="862"/>
      <c r="EOW161" s="862"/>
      <c r="EOX161" s="862"/>
      <c r="EOY161" s="862"/>
      <c r="EOZ161" s="862"/>
      <c r="EPA161" s="862"/>
      <c r="EPB161" s="862"/>
      <c r="EPC161" s="862"/>
      <c r="EPD161" s="862"/>
      <c r="EPE161" s="861"/>
      <c r="EPF161" s="862"/>
      <c r="EPG161" s="862"/>
      <c r="EPH161" s="862"/>
      <c r="EPI161" s="862"/>
      <c r="EPJ161" s="862"/>
      <c r="EPK161" s="862"/>
      <c r="EPL161" s="862"/>
      <c r="EPM161" s="862"/>
      <c r="EPN161" s="862"/>
      <c r="EPO161" s="862"/>
      <c r="EPP161" s="862"/>
      <c r="EPQ161" s="862"/>
      <c r="EPR161" s="862"/>
      <c r="EPS161" s="862"/>
      <c r="EPT161" s="862"/>
      <c r="EPU161" s="862"/>
      <c r="EPV161" s="862"/>
      <c r="EPW161" s="862"/>
      <c r="EPX161" s="862"/>
      <c r="EPY161" s="862"/>
      <c r="EPZ161" s="862"/>
      <c r="EQA161" s="862"/>
      <c r="EQB161" s="862"/>
      <c r="EQC161" s="862"/>
      <c r="EQD161" s="862"/>
      <c r="EQE161" s="862"/>
      <c r="EQF161" s="862"/>
      <c r="EQG161" s="862"/>
      <c r="EQH161" s="862"/>
      <c r="EQI161" s="862"/>
      <c r="EQJ161" s="861"/>
      <c r="EQK161" s="862"/>
      <c r="EQL161" s="862"/>
      <c r="EQM161" s="862"/>
      <c r="EQN161" s="862"/>
      <c r="EQO161" s="862"/>
      <c r="EQP161" s="862"/>
      <c r="EQQ161" s="862"/>
      <c r="EQR161" s="862"/>
      <c r="EQS161" s="862"/>
      <c r="EQT161" s="862"/>
      <c r="EQU161" s="862"/>
      <c r="EQV161" s="862"/>
      <c r="EQW161" s="862"/>
      <c r="EQX161" s="862"/>
      <c r="EQY161" s="862"/>
      <c r="EQZ161" s="862"/>
      <c r="ERA161" s="862"/>
      <c r="ERB161" s="862"/>
      <c r="ERC161" s="862"/>
      <c r="ERD161" s="862"/>
      <c r="ERE161" s="862"/>
      <c r="ERF161" s="862"/>
      <c r="ERG161" s="862"/>
      <c r="ERH161" s="862"/>
      <c r="ERI161" s="862"/>
      <c r="ERJ161" s="862"/>
      <c r="ERK161" s="862"/>
      <c r="ERL161" s="862"/>
      <c r="ERM161" s="862"/>
      <c r="ERN161" s="862"/>
      <c r="ERO161" s="861"/>
      <c r="ERP161" s="862"/>
      <c r="ERQ161" s="862"/>
      <c r="ERR161" s="862"/>
      <c r="ERS161" s="862"/>
      <c r="ERT161" s="862"/>
      <c r="ERU161" s="862"/>
      <c r="ERV161" s="862"/>
      <c r="ERW161" s="862"/>
      <c r="ERX161" s="862"/>
      <c r="ERY161" s="862"/>
      <c r="ERZ161" s="862"/>
      <c r="ESA161" s="862"/>
      <c r="ESB161" s="862"/>
      <c r="ESC161" s="862"/>
      <c r="ESD161" s="862"/>
      <c r="ESE161" s="862"/>
      <c r="ESF161" s="862"/>
      <c r="ESG161" s="862"/>
      <c r="ESH161" s="862"/>
      <c r="ESI161" s="862"/>
      <c r="ESJ161" s="862"/>
      <c r="ESK161" s="862"/>
      <c r="ESL161" s="862"/>
      <c r="ESM161" s="862"/>
      <c r="ESN161" s="862"/>
      <c r="ESO161" s="862"/>
      <c r="ESP161" s="862"/>
      <c r="ESQ161" s="862"/>
      <c r="ESR161" s="862"/>
      <c r="ESS161" s="862"/>
      <c r="EST161" s="861"/>
      <c r="ESU161" s="862"/>
      <c r="ESV161" s="862"/>
      <c r="ESW161" s="862"/>
      <c r="ESX161" s="862"/>
      <c r="ESY161" s="862"/>
      <c r="ESZ161" s="862"/>
      <c r="ETA161" s="862"/>
      <c r="ETB161" s="862"/>
      <c r="ETC161" s="862"/>
      <c r="ETD161" s="862"/>
      <c r="ETE161" s="862"/>
      <c r="ETF161" s="862"/>
      <c r="ETG161" s="862"/>
      <c r="ETH161" s="862"/>
      <c r="ETI161" s="862"/>
      <c r="ETJ161" s="862"/>
      <c r="ETK161" s="862"/>
      <c r="ETL161" s="862"/>
      <c r="ETM161" s="862"/>
      <c r="ETN161" s="862"/>
      <c r="ETO161" s="862"/>
      <c r="ETP161" s="862"/>
      <c r="ETQ161" s="862"/>
      <c r="ETR161" s="862"/>
      <c r="ETS161" s="862"/>
      <c r="ETT161" s="862"/>
      <c r="ETU161" s="862"/>
      <c r="ETV161" s="862"/>
      <c r="ETW161" s="862"/>
      <c r="ETX161" s="862"/>
      <c r="ETY161" s="861"/>
      <c r="ETZ161" s="862"/>
      <c r="EUA161" s="862"/>
      <c r="EUB161" s="862"/>
      <c r="EUC161" s="862"/>
      <c r="EUD161" s="862"/>
      <c r="EUE161" s="862"/>
      <c r="EUF161" s="862"/>
      <c r="EUG161" s="862"/>
      <c r="EUH161" s="862"/>
      <c r="EUI161" s="862"/>
      <c r="EUJ161" s="862"/>
      <c r="EUK161" s="862"/>
      <c r="EUL161" s="862"/>
      <c r="EUM161" s="862"/>
      <c r="EUN161" s="862"/>
      <c r="EUO161" s="862"/>
      <c r="EUP161" s="862"/>
      <c r="EUQ161" s="862"/>
      <c r="EUR161" s="862"/>
      <c r="EUS161" s="862"/>
      <c r="EUT161" s="862"/>
      <c r="EUU161" s="862"/>
      <c r="EUV161" s="862"/>
      <c r="EUW161" s="862"/>
      <c r="EUX161" s="862"/>
      <c r="EUY161" s="862"/>
      <c r="EUZ161" s="862"/>
      <c r="EVA161" s="862"/>
      <c r="EVB161" s="862"/>
      <c r="EVC161" s="862"/>
      <c r="EVD161" s="861"/>
      <c r="EVE161" s="862"/>
      <c r="EVF161" s="862"/>
      <c r="EVG161" s="862"/>
      <c r="EVH161" s="862"/>
      <c r="EVI161" s="862"/>
      <c r="EVJ161" s="862"/>
      <c r="EVK161" s="862"/>
      <c r="EVL161" s="862"/>
      <c r="EVM161" s="862"/>
      <c r="EVN161" s="862"/>
      <c r="EVO161" s="862"/>
      <c r="EVP161" s="862"/>
      <c r="EVQ161" s="862"/>
      <c r="EVR161" s="862"/>
      <c r="EVS161" s="862"/>
      <c r="EVT161" s="862"/>
      <c r="EVU161" s="862"/>
      <c r="EVV161" s="862"/>
      <c r="EVW161" s="862"/>
      <c r="EVX161" s="862"/>
      <c r="EVY161" s="862"/>
      <c r="EVZ161" s="862"/>
      <c r="EWA161" s="862"/>
      <c r="EWB161" s="862"/>
      <c r="EWC161" s="862"/>
      <c r="EWD161" s="862"/>
      <c r="EWE161" s="862"/>
      <c r="EWF161" s="862"/>
      <c r="EWG161" s="862"/>
      <c r="EWH161" s="862"/>
      <c r="EWI161" s="861"/>
      <c r="EWJ161" s="862"/>
      <c r="EWK161" s="862"/>
      <c r="EWL161" s="862"/>
      <c r="EWM161" s="862"/>
      <c r="EWN161" s="862"/>
      <c r="EWO161" s="862"/>
      <c r="EWP161" s="862"/>
      <c r="EWQ161" s="862"/>
      <c r="EWR161" s="862"/>
      <c r="EWS161" s="862"/>
      <c r="EWT161" s="862"/>
      <c r="EWU161" s="862"/>
      <c r="EWV161" s="862"/>
      <c r="EWW161" s="862"/>
      <c r="EWX161" s="862"/>
      <c r="EWY161" s="862"/>
      <c r="EWZ161" s="862"/>
      <c r="EXA161" s="862"/>
      <c r="EXB161" s="862"/>
      <c r="EXC161" s="862"/>
      <c r="EXD161" s="862"/>
      <c r="EXE161" s="862"/>
      <c r="EXF161" s="862"/>
      <c r="EXG161" s="862"/>
      <c r="EXH161" s="862"/>
      <c r="EXI161" s="862"/>
      <c r="EXJ161" s="862"/>
      <c r="EXK161" s="862"/>
      <c r="EXL161" s="862"/>
      <c r="EXM161" s="862"/>
      <c r="EXN161" s="861"/>
      <c r="EXO161" s="862"/>
      <c r="EXP161" s="862"/>
      <c r="EXQ161" s="862"/>
      <c r="EXR161" s="862"/>
      <c r="EXS161" s="862"/>
      <c r="EXT161" s="862"/>
      <c r="EXU161" s="862"/>
      <c r="EXV161" s="862"/>
      <c r="EXW161" s="862"/>
      <c r="EXX161" s="862"/>
      <c r="EXY161" s="862"/>
      <c r="EXZ161" s="862"/>
      <c r="EYA161" s="862"/>
      <c r="EYB161" s="862"/>
      <c r="EYC161" s="862"/>
      <c r="EYD161" s="862"/>
      <c r="EYE161" s="862"/>
      <c r="EYF161" s="862"/>
      <c r="EYG161" s="862"/>
      <c r="EYH161" s="862"/>
      <c r="EYI161" s="862"/>
      <c r="EYJ161" s="862"/>
      <c r="EYK161" s="862"/>
      <c r="EYL161" s="862"/>
      <c r="EYM161" s="862"/>
      <c r="EYN161" s="862"/>
      <c r="EYO161" s="862"/>
      <c r="EYP161" s="862"/>
      <c r="EYQ161" s="862"/>
      <c r="EYR161" s="862"/>
      <c r="EYS161" s="861"/>
      <c r="EYT161" s="862"/>
      <c r="EYU161" s="862"/>
      <c r="EYV161" s="862"/>
      <c r="EYW161" s="862"/>
      <c r="EYX161" s="862"/>
      <c r="EYY161" s="862"/>
      <c r="EYZ161" s="862"/>
      <c r="EZA161" s="862"/>
      <c r="EZB161" s="862"/>
      <c r="EZC161" s="862"/>
      <c r="EZD161" s="862"/>
      <c r="EZE161" s="862"/>
      <c r="EZF161" s="862"/>
      <c r="EZG161" s="862"/>
      <c r="EZH161" s="862"/>
      <c r="EZI161" s="862"/>
      <c r="EZJ161" s="862"/>
      <c r="EZK161" s="862"/>
      <c r="EZL161" s="862"/>
      <c r="EZM161" s="862"/>
      <c r="EZN161" s="862"/>
      <c r="EZO161" s="862"/>
      <c r="EZP161" s="862"/>
      <c r="EZQ161" s="862"/>
      <c r="EZR161" s="862"/>
      <c r="EZS161" s="862"/>
      <c r="EZT161" s="862"/>
      <c r="EZU161" s="862"/>
      <c r="EZV161" s="862"/>
      <c r="EZW161" s="862"/>
      <c r="EZX161" s="861"/>
      <c r="EZY161" s="862"/>
      <c r="EZZ161" s="862"/>
      <c r="FAA161" s="862"/>
      <c r="FAB161" s="862"/>
      <c r="FAC161" s="862"/>
      <c r="FAD161" s="862"/>
      <c r="FAE161" s="862"/>
      <c r="FAF161" s="862"/>
      <c r="FAG161" s="862"/>
      <c r="FAH161" s="862"/>
      <c r="FAI161" s="862"/>
      <c r="FAJ161" s="862"/>
      <c r="FAK161" s="862"/>
      <c r="FAL161" s="862"/>
      <c r="FAM161" s="862"/>
      <c r="FAN161" s="862"/>
      <c r="FAO161" s="862"/>
      <c r="FAP161" s="862"/>
      <c r="FAQ161" s="862"/>
      <c r="FAR161" s="862"/>
      <c r="FAS161" s="862"/>
      <c r="FAT161" s="862"/>
      <c r="FAU161" s="862"/>
      <c r="FAV161" s="862"/>
      <c r="FAW161" s="862"/>
      <c r="FAX161" s="862"/>
      <c r="FAY161" s="862"/>
      <c r="FAZ161" s="862"/>
      <c r="FBA161" s="862"/>
      <c r="FBB161" s="862"/>
      <c r="FBC161" s="861"/>
      <c r="FBD161" s="862"/>
      <c r="FBE161" s="862"/>
      <c r="FBF161" s="862"/>
      <c r="FBG161" s="862"/>
      <c r="FBH161" s="862"/>
      <c r="FBI161" s="862"/>
      <c r="FBJ161" s="862"/>
      <c r="FBK161" s="862"/>
      <c r="FBL161" s="862"/>
      <c r="FBM161" s="862"/>
      <c r="FBN161" s="862"/>
      <c r="FBO161" s="862"/>
      <c r="FBP161" s="862"/>
      <c r="FBQ161" s="862"/>
      <c r="FBR161" s="862"/>
      <c r="FBS161" s="862"/>
      <c r="FBT161" s="862"/>
      <c r="FBU161" s="862"/>
      <c r="FBV161" s="862"/>
      <c r="FBW161" s="862"/>
      <c r="FBX161" s="862"/>
      <c r="FBY161" s="862"/>
      <c r="FBZ161" s="862"/>
      <c r="FCA161" s="862"/>
      <c r="FCB161" s="862"/>
      <c r="FCC161" s="862"/>
      <c r="FCD161" s="862"/>
      <c r="FCE161" s="862"/>
      <c r="FCF161" s="862"/>
      <c r="FCG161" s="862"/>
      <c r="FCH161" s="861"/>
      <c r="FCI161" s="862"/>
      <c r="FCJ161" s="862"/>
      <c r="FCK161" s="862"/>
      <c r="FCL161" s="862"/>
      <c r="FCM161" s="862"/>
      <c r="FCN161" s="862"/>
      <c r="FCO161" s="862"/>
      <c r="FCP161" s="862"/>
      <c r="FCQ161" s="862"/>
      <c r="FCR161" s="862"/>
      <c r="FCS161" s="862"/>
      <c r="FCT161" s="862"/>
      <c r="FCU161" s="862"/>
      <c r="FCV161" s="862"/>
      <c r="FCW161" s="862"/>
      <c r="FCX161" s="862"/>
      <c r="FCY161" s="862"/>
      <c r="FCZ161" s="862"/>
      <c r="FDA161" s="862"/>
      <c r="FDB161" s="862"/>
      <c r="FDC161" s="862"/>
      <c r="FDD161" s="862"/>
      <c r="FDE161" s="862"/>
      <c r="FDF161" s="862"/>
      <c r="FDG161" s="862"/>
      <c r="FDH161" s="862"/>
      <c r="FDI161" s="862"/>
      <c r="FDJ161" s="862"/>
      <c r="FDK161" s="862"/>
      <c r="FDL161" s="862"/>
      <c r="FDM161" s="861"/>
      <c r="FDN161" s="862"/>
      <c r="FDO161" s="862"/>
      <c r="FDP161" s="862"/>
      <c r="FDQ161" s="862"/>
      <c r="FDR161" s="862"/>
      <c r="FDS161" s="862"/>
      <c r="FDT161" s="862"/>
      <c r="FDU161" s="862"/>
      <c r="FDV161" s="862"/>
      <c r="FDW161" s="862"/>
      <c r="FDX161" s="862"/>
      <c r="FDY161" s="862"/>
      <c r="FDZ161" s="862"/>
      <c r="FEA161" s="862"/>
      <c r="FEB161" s="862"/>
      <c r="FEC161" s="862"/>
      <c r="FED161" s="862"/>
      <c r="FEE161" s="862"/>
      <c r="FEF161" s="862"/>
      <c r="FEG161" s="862"/>
      <c r="FEH161" s="862"/>
      <c r="FEI161" s="862"/>
      <c r="FEJ161" s="862"/>
      <c r="FEK161" s="862"/>
      <c r="FEL161" s="862"/>
      <c r="FEM161" s="862"/>
      <c r="FEN161" s="862"/>
      <c r="FEO161" s="862"/>
      <c r="FEP161" s="862"/>
      <c r="FEQ161" s="862"/>
      <c r="FER161" s="861"/>
      <c r="FES161" s="862"/>
      <c r="FET161" s="862"/>
      <c r="FEU161" s="862"/>
      <c r="FEV161" s="862"/>
      <c r="FEW161" s="862"/>
      <c r="FEX161" s="862"/>
      <c r="FEY161" s="862"/>
      <c r="FEZ161" s="862"/>
      <c r="FFA161" s="862"/>
      <c r="FFB161" s="862"/>
      <c r="FFC161" s="862"/>
      <c r="FFD161" s="862"/>
      <c r="FFE161" s="862"/>
      <c r="FFF161" s="862"/>
      <c r="FFG161" s="862"/>
      <c r="FFH161" s="862"/>
      <c r="FFI161" s="862"/>
      <c r="FFJ161" s="862"/>
      <c r="FFK161" s="862"/>
      <c r="FFL161" s="862"/>
      <c r="FFM161" s="862"/>
      <c r="FFN161" s="862"/>
      <c r="FFO161" s="862"/>
      <c r="FFP161" s="862"/>
      <c r="FFQ161" s="862"/>
      <c r="FFR161" s="862"/>
      <c r="FFS161" s="862"/>
      <c r="FFT161" s="862"/>
      <c r="FFU161" s="862"/>
      <c r="FFV161" s="862"/>
      <c r="FFW161" s="861"/>
      <c r="FFX161" s="862"/>
      <c r="FFY161" s="862"/>
      <c r="FFZ161" s="862"/>
      <c r="FGA161" s="862"/>
      <c r="FGB161" s="862"/>
      <c r="FGC161" s="862"/>
      <c r="FGD161" s="862"/>
      <c r="FGE161" s="862"/>
      <c r="FGF161" s="862"/>
      <c r="FGG161" s="862"/>
      <c r="FGH161" s="862"/>
      <c r="FGI161" s="862"/>
      <c r="FGJ161" s="862"/>
      <c r="FGK161" s="862"/>
      <c r="FGL161" s="862"/>
      <c r="FGM161" s="862"/>
      <c r="FGN161" s="862"/>
      <c r="FGO161" s="862"/>
      <c r="FGP161" s="862"/>
      <c r="FGQ161" s="862"/>
      <c r="FGR161" s="862"/>
      <c r="FGS161" s="862"/>
      <c r="FGT161" s="862"/>
      <c r="FGU161" s="862"/>
      <c r="FGV161" s="862"/>
      <c r="FGW161" s="862"/>
      <c r="FGX161" s="862"/>
      <c r="FGY161" s="862"/>
      <c r="FGZ161" s="862"/>
      <c r="FHA161" s="862"/>
      <c r="FHB161" s="861"/>
      <c r="FHC161" s="862"/>
      <c r="FHD161" s="862"/>
      <c r="FHE161" s="862"/>
      <c r="FHF161" s="862"/>
      <c r="FHG161" s="862"/>
      <c r="FHH161" s="862"/>
      <c r="FHI161" s="862"/>
      <c r="FHJ161" s="862"/>
      <c r="FHK161" s="862"/>
      <c r="FHL161" s="862"/>
      <c r="FHM161" s="862"/>
      <c r="FHN161" s="862"/>
      <c r="FHO161" s="862"/>
      <c r="FHP161" s="862"/>
      <c r="FHQ161" s="862"/>
      <c r="FHR161" s="862"/>
      <c r="FHS161" s="862"/>
      <c r="FHT161" s="862"/>
      <c r="FHU161" s="862"/>
      <c r="FHV161" s="862"/>
      <c r="FHW161" s="862"/>
      <c r="FHX161" s="862"/>
      <c r="FHY161" s="862"/>
      <c r="FHZ161" s="862"/>
      <c r="FIA161" s="862"/>
      <c r="FIB161" s="862"/>
      <c r="FIC161" s="862"/>
      <c r="FID161" s="862"/>
      <c r="FIE161" s="862"/>
      <c r="FIF161" s="862"/>
      <c r="FIG161" s="861"/>
      <c r="FIH161" s="862"/>
      <c r="FII161" s="862"/>
      <c r="FIJ161" s="862"/>
      <c r="FIK161" s="862"/>
      <c r="FIL161" s="862"/>
      <c r="FIM161" s="862"/>
      <c r="FIN161" s="862"/>
      <c r="FIO161" s="862"/>
      <c r="FIP161" s="862"/>
      <c r="FIQ161" s="862"/>
      <c r="FIR161" s="862"/>
      <c r="FIS161" s="862"/>
      <c r="FIT161" s="862"/>
      <c r="FIU161" s="862"/>
      <c r="FIV161" s="862"/>
      <c r="FIW161" s="862"/>
      <c r="FIX161" s="862"/>
      <c r="FIY161" s="862"/>
      <c r="FIZ161" s="862"/>
      <c r="FJA161" s="862"/>
      <c r="FJB161" s="862"/>
      <c r="FJC161" s="862"/>
      <c r="FJD161" s="862"/>
      <c r="FJE161" s="862"/>
      <c r="FJF161" s="862"/>
      <c r="FJG161" s="862"/>
      <c r="FJH161" s="862"/>
      <c r="FJI161" s="862"/>
      <c r="FJJ161" s="862"/>
      <c r="FJK161" s="862"/>
      <c r="FJL161" s="861"/>
      <c r="FJM161" s="862"/>
      <c r="FJN161" s="862"/>
      <c r="FJO161" s="862"/>
      <c r="FJP161" s="862"/>
      <c r="FJQ161" s="862"/>
      <c r="FJR161" s="862"/>
      <c r="FJS161" s="862"/>
      <c r="FJT161" s="862"/>
      <c r="FJU161" s="862"/>
      <c r="FJV161" s="862"/>
      <c r="FJW161" s="862"/>
      <c r="FJX161" s="862"/>
      <c r="FJY161" s="862"/>
      <c r="FJZ161" s="862"/>
      <c r="FKA161" s="862"/>
      <c r="FKB161" s="862"/>
      <c r="FKC161" s="862"/>
      <c r="FKD161" s="862"/>
      <c r="FKE161" s="862"/>
      <c r="FKF161" s="862"/>
      <c r="FKG161" s="862"/>
      <c r="FKH161" s="862"/>
      <c r="FKI161" s="862"/>
      <c r="FKJ161" s="862"/>
      <c r="FKK161" s="862"/>
      <c r="FKL161" s="862"/>
      <c r="FKM161" s="862"/>
      <c r="FKN161" s="862"/>
      <c r="FKO161" s="862"/>
      <c r="FKP161" s="862"/>
      <c r="FKQ161" s="861"/>
      <c r="FKR161" s="862"/>
      <c r="FKS161" s="862"/>
      <c r="FKT161" s="862"/>
      <c r="FKU161" s="862"/>
      <c r="FKV161" s="862"/>
      <c r="FKW161" s="862"/>
      <c r="FKX161" s="862"/>
      <c r="FKY161" s="862"/>
      <c r="FKZ161" s="862"/>
      <c r="FLA161" s="862"/>
      <c r="FLB161" s="862"/>
      <c r="FLC161" s="862"/>
      <c r="FLD161" s="862"/>
      <c r="FLE161" s="862"/>
      <c r="FLF161" s="862"/>
      <c r="FLG161" s="862"/>
      <c r="FLH161" s="862"/>
      <c r="FLI161" s="862"/>
      <c r="FLJ161" s="862"/>
      <c r="FLK161" s="862"/>
      <c r="FLL161" s="862"/>
      <c r="FLM161" s="862"/>
      <c r="FLN161" s="862"/>
      <c r="FLO161" s="862"/>
      <c r="FLP161" s="862"/>
      <c r="FLQ161" s="862"/>
      <c r="FLR161" s="862"/>
      <c r="FLS161" s="862"/>
      <c r="FLT161" s="862"/>
      <c r="FLU161" s="862"/>
      <c r="FLV161" s="861"/>
      <c r="FLW161" s="862"/>
      <c r="FLX161" s="862"/>
      <c r="FLY161" s="862"/>
      <c r="FLZ161" s="862"/>
      <c r="FMA161" s="862"/>
      <c r="FMB161" s="862"/>
      <c r="FMC161" s="862"/>
      <c r="FMD161" s="862"/>
      <c r="FME161" s="862"/>
      <c r="FMF161" s="862"/>
      <c r="FMG161" s="862"/>
      <c r="FMH161" s="862"/>
      <c r="FMI161" s="862"/>
      <c r="FMJ161" s="862"/>
      <c r="FMK161" s="862"/>
      <c r="FML161" s="862"/>
      <c r="FMM161" s="862"/>
      <c r="FMN161" s="862"/>
      <c r="FMO161" s="862"/>
      <c r="FMP161" s="862"/>
      <c r="FMQ161" s="862"/>
      <c r="FMR161" s="862"/>
      <c r="FMS161" s="862"/>
      <c r="FMT161" s="862"/>
      <c r="FMU161" s="862"/>
      <c r="FMV161" s="862"/>
      <c r="FMW161" s="862"/>
      <c r="FMX161" s="862"/>
      <c r="FMY161" s="862"/>
      <c r="FMZ161" s="862"/>
      <c r="FNA161" s="861"/>
      <c r="FNB161" s="862"/>
      <c r="FNC161" s="862"/>
      <c r="FND161" s="862"/>
      <c r="FNE161" s="862"/>
      <c r="FNF161" s="862"/>
      <c r="FNG161" s="862"/>
      <c r="FNH161" s="862"/>
      <c r="FNI161" s="862"/>
      <c r="FNJ161" s="862"/>
      <c r="FNK161" s="862"/>
      <c r="FNL161" s="862"/>
      <c r="FNM161" s="862"/>
      <c r="FNN161" s="862"/>
      <c r="FNO161" s="862"/>
      <c r="FNP161" s="862"/>
      <c r="FNQ161" s="862"/>
      <c r="FNR161" s="862"/>
      <c r="FNS161" s="862"/>
      <c r="FNT161" s="862"/>
      <c r="FNU161" s="862"/>
      <c r="FNV161" s="862"/>
      <c r="FNW161" s="862"/>
      <c r="FNX161" s="862"/>
      <c r="FNY161" s="862"/>
      <c r="FNZ161" s="862"/>
      <c r="FOA161" s="862"/>
      <c r="FOB161" s="862"/>
      <c r="FOC161" s="862"/>
      <c r="FOD161" s="862"/>
      <c r="FOE161" s="862"/>
      <c r="FOF161" s="861"/>
      <c r="FOG161" s="862"/>
      <c r="FOH161" s="862"/>
      <c r="FOI161" s="862"/>
      <c r="FOJ161" s="862"/>
      <c r="FOK161" s="862"/>
      <c r="FOL161" s="862"/>
      <c r="FOM161" s="862"/>
      <c r="FON161" s="862"/>
      <c r="FOO161" s="862"/>
      <c r="FOP161" s="862"/>
      <c r="FOQ161" s="862"/>
      <c r="FOR161" s="862"/>
      <c r="FOS161" s="862"/>
      <c r="FOT161" s="862"/>
      <c r="FOU161" s="862"/>
      <c r="FOV161" s="862"/>
      <c r="FOW161" s="862"/>
      <c r="FOX161" s="862"/>
      <c r="FOY161" s="862"/>
      <c r="FOZ161" s="862"/>
      <c r="FPA161" s="862"/>
      <c r="FPB161" s="862"/>
      <c r="FPC161" s="862"/>
      <c r="FPD161" s="862"/>
      <c r="FPE161" s="862"/>
      <c r="FPF161" s="862"/>
      <c r="FPG161" s="862"/>
      <c r="FPH161" s="862"/>
      <c r="FPI161" s="862"/>
      <c r="FPJ161" s="862"/>
      <c r="FPK161" s="861"/>
      <c r="FPL161" s="862"/>
      <c r="FPM161" s="862"/>
      <c r="FPN161" s="862"/>
      <c r="FPO161" s="862"/>
      <c r="FPP161" s="862"/>
      <c r="FPQ161" s="862"/>
      <c r="FPR161" s="862"/>
      <c r="FPS161" s="862"/>
      <c r="FPT161" s="862"/>
      <c r="FPU161" s="862"/>
      <c r="FPV161" s="862"/>
      <c r="FPW161" s="862"/>
      <c r="FPX161" s="862"/>
      <c r="FPY161" s="862"/>
      <c r="FPZ161" s="862"/>
      <c r="FQA161" s="862"/>
      <c r="FQB161" s="862"/>
      <c r="FQC161" s="862"/>
      <c r="FQD161" s="862"/>
      <c r="FQE161" s="862"/>
      <c r="FQF161" s="862"/>
      <c r="FQG161" s="862"/>
      <c r="FQH161" s="862"/>
      <c r="FQI161" s="862"/>
      <c r="FQJ161" s="862"/>
      <c r="FQK161" s="862"/>
      <c r="FQL161" s="862"/>
      <c r="FQM161" s="862"/>
      <c r="FQN161" s="862"/>
      <c r="FQO161" s="862"/>
      <c r="FQP161" s="861"/>
      <c r="FQQ161" s="862"/>
      <c r="FQR161" s="862"/>
      <c r="FQS161" s="862"/>
      <c r="FQT161" s="862"/>
      <c r="FQU161" s="862"/>
      <c r="FQV161" s="862"/>
      <c r="FQW161" s="862"/>
      <c r="FQX161" s="862"/>
      <c r="FQY161" s="862"/>
      <c r="FQZ161" s="862"/>
      <c r="FRA161" s="862"/>
      <c r="FRB161" s="862"/>
      <c r="FRC161" s="862"/>
      <c r="FRD161" s="862"/>
      <c r="FRE161" s="862"/>
      <c r="FRF161" s="862"/>
      <c r="FRG161" s="862"/>
      <c r="FRH161" s="862"/>
      <c r="FRI161" s="862"/>
      <c r="FRJ161" s="862"/>
      <c r="FRK161" s="862"/>
      <c r="FRL161" s="862"/>
      <c r="FRM161" s="862"/>
      <c r="FRN161" s="862"/>
      <c r="FRO161" s="862"/>
      <c r="FRP161" s="862"/>
      <c r="FRQ161" s="862"/>
      <c r="FRR161" s="862"/>
      <c r="FRS161" s="862"/>
      <c r="FRT161" s="862"/>
      <c r="FRU161" s="861"/>
      <c r="FRV161" s="862"/>
      <c r="FRW161" s="862"/>
      <c r="FRX161" s="862"/>
      <c r="FRY161" s="862"/>
      <c r="FRZ161" s="862"/>
      <c r="FSA161" s="862"/>
      <c r="FSB161" s="862"/>
      <c r="FSC161" s="862"/>
      <c r="FSD161" s="862"/>
      <c r="FSE161" s="862"/>
      <c r="FSF161" s="862"/>
      <c r="FSG161" s="862"/>
      <c r="FSH161" s="862"/>
      <c r="FSI161" s="862"/>
      <c r="FSJ161" s="862"/>
      <c r="FSK161" s="862"/>
      <c r="FSL161" s="862"/>
      <c r="FSM161" s="862"/>
      <c r="FSN161" s="862"/>
      <c r="FSO161" s="862"/>
      <c r="FSP161" s="862"/>
      <c r="FSQ161" s="862"/>
      <c r="FSR161" s="862"/>
      <c r="FSS161" s="862"/>
      <c r="FST161" s="862"/>
      <c r="FSU161" s="862"/>
      <c r="FSV161" s="862"/>
      <c r="FSW161" s="862"/>
      <c r="FSX161" s="862"/>
      <c r="FSY161" s="862"/>
      <c r="FSZ161" s="861"/>
      <c r="FTA161" s="862"/>
      <c r="FTB161" s="862"/>
      <c r="FTC161" s="862"/>
      <c r="FTD161" s="862"/>
      <c r="FTE161" s="862"/>
      <c r="FTF161" s="862"/>
      <c r="FTG161" s="862"/>
      <c r="FTH161" s="862"/>
      <c r="FTI161" s="862"/>
      <c r="FTJ161" s="862"/>
      <c r="FTK161" s="862"/>
      <c r="FTL161" s="862"/>
      <c r="FTM161" s="862"/>
      <c r="FTN161" s="862"/>
      <c r="FTO161" s="862"/>
      <c r="FTP161" s="862"/>
      <c r="FTQ161" s="862"/>
      <c r="FTR161" s="862"/>
      <c r="FTS161" s="862"/>
      <c r="FTT161" s="862"/>
      <c r="FTU161" s="862"/>
      <c r="FTV161" s="862"/>
      <c r="FTW161" s="862"/>
      <c r="FTX161" s="862"/>
      <c r="FTY161" s="862"/>
      <c r="FTZ161" s="862"/>
      <c r="FUA161" s="862"/>
      <c r="FUB161" s="862"/>
      <c r="FUC161" s="862"/>
      <c r="FUD161" s="862"/>
      <c r="FUE161" s="861"/>
      <c r="FUF161" s="862"/>
      <c r="FUG161" s="862"/>
      <c r="FUH161" s="862"/>
      <c r="FUI161" s="862"/>
      <c r="FUJ161" s="862"/>
      <c r="FUK161" s="862"/>
      <c r="FUL161" s="862"/>
      <c r="FUM161" s="862"/>
      <c r="FUN161" s="862"/>
      <c r="FUO161" s="862"/>
      <c r="FUP161" s="862"/>
      <c r="FUQ161" s="862"/>
      <c r="FUR161" s="862"/>
      <c r="FUS161" s="862"/>
      <c r="FUT161" s="862"/>
      <c r="FUU161" s="862"/>
      <c r="FUV161" s="862"/>
      <c r="FUW161" s="862"/>
      <c r="FUX161" s="862"/>
      <c r="FUY161" s="862"/>
      <c r="FUZ161" s="862"/>
      <c r="FVA161" s="862"/>
      <c r="FVB161" s="862"/>
      <c r="FVC161" s="862"/>
      <c r="FVD161" s="862"/>
      <c r="FVE161" s="862"/>
      <c r="FVF161" s="862"/>
      <c r="FVG161" s="862"/>
      <c r="FVH161" s="862"/>
      <c r="FVI161" s="862"/>
      <c r="FVJ161" s="861"/>
      <c r="FVK161" s="862"/>
      <c r="FVL161" s="862"/>
      <c r="FVM161" s="862"/>
      <c r="FVN161" s="862"/>
      <c r="FVO161" s="862"/>
      <c r="FVP161" s="862"/>
      <c r="FVQ161" s="862"/>
      <c r="FVR161" s="862"/>
      <c r="FVS161" s="862"/>
      <c r="FVT161" s="862"/>
      <c r="FVU161" s="862"/>
      <c r="FVV161" s="862"/>
      <c r="FVW161" s="862"/>
      <c r="FVX161" s="862"/>
      <c r="FVY161" s="862"/>
      <c r="FVZ161" s="862"/>
      <c r="FWA161" s="862"/>
      <c r="FWB161" s="862"/>
      <c r="FWC161" s="862"/>
      <c r="FWD161" s="862"/>
      <c r="FWE161" s="862"/>
      <c r="FWF161" s="862"/>
      <c r="FWG161" s="862"/>
      <c r="FWH161" s="862"/>
      <c r="FWI161" s="862"/>
      <c r="FWJ161" s="862"/>
      <c r="FWK161" s="862"/>
      <c r="FWL161" s="862"/>
      <c r="FWM161" s="862"/>
      <c r="FWN161" s="862"/>
      <c r="FWO161" s="861"/>
      <c r="FWP161" s="862"/>
      <c r="FWQ161" s="862"/>
      <c r="FWR161" s="862"/>
      <c r="FWS161" s="862"/>
      <c r="FWT161" s="862"/>
      <c r="FWU161" s="862"/>
      <c r="FWV161" s="862"/>
      <c r="FWW161" s="862"/>
      <c r="FWX161" s="862"/>
      <c r="FWY161" s="862"/>
      <c r="FWZ161" s="862"/>
      <c r="FXA161" s="862"/>
      <c r="FXB161" s="862"/>
      <c r="FXC161" s="862"/>
      <c r="FXD161" s="862"/>
      <c r="FXE161" s="862"/>
      <c r="FXF161" s="862"/>
      <c r="FXG161" s="862"/>
      <c r="FXH161" s="862"/>
      <c r="FXI161" s="862"/>
      <c r="FXJ161" s="862"/>
      <c r="FXK161" s="862"/>
      <c r="FXL161" s="862"/>
      <c r="FXM161" s="862"/>
      <c r="FXN161" s="862"/>
      <c r="FXO161" s="862"/>
      <c r="FXP161" s="862"/>
      <c r="FXQ161" s="862"/>
      <c r="FXR161" s="862"/>
      <c r="FXS161" s="862"/>
      <c r="FXT161" s="861"/>
      <c r="FXU161" s="862"/>
      <c r="FXV161" s="862"/>
      <c r="FXW161" s="862"/>
      <c r="FXX161" s="862"/>
      <c r="FXY161" s="862"/>
      <c r="FXZ161" s="862"/>
      <c r="FYA161" s="862"/>
      <c r="FYB161" s="862"/>
      <c r="FYC161" s="862"/>
      <c r="FYD161" s="862"/>
      <c r="FYE161" s="862"/>
      <c r="FYF161" s="862"/>
      <c r="FYG161" s="862"/>
      <c r="FYH161" s="862"/>
      <c r="FYI161" s="862"/>
      <c r="FYJ161" s="862"/>
      <c r="FYK161" s="862"/>
      <c r="FYL161" s="862"/>
      <c r="FYM161" s="862"/>
      <c r="FYN161" s="862"/>
      <c r="FYO161" s="862"/>
      <c r="FYP161" s="862"/>
      <c r="FYQ161" s="862"/>
      <c r="FYR161" s="862"/>
      <c r="FYS161" s="862"/>
      <c r="FYT161" s="862"/>
      <c r="FYU161" s="862"/>
      <c r="FYV161" s="862"/>
      <c r="FYW161" s="862"/>
      <c r="FYX161" s="862"/>
      <c r="FYY161" s="861"/>
      <c r="FYZ161" s="862"/>
      <c r="FZA161" s="862"/>
      <c r="FZB161" s="862"/>
      <c r="FZC161" s="862"/>
      <c r="FZD161" s="862"/>
      <c r="FZE161" s="862"/>
      <c r="FZF161" s="862"/>
      <c r="FZG161" s="862"/>
      <c r="FZH161" s="862"/>
      <c r="FZI161" s="862"/>
      <c r="FZJ161" s="862"/>
      <c r="FZK161" s="862"/>
      <c r="FZL161" s="862"/>
      <c r="FZM161" s="862"/>
      <c r="FZN161" s="862"/>
      <c r="FZO161" s="862"/>
      <c r="FZP161" s="862"/>
      <c r="FZQ161" s="862"/>
      <c r="FZR161" s="862"/>
      <c r="FZS161" s="862"/>
      <c r="FZT161" s="862"/>
      <c r="FZU161" s="862"/>
      <c r="FZV161" s="862"/>
      <c r="FZW161" s="862"/>
      <c r="FZX161" s="862"/>
      <c r="FZY161" s="862"/>
      <c r="FZZ161" s="862"/>
      <c r="GAA161" s="862"/>
      <c r="GAB161" s="862"/>
      <c r="GAC161" s="862"/>
      <c r="GAD161" s="861"/>
      <c r="GAE161" s="862"/>
      <c r="GAF161" s="862"/>
      <c r="GAG161" s="862"/>
      <c r="GAH161" s="862"/>
      <c r="GAI161" s="862"/>
      <c r="GAJ161" s="862"/>
      <c r="GAK161" s="862"/>
      <c r="GAL161" s="862"/>
      <c r="GAM161" s="862"/>
      <c r="GAN161" s="862"/>
      <c r="GAO161" s="862"/>
      <c r="GAP161" s="862"/>
      <c r="GAQ161" s="862"/>
      <c r="GAR161" s="862"/>
      <c r="GAS161" s="862"/>
      <c r="GAT161" s="862"/>
      <c r="GAU161" s="862"/>
      <c r="GAV161" s="862"/>
      <c r="GAW161" s="862"/>
      <c r="GAX161" s="862"/>
      <c r="GAY161" s="862"/>
      <c r="GAZ161" s="862"/>
      <c r="GBA161" s="862"/>
      <c r="GBB161" s="862"/>
      <c r="GBC161" s="862"/>
      <c r="GBD161" s="862"/>
      <c r="GBE161" s="862"/>
      <c r="GBF161" s="862"/>
      <c r="GBG161" s="862"/>
      <c r="GBH161" s="862"/>
      <c r="GBI161" s="861"/>
      <c r="GBJ161" s="862"/>
      <c r="GBK161" s="862"/>
      <c r="GBL161" s="862"/>
      <c r="GBM161" s="862"/>
      <c r="GBN161" s="862"/>
      <c r="GBO161" s="862"/>
      <c r="GBP161" s="862"/>
      <c r="GBQ161" s="862"/>
      <c r="GBR161" s="862"/>
      <c r="GBS161" s="862"/>
      <c r="GBT161" s="862"/>
      <c r="GBU161" s="862"/>
      <c r="GBV161" s="862"/>
      <c r="GBW161" s="862"/>
      <c r="GBX161" s="862"/>
      <c r="GBY161" s="862"/>
      <c r="GBZ161" s="862"/>
      <c r="GCA161" s="862"/>
      <c r="GCB161" s="862"/>
      <c r="GCC161" s="862"/>
      <c r="GCD161" s="862"/>
      <c r="GCE161" s="862"/>
      <c r="GCF161" s="862"/>
      <c r="GCG161" s="862"/>
      <c r="GCH161" s="862"/>
      <c r="GCI161" s="862"/>
      <c r="GCJ161" s="862"/>
      <c r="GCK161" s="862"/>
      <c r="GCL161" s="862"/>
      <c r="GCM161" s="862"/>
      <c r="GCN161" s="861"/>
      <c r="GCO161" s="862"/>
      <c r="GCP161" s="862"/>
      <c r="GCQ161" s="862"/>
      <c r="GCR161" s="862"/>
      <c r="GCS161" s="862"/>
      <c r="GCT161" s="862"/>
      <c r="GCU161" s="862"/>
      <c r="GCV161" s="862"/>
      <c r="GCW161" s="862"/>
      <c r="GCX161" s="862"/>
      <c r="GCY161" s="862"/>
      <c r="GCZ161" s="862"/>
      <c r="GDA161" s="862"/>
      <c r="GDB161" s="862"/>
      <c r="GDC161" s="862"/>
      <c r="GDD161" s="862"/>
      <c r="GDE161" s="862"/>
      <c r="GDF161" s="862"/>
      <c r="GDG161" s="862"/>
      <c r="GDH161" s="862"/>
      <c r="GDI161" s="862"/>
      <c r="GDJ161" s="862"/>
      <c r="GDK161" s="862"/>
      <c r="GDL161" s="862"/>
      <c r="GDM161" s="862"/>
      <c r="GDN161" s="862"/>
      <c r="GDO161" s="862"/>
      <c r="GDP161" s="862"/>
      <c r="GDQ161" s="862"/>
      <c r="GDR161" s="862"/>
      <c r="GDS161" s="861"/>
      <c r="GDT161" s="862"/>
      <c r="GDU161" s="862"/>
      <c r="GDV161" s="862"/>
      <c r="GDW161" s="862"/>
      <c r="GDX161" s="862"/>
      <c r="GDY161" s="862"/>
      <c r="GDZ161" s="862"/>
      <c r="GEA161" s="862"/>
      <c r="GEB161" s="862"/>
      <c r="GEC161" s="862"/>
      <c r="GED161" s="862"/>
      <c r="GEE161" s="862"/>
      <c r="GEF161" s="862"/>
      <c r="GEG161" s="862"/>
      <c r="GEH161" s="862"/>
      <c r="GEI161" s="862"/>
      <c r="GEJ161" s="862"/>
      <c r="GEK161" s="862"/>
      <c r="GEL161" s="862"/>
      <c r="GEM161" s="862"/>
      <c r="GEN161" s="862"/>
      <c r="GEO161" s="862"/>
      <c r="GEP161" s="862"/>
      <c r="GEQ161" s="862"/>
      <c r="GER161" s="862"/>
      <c r="GES161" s="862"/>
      <c r="GET161" s="862"/>
      <c r="GEU161" s="862"/>
      <c r="GEV161" s="862"/>
      <c r="GEW161" s="862"/>
      <c r="GEX161" s="861"/>
      <c r="GEY161" s="862"/>
      <c r="GEZ161" s="862"/>
      <c r="GFA161" s="862"/>
      <c r="GFB161" s="862"/>
      <c r="GFC161" s="862"/>
      <c r="GFD161" s="862"/>
      <c r="GFE161" s="862"/>
      <c r="GFF161" s="862"/>
      <c r="GFG161" s="862"/>
      <c r="GFH161" s="862"/>
      <c r="GFI161" s="862"/>
      <c r="GFJ161" s="862"/>
      <c r="GFK161" s="862"/>
      <c r="GFL161" s="862"/>
      <c r="GFM161" s="862"/>
      <c r="GFN161" s="862"/>
      <c r="GFO161" s="862"/>
      <c r="GFP161" s="862"/>
      <c r="GFQ161" s="862"/>
      <c r="GFR161" s="862"/>
      <c r="GFS161" s="862"/>
      <c r="GFT161" s="862"/>
      <c r="GFU161" s="862"/>
      <c r="GFV161" s="862"/>
      <c r="GFW161" s="862"/>
      <c r="GFX161" s="862"/>
      <c r="GFY161" s="862"/>
      <c r="GFZ161" s="862"/>
      <c r="GGA161" s="862"/>
      <c r="GGB161" s="862"/>
      <c r="GGC161" s="861"/>
      <c r="GGD161" s="862"/>
      <c r="GGE161" s="862"/>
      <c r="GGF161" s="862"/>
      <c r="GGG161" s="862"/>
      <c r="GGH161" s="862"/>
      <c r="GGI161" s="862"/>
      <c r="GGJ161" s="862"/>
      <c r="GGK161" s="862"/>
      <c r="GGL161" s="862"/>
      <c r="GGM161" s="862"/>
      <c r="GGN161" s="862"/>
      <c r="GGO161" s="862"/>
      <c r="GGP161" s="862"/>
      <c r="GGQ161" s="862"/>
      <c r="GGR161" s="862"/>
      <c r="GGS161" s="862"/>
      <c r="GGT161" s="862"/>
      <c r="GGU161" s="862"/>
      <c r="GGV161" s="862"/>
      <c r="GGW161" s="862"/>
      <c r="GGX161" s="862"/>
      <c r="GGY161" s="862"/>
      <c r="GGZ161" s="862"/>
      <c r="GHA161" s="862"/>
      <c r="GHB161" s="862"/>
      <c r="GHC161" s="862"/>
      <c r="GHD161" s="862"/>
      <c r="GHE161" s="862"/>
      <c r="GHF161" s="862"/>
      <c r="GHG161" s="862"/>
      <c r="GHH161" s="861"/>
      <c r="GHI161" s="862"/>
      <c r="GHJ161" s="862"/>
      <c r="GHK161" s="862"/>
      <c r="GHL161" s="862"/>
      <c r="GHM161" s="862"/>
      <c r="GHN161" s="862"/>
      <c r="GHO161" s="862"/>
      <c r="GHP161" s="862"/>
      <c r="GHQ161" s="862"/>
      <c r="GHR161" s="862"/>
      <c r="GHS161" s="862"/>
      <c r="GHT161" s="862"/>
      <c r="GHU161" s="862"/>
      <c r="GHV161" s="862"/>
      <c r="GHW161" s="862"/>
      <c r="GHX161" s="862"/>
      <c r="GHY161" s="862"/>
      <c r="GHZ161" s="862"/>
      <c r="GIA161" s="862"/>
      <c r="GIB161" s="862"/>
      <c r="GIC161" s="862"/>
      <c r="GID161" s="862"/>
      <c r="GIE161" s="862"/>
      <c r="GIF161" s="862"/>
      <c r="GIG161" s="862"/>
      <c r="GIH161" s="862"/>
      <c r="GII161" s="862"/>
      <c r="GIJ161" s="862"/>
      <c r="GIK161" s="862"/>
      <c r="GIL161" s="862"/>
      <c r="GIM161" s="861"/>
      <c r="GIN161" s="862"/>
      <c r="GIO161" s="862"/>
      <c r="GIP161" s="862"/>
      <c r="GIQ161" s="862"/>
      <c r="GIR161" s="862"/>
      <c r="GIS161" s="862"/>
      <c r="GIT161" s="862"/>
      <c r="GIU161" s="862"/>
      <c r="GIV161" s="862"/>
      <c r="GIW161" s="862"/>
      <c r="GIX161" s="862"/>
      <c r="GIY161" s="862"/>
      <c r="GIZ161" s="862"/>
      <c r="GJA161" s="862"/>
      <c r="GJB161" s="862"/>
      <c r="GJC161" s="862"/>
      <c r="GJD161" s="862"/>
      <c r="GJE161" s="862"/>
      <c r="GJF161" s="862"/>
      <c r="GJG161" s="862"/>
      <c r="GJH161" s="862"/>
      <c r="GJI161" s="862"/>
      <c r="GJJ161" s="862"/>
      <c r="GJK161" s="862"/>
      <c r="GJL161" s="862"/>
      <c r="GJM161" s="862"/>
      <c r="GJN161" s="862"/>
      <c r="GJO161" s="862"/>
      <c r="GJP161" s="862"/>
      <c r="GJQ161" s="862"/>
      <c r="GJR161" s="861"/>
      <c r="GJS161" s="862"/>
      <c r="GJT161" s="862"/>
      <c r="GJU161" s="862"/>
      <c r="GJV161" s="862"/>
      <c r="GJW161" s="862"/>
      <c r="GJX161" s="862"/>
      <c r="GJY161" s="862"/>
      <c r="GJZ161" s="862"/>
      <c r="GKA161" s="862"/>
      <c r="GKB161" s="862"/>
      <c r="GKC161" s="862"/>
      <c r="GKD161" s="862"/>
      <c r="GKE161" s="862"/>
      <c r="GKF161" s="862"/>
      <c r="GKG161" s="862"/>
      <c r="GKH161" s="862"/>
      <c r="GKI161" s="862"/>
      <c r="GKJ161" s="862"/>
      <c r="GKK161" s="862"/>
      <c r="GKL161" s="862"/>
      <c r="GKM161" s="862"/>
      <c r="GKN161" s="862"/>
      <c r="GKO161" s="862"/>
      <c r="GKP161" s="862"/>
      <c r="GKQ161" s="862"/>
      <c r="GKR161" s="862"/>
      <c r="GKS161" s="862"/>
      <c r="GKT161" s="862"/>
      <c r="GKU161" s="862"/>
      <c r="GKV161" s="862"/>
      <c r="GKW161" s="861"/>
      <c r="GKX161" s="862"/>
      <c r="GKY161" s="862"/>
      <c r="GKZ161" s="862"/>
      <c r="GLA161" s="862"/>
      <c r="GLB161" s="862"/>
      <c r="GLC161" s="862"/>
      <c r="GLD161" s="862"/>
      <c r="GLE161" s="862"/>
      <c r="GLF161" s="862"/>
      <c r="GLG161" s="862"/>
      <c r="GLH161" s="862"/>
      <c r="GLI161" s="862"/>
      <c r="GLJ161" s="862"/>
      <c r="GLK161" s="862"/>
      <c r="GLL161" s="862"/>
      <c r="GLM161" s="862"/>
      <c r="GLN161" s="862"/>
      <c r="GLO161" s="862"/>
      <c r="GLP161" s="862"/>
      <c r="GLQ161" s="862"/>
      <c r="GLR161" s="862"/>
      <c r="GLS161" s="862"/>
      <c r="GLT161" s="862"/>
      <c r="GLU161" s="862"/>
      <c r="GLV161" s="862"/>
      <c r="GLW161" s="862"/>
      <c r="GLX161" s="862"/>
      <c r="GLY161" s="862"/>
      <c r="GLZ161" s="862"/>
      <c r="GMA161" s="862"/>
      <c r="GMB161" s="861"/>
      <c r="GMC161" s="862"/>
      <c r="GMD161" s="862"/>
      <c r="GME161" s="862"/>
      <c r="GMF161" s="862"/>
      <c r="GMG161" s="862"/>
      <c r="GMH161" s="862"/>
      <c r="GMI161" s="862"/>
      <c r="GMJ161" s="862"/>
      <c r="GMK161" s="862"/>
      <c r="GML161" s="862"/>
      <c r="GMM161" s="862"/>
      <c r="GMN161" s="862"/>
      <c r="GMO161" s="862"/>
      <c r="GMP161" s="862"/>
      <c r="GMQ161" s="862"/>
      <c r="GMR161" s="862"/>
      <c r="GMS161" s="862"/>
      <c r="GMT161" s="862"/>
      <c r="GMU161" s="862"/>
      <c r="GMV161" s="862"/>
      <c r="GMW161" s="862"/>
      <c r="GMX161" s="862"/>
      <c r="GMY161" s="862"/>
      <c r="GMZ161" s="862"/>
      <c r="GNA161" s="862"/>
      <c r="GNB161" s="862"/>
      <c r="GNC161" s="862"/>
      <c r="GND161" s="862"/>
      <c r="GNE161" s="862"/>
      <c r="GNF161" s="862"/>
      <c r="GNG161" s="861"/>
      <c r="GNH161" s="862"/>
      <c r="GNI161" s="862"/>
      <c r="GNJ161" s="862"/>
      <c r="GNK161" s="862"/>
      <c r="GNL161" s="862"/>
      <c r="GNM161" s="862"/>
      <c r="GNN161" s="862"/>
      <c r="GNO161" s="862"/>
      <c r="GNP161" s="862"/>
      <c r="GNQ161" s="862"/>
      <c r="GNR161" s="862"/>
      <c r="GNS161" s="862"/>
      <c r="GNT161" s="862"/>
      <c r="GNU161" s="862"/>
      <c r="GNV161" s="862"/>
      <c r="GNW161" s="862"/>
      <c r="GNX161" s="862"/>
      <c r="GNY161" s="862"/>
      <c r="GNZ161" s="862"/>
      <c r="GOA161" s="862"/>
      <c r="GOB161" s="862"/>
      <c r="GOC161" s="862"/>
      <c r="GOD161" s="862"/>
      <c r="GOE161" s="862"/>
      <c r="GOF161" s="862"/>
      <c r="GOG161" s="862"/>
      <c r="GOH161" s="862"/>
      <c r="GOI161" s="862"/>
      <c r="GOJ161" s="862"/>
      <c r="GOK161" s="862"/>
      <c r="GOL161" s="861"/>
      <c r="GOM161" s="862"/>
      <c r="GON161" s="862"/>
      <c r="GOO161" s="862"/>
      <c r="GOP161" s="862"/>
      <c r="GOQ161" s="862"/>
      <c r="GOR161" s="862"/>
      <c r="GOS161" s="862"/>
      <c r="GOT161" s="862"/>
      <c r="GOU161" s="862"/>
      <c r="GOV161" s="862"/>
      <c r="GOW161" s="862"/>
      <c r="GOX161" s="862"/>
      <c r="GOY161" s="862"/>
      <c r="GOZ161" s="862"/>
      <c r="GPA161" s="862"/>
      <c r="GPB161" s="862"/>
      <c r="GPC161" s="862"/>
      <c r="GPD161" s="862"/>
      <c r="GPE161" s="862"/>
      <c r="GPF161" s="862"/>
      <c r="GPG161" s="862"/>
      <c r="GPH161" s="862"/>
      <c r="GPI161" s="862"/>
      <c r="GPJ161" s="862"/>
      <c r="GPK161" s="862"/>
      <c r="GPL161" s="862"/>
      <c r="GPM161" s="862"/>
      <c r="GPN161" s="862"/>
      <c r="GPO161" s="862"/>
      <c r="GPP161" s="862"/>
      <c r="GPQ161" s="861"/>
      <c r="GPR161" s="862"/>
      <c r="GPS161" s="862"/>
      <c r="GPT161" s="862"/>
      <c r="GPU161" s="862"/>
      <c r="GPV161" s="862"/>
      <c r="GPW161" s="862"/>
      <c r="GPX161" s="862"/>
      <c r="GPY161" s="862"/>
      <c r="GPZ161" s="862"/>
      <c r="GQA161" s="862"/>
      <c r="GQB161" s="862"/>
      <c r="GQC161" s="862"/>
      <c r="GQD161" s="862"/>
      <c r="GQE161" s="862"/>
      <c r="GQF161" s="862"/>
      <c r="GQG161" s="862"/>
      <c r="GQH161" s="862"/>
      <c r="GQI161" s="862"/>
      <c r="GQJ161" s="862"/>
      <c r="GQK161" s="862"/>
      <c r="GQL161" s="862"/>
      <c r="GQM161" s="862"/>
      <c r="GQN161" s="862"/>
      <c r="GQO161" s="862"/>
      <c r="GQP161" s="862"/>
      <c r="GQQ161" s="862"/>
      <c r="GQR161" s="862"/>
      <c r="GQS161" s="862"/>
      <c r="GQT161" s="862"/>
      <c r="GQU161" s="862"/>
      <c r="GQV161" s="861"/>
      <c r="GQW161" s="862"/>
      <c r="GQX161" s="862"/>
      <c r="GQY161" s="862"/>
      <c r="GQZ161" s="862"/>
      <c r="GRA161" s="862"/>
      <c r="GRB161" s="862"/>
      <c r="GRC161" s="862"/>
      <c r="GRD161" s="862"/>
      <c r="GRE161" s="862"/>
      <c r="GRF161" s="862"/>
      <c r="GRG161" s="862"/>
      <c r="GRH161" s="862"/>
      <c r="GRI161" s="862"/>
      <c r="GRJ161" s="862"/>
      <c r="GRK161" s="862"/>
      <c r="GRL161" s="862"/>
      <c r="GRM161" s="862"/>
      <c r="GRN161" s="862"/>
      <c r="GRO161" s="862"/>
      <c r="GRP161" s="862"/>
      <c r="GRQ161" s="862"/>
      <c r="GRR161" s="862"/>
      <c r="GRS161" s="862"/>
      <c r="GRT161" s="862"/>
      <c r="GRU161" s="862"/>
      <c r="GRV161" s="862"/>
      <c r="GRW161" s="862"/>
      <c r="GRX161" s="862"/>
      <c r="GRY161" s="862"/>
      <c r="GRZ161" s="862"/>
      <c r="GSA161" s="861"/>
      <c r="GSB161" s="862"/>
      <c r="GSC161" s="862"/>
      <c r="GSD161" s="862"/>
      <c r="GSE161" s="862"/>
      <c r="GSF161" s="862"/>
      <c r="GSG161" s="862"/>
      <c r="GSH161" s="862"/>
      <c r="GSI161" s="862"/>
      <c r="GSJ161" s="862"/>
      <c r="GSK161" s="862"/>
      <c r="GSL161" s="862"/>
      <c r="GSM161" s="862"/>
      <c r="GSN161" s="862"/>
      <c r="GSO161" s="862"/>
      <c r="GSP161" s="862"/>
      <c r="GSQ161" s="862"/>
      <c r="GSR161" s="862"/>
      <c r="GSS161" s="862"/>
      <c r="GST161" s="862"/>
      <c r="GSU161" s="862"/>
      <c r="GSV161" s="862"/>
      <c r="GSW161" s="862"/>
      <c r="GSX161" s="862"/>
      <c r="GSY161" s="862"/>
      <c r="GSZ161" s="862"/>
      <c r="GTA161" s="862"/>
      <c r="GTB161" s="862"/>
      <c r="GTC161" s="862"/>
      <c r="GTD161" s="862"/>
      <c r="GTE161" s="862"/>
      <c r="GTF161" s="861"/>
      <c r="GTG161" s="862"/>
      <c r="GTH161" s="862"/>
      <c r="GTI161" s="862"/>
      <c r="GTJ161" s="862"/>
      <c r="GTK161" s="862"/>
      <c r="GTL161" s="862"/>
      <c r="GTM161" s="862"/>
      <c r="GTN161" s="862"/>
      <c r="GTO161" s="862"/>
      <c r="GTP161" s="862"/>
      <c r="GTQ161" s="862"/>
      <c r="GTR161" s="862"/>
      <c r="GTS161" s="862"/>
      <c r="GTT161" s="862"/>
      <c r="GTU161" s="862"/>
      <c r="GTV161" s="862"/>
      <c r="GTW161" s="862"/>
      <c r="GTX161" s="862"/>
      <c r="GTY161" s="862"/>
      <c r="GTZ161" s="862"/>
      <c r="GUA161" s="862"/>
      <c r="GUB161" s="862"/>
      <c r="GUC161" s="862"/>
      <c r="GUD161" s="862"/>
      <c r="GUE161" s="862"/>
      <c r="GUF161" s="862"/>
      <c r="GUG161" s="862"/>
      <c r="GUH161" s="862"/>
      <c r="GUI161" s="862"/>
      <c r="GUJ161" s="862"/>
      <c r="GUK161" s="861"/>
      <c r="GUL161" s="862"/>
      <c r="GUM161" s="862"/>
      <c r="GUN161" s="862"/>
      <c r="GUO161" s="862"/>
      <c r="GUP161" s="862"/>
      <c r="GUQ161" s="862"/>
      <c r="GUR161" s="862"/>
      <c r="GUS161" s="862"/>
      <c r="GUT161" s="862"/>
      <c r="GUU161" s="862"/>
      <c r="GUV161" s="862"/>
      <c r="GUW161" s="862"/>
      <c r="GUX161" s="862"/>
      <c r="GUY161" s="862"/>
      <c r="GUZ161" s="862"/>
      <c r="GVA161" s="862"/>
      <c r="GVB161" s="862"/>
      <c r="GVC161" s="862"/>
      <c r="GVD161" s="862"/>
      <c r="GVE161" s="862"/>
      <c r="GVF161" s="862"/>
      <c r="GVG161" s="862"/>
      <c r="GVH161" s="862"/>
      <c r="GVI161" s="862"/>
      <c r="GVJ161" s="862"/>
      <c r="GVK161" s="862"/>
      <c r="GVL161" s="862"/>
      <c r="GVM161" s="862"/>
      <c r="GVN161" s="862"/>
      <c r="GVO161" s="862"/>
      <c r="GVP161" s="861"/>
      <c r="GVQ161" s="862"/>
      <c r="GVR161" s="862"/>
      <c r="GVS161" s="862"/>
      <c r="GVT161" s="862"/>
      <c r="GVU161" s="862"/>
      <c r="GVV161" s="862"/>
      <c r="GVW161" s="862"/>
      <c r="GVX161" s="862"/>
      <c r="GVY161" s="862"/>
      <c r="GVZ161" s="862"/>
      <c r="GWA161" s="862"/>
      <c r="GWB161" s="862"/>
      <c r="GWC161" s="862"/>
      <c r="GWD161" s="862"/>
      <c r="GWE161" s="862"/>
      <c r="GWF161" s="862"/>
      <c r="GWG161" s="862"/>
      <c r="GWH161" s="862"/>
      <c r="GWI161" s="862"/>
      <c r="GWJ161" s="862"/>
      <c r="GWK161" s="862"/>
      <c r="GWL161" s="862"/>
      <c r="GWM161" s="862"/>
      <c r="GWN161" s="862"/>
      <c r="GWO161" s="862"/>
      <c r="GWP161" s="862"/>
      <c r="GWQ161" s="862"/>
      <c r="GWR161" s="862"/>
      <c r="GWS161" s="862"/>
      <c r="GWT161" s="862"/>
      <c r="GWU161" s="861"/>
      <c r="GWV161" s="862"/>
      <c r="GWW161" s="862"/>
      <c r="GWX161" s="862"/>
      <c r="GWY161" s="862"/>
      <c r="GWZ161" s="862"/>
      <c r="GXA161" s="862"/>
      <c r="GXB161" s="862"/>
      <c r="GXC161" s="862"/>
      <c r="GXD161" s="862"/>
      <c r="GXE161" s="862"/>
      <c r="GXF161" s="862"/>
      <c r="GXG161" s="862"/>
      <c r="GXH161" s="862"/>
      <c r="GXI161" s="862"/>
      <c r="GXJ161" s="862"/>
      <c r="GXK161" s="862"/>
      <c r="GXL161" s="862"/>
      <c r="GXM161" s="862"/>
      <c r="GXN161" s="862"/>
      <c r="GXO161" s="862"/>
      <c r="GXP161" s="862"/>
      <c r="GXQ161" s="862"/>
      <c r="GXR161" s="862"/>
      <c r="GXS161" s="862"/>
      <c r="GXT161" s="862"/>
      <c r="GXU161" s="862"/>
      <c r="GXV161" s="862"/>
      <c r="GXW161" s="862"/>
      <c r="GXX161" s="862"/>
      <c r="GXY161" s="862"/>
      <c r="GXZ161" s="861"/>
      <c r="GYA161" s="862"/>
      <c r="GYB161" s="862"/>
      <c r="GYC161" s="862"/>
      <c r="GYD161" s="862"/>
      <c r="GYE161" s="862"/>
      <c r="GYF161" s="862"/>
      <c r="GYG161" s="862"/>
      <c r="GYH161" s="862"/>
      <c r="GYI161" s="862"/>
      <c r="GYJ161" s="862"/>
      <c r="GYK161" s="862"/>
      <c r="GYL161" s="862"/>
      <c r="GYM161" s="862"/>
      <c r="GYN161" s="862"/>
      <c r="GYO161" s="862"/>
      <c r="GYP161" s="862"/>
      <c r="GYQ161" s="862"/>
      <c r="GYR161" s="862"/>
      <c r="GYS161" s="862"/>
      <c r="GYT161" s="862"/>
      <c r="GYU161" s="862"/>
      <c r="GYV161" s="862"/>
      <c r="GYW161" s="862"/>
      <c r="GYX161" s="862"/>
      <c r="GYY161" s="862"/>
      <c r="GYZ161" s="862"/>
      <c r="GZA161" s="862"/>
      <c r="GZB161" s="862"/>
      <c r="GZC161" s="862"/>
      <c r="GZD161" s="862"/>
      <c r="GZE161" s="861"/>
      <c r="GZF161" s="862"/>
      <c r="GZG161" s="862"/>
      <c r="GZH161" s="862"/>
      <c r="GZI161" s="862"/>
      <c r="GZJ161" s="862"/>
      <c r="GZK161" s="862"/>
      <c r="GZL161" s="862"/>
      <c r="GZM161" s="862"/>
      <c r="GZN161" s="862"/>
      <c r="GZO161" s="862"/>
      <c r="GZP161" s="862"/>
      <c r="GZQ161" s="862"/>
      <c r="GZR161" s="862"/>
      <c r="GZS161" s="862"/>
      <c r="GZT161" s="862"/>
      <c r="GZU161" s="862"/>
      <c r="GZV161" s="862"/>
      <c r="GZW161" s="862"/>
      <c r="GZX161" s="862"/>
      <c r="GZY161" s="862"/>
      <c r="GZZ161" s="862"/>
      <c r="HAA161" s="862"/>
      <c r="HAB161" s="862"/>
      <c r="HAC161" s="862"/>
      <c r="HAD161" s="862"/>
      <c r="HAE161" s="862"/>
      <c r="HAF161" s="862"/>
      <c r="HAG161" s="862"/>
      <c r="HAH161" s="862"/>
      <c r="HAI161" s="862"/>
      <c r="HAJ161" s="861"/>
      <c r="HAK161" s="862"/>
      <c r="HAL161" s="862"/>
      <c r="HAM161" s="862"/>
      <c r="HAN161" s="862"/>
      <c r="HAO161" s="862"/>
      <c r="HAP161" s="862"/>
      <c r="HAQ161" s="862"/>
      <c r="HAR161" s="862"/>
      <c r="HAS161" s="862"/>
      <c r="HAT161" s="862"/>
      <c r="HAU161" s="862"/>
      <c r="HAV161" s="862"/>
      <c r="HAW161" s="862"/>
      <c r="HAX161" s="862"/>
      <c r="HAY161" s="862"/>
      <c r="HAZ161" s="862"/>
      <c r="HBA161" s="862"/>
      <c r="HBB161" s="862"/>
      <c r="HBC161" s="862"/>
      <c r="HBD161" s="862"/>
      <c r="HBE161" s="862"/>
      <c r="HBF161" s="862"/>
      <c r="HBG161" s="862"/>
      <c r="HBH161" s="862"/>
      <c r="HBI161" s="862"/>
      <c r="HBJ161" s="862"/>
      <c r="HBK161" s="862"/>
      <c r="HBL161" s="862"/>
      <c r="HBM161" s="862"/>
      <c r="HBN161" s="862"/>
      <c r="HBO161" s="861"/>
      <c r="HBP161" s="862"/>
      <c r="HBQ161" s="862"/>
      <c r="HBR161" s="862"/>
      <c r="HBS161" s="862"/>
      <c r="HBT161" s="862"/>
      <c r="HBU161" s="862"/>
      <c r="HBV161" s="862"/>
      <c r="HBW161" s="862"/>
      <c r="HBX161" s="862"/>
      <c r="HBY161" s="862"/>
      <c r="HBZ161" s="862"/>
      <c r="HCA161" s="862"/>
      <c r="HCB161" s="862"/>
      <c r="HCC161" s="862"/>
      <c r="HCD161" s="862"/>
      <c r="HCE161" s="862"/>
      <c r="HCF161" s="862"/>
      <c r="HCG161" s="862"/>
      <c r="HCH161" s="862"/>
      <c r="HCI161" s="862"/>
      <c r="HCJ161" s="862"/>
      <c r="HCK161" s="862"/>
      <c r="HCL161" s="862"/>
      <c r="HCM161" s="862"/>
      <c r="HCN161" s="862"/>
      <c r="HCO161" s="862"/>
      <c r="HCP161" s="862"/>
      <c r="HCQ161" s="862"/>
      <c r="HCR161" s="862"/>
      <c r="HCS161" s="862"/>
      <c r="HCT161" s="861"/>
      <c r="HCU161" s="862"/>
      <c r="HCV161" s="862"/>
      <c r="HCW161" s="862"/>
      <c r="HCX161" s="862"/>
      <c r="HCY161" s="862"/>
      <c r="HCZ161" s="862"/>
      <c r="HDA161" s="862"/>
      <c r="HDB161" s="862"/>
      <c r="HDC161" s="862"/>
      <c r="HDD161" s="862"/>
      <c r="HDE161" s="862"/>
      <c r="HDF161" s="862"/>
      <c r="HDG161" s="862"/>
      <c r="HDH161" s="862"/>
      <c r="HDI161" s="862"/>
      <c r="HDJ161" s="862"/>
      <c r="HDK161" s="862"/>
      <c r="HDL161" s="862"/>
      <c r="HDM161" s="862"/>
      <c r="HDN161" s="862"/>
      <c r="HDO161" s="862"/>
      <c r="HDP161" s="862"/>
      <c r="HDQ161" s="862"/>
      <c r="HDR161" s="862"/>
      <c r="HDS161" s="862"/>
      <c r="HDT161" s="862"/>
      <c r="HDU161" s="862"/>
      <c r="HDV161" s="862"/>
      <c r="HDW161" s="862"/>
      <c r="HDX161" s="862"/>
      <c r="HDY161" s="861"/>
      <c r="HDZ161" s="862"/>
      <c r="HEA161" s="862"/>
      <c r="HEB161" s="862"/>
      <c r="HEC161" s="862"/>
      <c r="HED161" s="862"/>
      <c r="HEE161" s="862"/>
      <c r="HEF161" s="862"/>
      <c r="HEG161" s="862"/>
      <c r="HEH161" s="862"/>
      <c r="HEI161" s="862"/>
      <c r="HEJ161" s="862"/>
      <c r="HEK161" s="862"/>
      <c r="HEL161" s="862"/>
      <c r="HEM161" s="862"/>
      <c r="HEN161" s="862"/>
      <c r="HEO161" s="862"/>
      <c r="HEP161" s="862"/>
      <c r="HEQ161" s="862"/>
      <c r="HER161" s="862"/>
      <c r="HES161" s="862"/>
      <c r="HET161" s="862"/>
      <c r="HEU161" s="862"/>
      <c r="HEV161" s="862"/>
      <c r="HEW161" s="862"/>
      <c r="HEX161" s="862"/>
      <c r="HEY161" s="862"/>
      <c r="HEZ161" s="862"/>
      <c r="HFA161" s="862"/>
      <c r="HFB161" s="862"/>
      <c r="HFC161" s="862"/>
      <c r="HFD161" s="861"/>
      <c r="HFE161" s="862"/>
      <c r="HFF161" s="862"/>
      <c r="HFG161" s="862"/>
      <c r="HFH161" s="862"/>
      <c r="HFI161" s="862"/>
      <c r="HFJ161" s="862"/>
      <c r="HFK161" s="862"/>
      <c r="HFL161" s="862"/>
      <c r="HFM161" s="862"/>
      <c r="HFN161" s="862"/>
      <c r="HFO161" s="862"/>
      <c r="HFP161" s="862"/>
      <c r="HFQ161" s="862"/>
      <c r="HFR161" s="862"/>
      <c r="HFS161" s="862"/>
      <c r="HFT161" s="862"/>
      <c r="HFU161" s="862"/>
      <c r="HFV161" s="862"/>
      <c r="HFW161" s="862"/>
      <c r="HFX161" s="862"/>
      <c r="HFY161" s="862"/>
      <c r="HFZ161" s="862"/>
      <c r="HGA161" s="862"/>
      <c r="HGB161" s="862"/>
      <c r="HGC161" s="862"/>
      <c r="HGD161" s="862"/>
      <c r="HGE161" s="862"/>
      <c r="HGF161" s="862"/>
      <c r="HGG161" s="862"/>
      <c r="HGH161" s="862"/>
      <c r="HGI161" s="861"/>
      <c r="HGJ161" s="862"/>
      <c r="HGK161" s="862"/>
      <c r="HGL161" s="862"/>
      <c r="HGM161" s="862"/>
      <c r="HGN161" s="862"/>
      <c r="HGO161" s="862"/>
      <c r="HGP161" s="862"/>
      <c r="HGQ161" s="862"/>
      <c r="HGR161" s="862"/>
      <c r="HGS161" s="862"/>
      <c r="HGT161" s="862"/>
      <c r="HGU161" s="862"/>
      <c r="HGV161" s="862"/>
      <c r="HGW161" s="862"/>
      <c r="HGX161" s="862"/>
      <c r="HGY161" s="862"/>
      <c r="HGZ161" s="862"/>
      <c r="HHA161" s="862"/>
      <c r="HHB161" s="862"/>
      <c r="HHC161" s="862"/>
      <c r="HHD161" s="862"/>
      <c r="HHE161" s="862"/>
      <c r="HHF161" s="862"/>
      <c r="HHG161" s="862"/>
      <c r="HHH161" s="862"/>
      <c r="HHI161" s="862"/>
      <c r="HHJ161" s="862"/>
      <c r="HHK161" s="862"/>
      <c r="HHL161" s="862"/>
      <c r="HHM161" s="862"/>
      <c r="HHN161" s="861"/>
      <c r="HHO161" s="862"/>
      <c r="HHP161" s="862"/>
      <c r="HHQ161" s="862"/>
      <c r="HHR161" s="862"/>
      <c r="HHS161" s="862"/>
      <c r="HHT161" s="862"/>
      <c r="HHU161" s="862"/>
      <c r="HHV161" s="862"/>
      <c r="HHW161" s="862"/>
      <c r="HHX161" s="862"/>
      <c r="HHY161" s="862"/>
      <c r="HHZ161" s="862"/>
      <c r="HIA161" s="862"/>
      <c r="HIB161" s="862"/>
      <c r="HIC161" s="862"/>
      <c r="HID161" s="862"/>
      <c r="HIE161" s="862"/>
      <c r="HIF161" s="862"/>
      <c r="HIG161" s="862"/>
      <c r="HIH161" s="862"/>
      <c r="HII161" s="862"/>
      <c r="HIJ161" s="862"/>
      <c r="HIK161" s="862"/>
      <c r="HIL161" s="862"/>
      <c r="HIM161" s="862"/>
      <c r="HIN161" s="862"/>
      <c r="HIO161" s="862"/>
      <c r="HIP161" s="862"/>
      <c r="HIQ161" s="862"/>
      <c r="HIR161" s="862"/>
      <c r="HIS161" s="861"/>
      <c r="HIT161" s="862"/>
      <c r="HIU161" s="862"/>
      <c r="HIV161" s="862"/>
      <c r="HIW161" s="862"/>
      <c r="HIX161" s="862"/>
      <c r="HIY161" s="862"/>
      <c r="HIZ161" s="862"/>
      <c r="HJA161" s="862"/>
      <c r="HJB161" s="862"/>
      <c r="HJC161" s="862"/>
      <c r="HJD161" s="862"/>
      <c r="HJE161" s="862"/>
      <c r="HJF161" s="862"/>
      <c r="HJG161" s="862"/>
      <c r="HJH161" s="862"/>
      <c r="HJI161" s="862"/>
      <c r="HJJ161" s="862"/>
      <c r="HJK161" s="862"/>
      <c r="HJL161" s="862"/>
      <c r="HJM161" s="862"/>
      <c r="HJN161" s="862"/>
      <c r="HJO161" s="862"/>
      <c r="HJP161" s="862"/>
      <c r="HJQ161" s="862"/>
      <c r="HJR161" s="862"/>
      <c r="HJS161" s="862"/>
      <c r="HJT161" s="862"/>
      <c r="HJU161" s="862"/>
      <c r="HJV161" s="862"/>
      <c r="HJW161" s="862"/>
      <c r="HJX161" s="861"/>
      <c r="HJY161" s="862"/>
      <c r="HJZ161" s="862"/>
      <c r="HKA161" s="862"/>
      <c r="HKB161" s="862"/>
      <c r="HKC161" s="862"/>
      <c r="HKD161" s="862"/>
      <c r="HKE161" s="862"/>
      <c r="HKF161" s="862"/>
      <c r="HKG161" s="862"/>
      <c r="HKH161" s="862"/>
      <c r="HKI161" s="862"/>
      <c r="HKJ161" s="862"/>
      <c r="HKK161" s="862"/>
      <c r="HKL161" s="862"/>
      <c r="HKM161" s="862"/>
      <c r="HKN161" s="862"/>
      <c r="HKO161" s="862"/>
      <c r="HKP161" s="862"/>
      <c r="HKQ161" s="862"/>
      <c r="HKR161" s="862"/>
      <c r="HKS161" s="862"/>
      <c r="HKT161" s="862"/>
      <c r="HKU161" s="862"/>
      <c r="HKV161" s="862"/>
      <c r="HKW161" s="862"/>
      <c r="HKX161" s="862"/>
      <c r="HKY161" s="862"/>
      <c r="HKZ161" s="862"/>
      <c r="HLA161" s="862"/>
      <c r="HLB161" s="862"/>
      <c r="HLC161" s="861"/>
      <c r="HLD161" s="862"/>
      <c r="HLE161" s="862"/>
      <c r="HLF161" s="862"/>
      <c r="HLG161" s="862"/>
      <c r="HLH161" s="862"/>
      <c r="HLI161" s="862"/>
      <c r="HLJ161" s="862"/>
      <c r="HLK161" s="862"/>
      <c r="HLL161" s="862"/>
      <c r="HLM161" s="862"/>
      <c r="HLN161" s="862"/>
      <c r="HLO161" s="862"/>
      <c r="HLP161" s="862"/>
      <c r="HLQ161" s="862"/>
      <c r="HLR161" s="862"/>
      <c r="HLS161" s="862"/>
      <c r="HLT161" s="862"/>
      <c r="HLU161" s="862"/>
      <c r="HLV161" s="862"/>
      <c r="HLW161" s="862"/>
      <c r="HLX161" s="862"/>
      <c r="HLY161" s="862"/>
      <c r="HLZ161" s="862"/>
      <c r="HMA161" s="862"/>
      <c r="HMB161" s="862"/>
      <c r="HMC161" s="862"/>
      <c r="HMD161" s="862"/>
      <c r="HME161" s="862"/>
      <c r="HMF161" s="862"/>
      <c r="HMG161" s="862"/>
      <c r="HMH161" s="861"/>
      <c r="HMI161" s="862"/>
      <c r="HMJ161" s="862"/>
      <c r="HMK161" s="862"/>
      <c r="HML161" s="862"/>
      <c r="HMM161" s="862"/>
      <c r="HMN161" s="862"/>
      <c r="HMO161" s="862"/>
      <c r="HMP161" s="862"/>
      <c r="HMQ161" s="862"/>
      <c r="HMR161" s="862"/>
      <c r="HMS161" s="862"/>
      <c r="HMT161" s="862"/>
      <c r="HMU161" s="862"/>
      <c r="HMV161" s="862"/>
      <c r="HMW161" s="862"/>
      <c r="HMX161" s="862"/>
      <c r="HMY161" s="862"/>
      <c r="HMZ161" s="862"/>
      <c r="HNA161" s="862"/>
      <c r="HNB161" s="862"/>
      <c r="HNC161" s="862"/>
      <c r="HND161" s="862"/>
      <c r="HNE161" s="862"/>
      <c r="HNF161" s="862"/>
      <c r="HNG161" s="862"/>
      <c r="HNH161" s="862"/>
      <c r="HNI161" s="862"/>
      <c r="HNJ161" s="862"/>
      <c r="HNK161" s="862"/>
      <c r="HNL161" s="862"/>
      <c r="HNM161" s="861"/>
      <c r="HNN161" s="862"/>
      <c r="HNO161" s="862"/>
      <c r="HNP161" s="862"/>
      <c r="HNQ161" s="862"/>
      <c r="HNR161" s="862"/>
      <c r="HNS161" s="862"/>
      <c r="HNT161" s="862"/>
      <c r="HNU161" s="862"/>
      <c r="HNV161" s="862"/>
      <c r="HNW161" s="862"/>
      <c r="HNX161" s="862"/>
      <c r="HNY161" s="862"/>
      <c r="HNZ161" s="862"/>
      <c r="HOA161" s="862"/>
      <c r="HOB161" s="862"/>
      <c r="HOC161" s="862"/>
      <c r="HOD161" s="862"/>
      <c r="HOE161" s="862"/>
      <c r="HOF161" s="862"/>
      <c r="HOG161" s="862"/>
      <c r="HOH161" s="862"/>
      <c r="HOI161" s="862"/>
      <c r="HOJ161" s="862"/>
      <c r="HOK161" s="862"/>
      <c r="HOL161" s="862"/>
      <c r="HOM161" s="862"/>
      <c r="HON161" s="862"/>
      <c r="HOO161" s="862"/>
      <c r="HOP161" s="862"/>
      <c r="HOQ161" s="862"/>
      <c r="HOR161" s="861"/>
      <c r="HOS161" s="862"/>
      <c r="HOT161" s="862"/>
      <c r="HOU161" s="862"/>
      <c r="HOV161" s="862"/>
      <c r="HOW161" s="862"/>
      <c r="HOX161" s="862"/>
      <c r="HOY161" s="862"/>
      <c r="HOZ161" s="862"/>
      <c r="HPA161" s="862"/>
      <c r="HPB161" s="862"/>
      <c r="HPC161" s="862"/>
      <c r="HPD161" s="862"/>
      <c r="HPE161" s="862"/>
      <c r="HPF161" s="862"/>
      <c r="HPG161" s="862"/>
      <c r="HPH161" s="862"/>
      <c r="HPI161" s="862"/>
      <c r="HPJ161" s="862"/>
      <c r="HPK161" s="862"/>
      <c r="HPL161" s="862"/>
      <c r="HPM161" s="862"/>
      <c r="HPN161" s="862"/>
      <c r="HPO161" s="862"/>
      <c r="HPP161" s="862"/>
      <c r="HPQ161" s="862"/>
      <c r="HPR161" s="862"/>
      <c r="HPS161" s="862"/>
      <c r="HPT161" s="862"/>
      <c r="HPU161" s="862"/>
      <c r="HPV161" s="862"/>
      <c r="HPW161" s="861"/>
      <c r="HPX161" s="862"/>
      <c r="HPY161" s="862"/>
      <c r="HPZ161" s="862"/>
      <c r="HQA161" s="862"/>
      <c r="HQB161" s="862"/>
      <c r="HQC161" s="862"/>
      <c r="HQD161" s="862"/>
      <c r="HQE161" s="862"/>
      <c r="HQF161" s="862"/>
      <c r="HQG161" s="862"/>
      <c r="HQH161" s="862"/>
      <c r="HQI161" s="862"/>
      <c r="HQJ161" s="862"/>
      <c r="HQK161" s="862"/>
      <c r="HQL161" s="862"/>
      <c r="HQM161" s="862"/>
      <c r="HQN161" s="862"/>
      <c r="HQO161" s="862"/>
      <c r="HQP161" s="862"/>
      <c r="HQQ161" s="862"/>
      <c r="HQR161" s="862"/>
      <c r="HQS161" s="862"/>
      <c r="HQT161" s="862"/>
      <c r="HQU161" s="862"/>
      <c r="HQV161" s="862"/>
      <c r="HQW161" s="862"/>
      <c r="HQX161" s="862"/>
      <c r="HQY161" s="862"/>
      <c r="HQZ161" s="862"/>
      <c r="HRA161" s="862"/>
      <c r="HRB161" s="861"/>
      <c r="HRC161" s="862"/>
      <c r="HRD161" s="862"/>
      <c r="HRE161" s="862"/>
      <c r="HRF161" s="862"/>
      <c r="HRG161" s="862"/>
      <c r="HRH161" s="862"/>
      <c r="HRI161" s="862"/>
      <c r="HRJ161" s="862"/>
      <c r="HRK161" s="862"/>
      <c r="HRL161" s="862"/>
      <c r="HRM161" s="862"/>
      <c r="HRN161" s="862"/>
      <c r="HRO161" s="862"/>
      <c r="HRP161" s="862"/>
      <c r="HRQ161" s="862"/>
      <c r="HRR161" s="862"/>
      <c r="HRS161" s="862"/>
      <c r="HRT161" s="862"/>
      <c r="HRU161" s="862"/>
      <c r="HRV161" s="862"/>
      <c r="HRW161" s="862"/>
      <c r="HRX161" s="862"/>
      <c r="HRY161" s="862"/>
      <c r="HRZ161" s="862"/>
      <c r="HSA161" s="862"/>
      <c r="HSB161" s="862"/>
      <c r="HSC161" s="862"/>
      <c r="HSD161" s="862"/>
      <c r="HSE161" s="862"/>
      <c r="HSF161" s="862"/>
      <c r="HSG161" s="861"/>
      <c r="HSH161" s="862"/>
      <c r="HSI161" s="862"/>
      <c r="HSJ161" s="862"/>
      <c r="HSK161" s="862"/>
      <c r="HSL161" s="862"/>
      <c r="HSM161" s="862"/>
      <c r="HSN161" s="862"/>
      <c r="HSO161" s="862"/>
      <c r="HSP161" s="862"/>
      <c r="HSQ161" s="862"/>
      <c r="HSR161" s="862"/>
      <c r="HSS161" s="862"/>
      <c r="HST161" s="862"/>
      <c r="HSU161" s="862"/>
      <c r="HSV161" s="862"/>
      <c r="HSW161" s="862"/>
      <c r="HSX161" s="862"/>
      <c r="HSY161" s="862"/>
      <c r="HSZ161" s="862"/>
      <c r="HTA161" s="862"/>
      <c r="HTB161" s="862"/>
      <c r="HTC161" s="862"/>
      <c r="HTD161" s="862"/>
      <c r="HTE161" s="862"/>
      <c r="HTF161" s="862"/>
      <c r="HTG161" s="862"/>
      <c r="HTH161" s="862"/>
      <c r="HTI161" s="862"/>
      <c r="HTJ161" s="862"/>
      <c r="HTK161" s="862"/>
      <c r="HTL161" s="861"/>
      <c r="HTM161" s="862"/>
      <c r="HTN161" s="862"/>
      <c r="HTO161" s="862"/>
      <c r="HTP161" s="862"/>
      <c r="HTQ161" s="862"/>
      <c r="HTR161" s="862"/>
      <c r="HTS161" s="862"/>
      <c r="HTT161" s="862"/>
      <c r="HTU161" s="862"/>
      <c r="HTV161" s="862"/>
      <c r="HTW161" s="862"/>
      <c r="HTX161" s="862"/>
      <c r="HTY161" s="862"/>
      <c r="HTZ161" s="862"/>
      <c r="HUA161" s="862"/>
      <c r="HUB161" s="862"/>
      <c r="HUC161" s="862"/>
      <c r="HUD161" s="862"/>
      <c r="HUE161" s="862"/>
      <c r="HUF161" s="862"/>
      <c r="HUG161" s="862"/>
      <c r="HUH161" s="862"/>
      <c r="HUI161" s="862"/>
      <c r="HUJ161" s="862"/>
      <c r="HUK161" s="862"/>
      <c r="HUL161" s="862"/>
      <c r="HUM161" s="862"/>
      <c r="HUN161" s="862"/>
      <c r="HUO161" s="862"/>
      <c r="HUP161" s="862"/>
      <c r="HUQ161" s="861"/>
      <c r="HUR161" s="862"/>
      <c r="HUS161" s="862"/>
      <c r="HUT161" s="862"/>
      <c r="HUU161" s="862"/>
      <c r="HUV161" s="862"/>
      <c r="HUW161" s="862"/>
      <c r="HUX161" s="862"/>
      <c r="HUY161" s="862"/>
      <c r="HUZ161" s="862"/>
      <c r="HVA161" s="862"/>
      <c r="HVB161" s="862"/>
      <c r="HVC161" s="862"/>
      <c r="HVD161" s="862"/>
      <c r="HVE161" s="862"/>
      <c r="HVF161" s="862"/>
      <c r="HVG161" s="862"/>
      <c r="HVH161" s="862"/>
      <c r="HVI161" s="862"/>
      <c r="HVJ161" s="862"/>
      <c r="HVK161" s="862"/>
      <c r="HVL161" s="862"/>
      <c r="HVM161" s="862"/>
      <c r="HVN161" s="862"/>
      <c r="HVO161" s="862"/>
      <c r="HVP161" s="862"/>
      <c r="HVQ161" s="862"/>
      <c r="HVR161" s="862"/>
      <c r="HVS161" s="862"/>
      <c r="HVT161" s="862"/>
      <c r="HVU161" s="862"/>
      <c r="HVV161" s="861"/>
      <c r="HVW161" s="862"/>
      <c r="HVX161" s="862"/>
      <c r="HVY161" s="862"/>
      <c r="HVZ161" s="862"/>
      <c r="HWA161" s="862"/>
      <c r="HWB161" s="862"/>
      <c r="HWC161" s="862"/>
      <c r="HWD161" s="862"/>
      <c r="HWE161" s="862"/>
      <c r="HWF161" s="862"/>
      <c r="HWG161" s="862"/>
      <c r="HWH161" s="862"/>
      <c r="HWI161" s="862"/>
      <c r="HWJ161" s="862"/>
      <c r="HWK161" s="862"/>
      <c r="HWL161" s="862"/>
      <c r="HWM161" s="862"/>
      <c r="HWN161" s="862"/>
      <c r="HWO161" s="862"/>
      <c r="HWP161" s="862"/>
      <c r="HWQ161" s="862"/>
      <c r="HWR161" s="862"/>
      <c r="HWS161" s="862"/>
      <c r="HWT161" s="862"/>
      <c r="HWU161" s="862"/>
      <c r="HWV161" s="862"/>
      <c r="HWW161" s="862"/>
      <c r="HWX161" s="862"/>
      <c r="HWY161" s="862"/>
      <c r="HWZ161" s="862"/>
      <c r="HXA161" s="861"/>
      <c r="HXB161" s="862"/>
      <c r="HXC161" s="862"/>
      <c r="HXD161" s="862"/>
      <c r="HXE161" s="862"/>
      <c r="HXF161" s="862"/>
      <c r="HXG161" s="862"/>
      <c r="HXH161" s="862"/>
      <c r="HXI161" s="862"/>
      <c r="HXJ161" s="862"/>
      <c r="HXK161" s="862"/>
      <c r="HXL161" s="862"/>
      <c r="HXM161" s="862"/>
      <c r="HXN161" s="862"/>
      <c r="HXO161" s="862"/>
      <c r="HXP161" s="862"/>
      <c r="HXQ161" s="862"/>
      <c r="HXR161" s="862"/>
      <c r="HXS161" s="862"/>
      <c r="HXT161" s="862"/>
      <c r="HXU161" s="862"/>
      <c r="HXV161" s="862"/>
      <c r="HXW161" s="862"/>
      <c r="HXX161" s="862"/>
      <c r="HXY161" s="862"/>
      <c r="HXZ161" s="862"/>
      <c r="HYA161" s="862"/>
      <c r="HYB161" s="862"/>
      <c r="HYC161" s="862"/>
      <c r="HYD161" s="862"/>
      <c r="HYE161" s="862"/>
      <c r="HYF161" s="861"/>
      <c r="HYG161" s="862"/>
      <c r="HYH161" s="862"/>
      <c r="HYI161" s="862"/>
      <c r="HYJ161" s="862"/>
      <c r="HYK161" s="862"/>
      <c r="HYL161" s="862"/>
      <c r="HYM161" s="862"/>
      <c r="HYN161" s="862"/>
      <c r="HYO161" s="862"/>
      <c r="HYP161" s="862"/>
      <c r="HYQ161" s="862"/>
      <c r="HYR161" s="862"/>
      <c r="HYS161" s="862"/>
      <c r="HYT161" s="862"/>
      <c r="HYU161" s="862"/>
      <c r="HYV161" s="862"/>
      <c r="HYW161" s="862"/>
      <c r="HYX161" s="862"/>
      <c r="HYY161" s="862"/>
      <c r="HYZ161" s="862"/>
      <c r="HZA161" s="862"/>
      <c r="HZB161" s="862"/>
      <c r="HZC161" s="862"/>
      <c r="HZD161" s="862"/>
      <c r="HZE161" s="862"/>
      <c r="HZF161" s="862"/>
      <c r="HZG161" s="862"/>
      <c r="HZH161" s="862"/>
      <c r="HZI161" s="862"/>
      <c r="HZJ161" s="862"/>
      <c r="HZK161" s="861"/>
      <c r="HZL161" s="862"/>
      <c r="HZM161" s="862"/>
      <c r="HZN161" s="862"/>
      <c r="HZO161" s="862"/>
      <c r="HZP161" s="862"/>
      <c r="HZQ161" s="862"/>
      <c r="HZR161" s="862"/>
      <c r="HZS161" s="862"/>
      <c r="HZT161" s="862"/>
      <c r="HZU161" s="862"/>
      <c r="HZV161" s="862"/>
      <c r="HZW161" s="862"/>
      <c r="HZX161" s="862"/>
      <c r="HZY161" s="862"/>
      <c r="HZZ161" s="862"/>
      <c r="IAA161" s="862"/>
      <c r="IAB161" s="862"/>
      <c r="IAC161" s="862"/>
      <c r="IAD161" s="862"/>
      <c r="IAE161" s="862"/>
      <c r="IAF161" s="862"/>
      <c r="IAG161" s="862"/>
      <c r="IAH161" s="862"/>
      <c r="IAI161" s="862"/>
      <c r="IAJ161" s="862"/>
      <c r="IAK161" s="862"/>
      <c r="IAL161" s="862"/>
      <c r="IAM161" s="862"/>
      <c r="IAN161" s="862"/>
      <c r="IAO161" s="862"/>
      <c r="IAP161" s="861"/>
      <c r="IAQ161" s="862"/>
      <c r="IAR161" s="862"/>
      <c r="IAS161" s="862"/>
      <c r="IAT161" s="862"/>
      <c r="IAU161" s="862"/>
      <c r="IAV161" s="862"/>
      <c r="IAW161" s="862"/>
      <c r="IAX161" s="862"/>
      <c r="IAY161" s="862"/>
      <c r="IAZ161" s="862"/>
      <c r="IBA161" s="862"/>
      <c r="IBB161" s="862"/>
      <c r="IBC161" s="862"/>
      <c r="IBD161" s="862"/>
      <c r="IBE161" s="862"/>
      <c r="IBF161" s="862"/>
      <c r="IBG161" s="862"/>
      <c r="IBH161" s="862"/>
      <c r="IBI161" s="862"/>
      <c r="IBJ161" s="862"/>
      <c r="IBK161" s="862"/>
      <c r="IBL161" s="862"/>
      <c r="IBM161" s="862"/>
      <c r="IBN161" s="862"/>
      <c r="IBO161" s="862"/>
      <c r="IBP161" s="862"/>
      <c r="IBQ161" s="862"/>
      <c r="IBR161" s="862"/>
      <c r="IBS161" s="862"/>
      <c r="IBT161" s="862"/>
      <c r="IBU161" s="861"/>
      <c r="IBV161" s="862"/>
      <c r="IBW161" s="862"/>
      <c r="IBX161" s="862"/>
      <c r="IBY161" s="862"/>
      <c r="IBZ161" s="862"/>
      <c r="ICA161" s="862"/>
      <c r="ICB161" s="862"/>
      <c r="ICC161" s="862"/>
      <c r="ICD161" s="862"/>
      <c r="ICE161" s="862"/>
      <c r="ICF161" s="862"/>
      <c r="ICG161" s="862"/>
      <c r="ICH161" s="862"/>
      <c r="ICI161" s="862"/>
      <c r="ICJ161" s="862"/>
      <c r="ICK161" s="862"/>
      <c r="ICL161" s="862"/>
      <c r="ICM161" s="862"/>
      <c r="ICN161" s="862"/>
      <c r="ICO161" s="862"/>
      <c r="ICP161" s="862"/>
      <c r="ICQ161" s="862"/>
      <c r="ICR161" s="862"/>
      <c r="ICS161" s="862"/>
      <c r="ICT161" s="862"/>
      <c r="ICU161" s="862"/>
      <c r="ICV161" s="862"/>
      <c r="ICW161" s="862"/>
      <c r="ICX161" s="862"/>
      <c r="ICY161" s="862"/>
      <c r="ICZ161" s="861"/>
      <c r="IDA161" s="862"/>
      <c r="IDB161" s="862"/>
      <c r="IDC161" s="862"/>
      <c r="IDD161" s="862"/>
      <c r="IDE161" s="862"/>
      <c r="IDF161" s="862"/>
      <c r="IDG161" s="862"/>
      <c r="IDH161" s="862"/>
      <c r="IDI161" s="862"/>
      <c r="IDJ161" s="862"/>
      <c r="IDK161" s="862"/>
      <c r="IDL161" s="862"/>
      <c r="IDM161" s="862"/>
      <c r="IDN161" s="862"/>
      <c r="IDO161" s="862"/>
      <c r="IDP161" s="862"/>
      <c r="IDQ161" s="862"/>
      <c r="IDR161" s="862"/>
      <c r="IDS161" s="862"/>
      <c r="IDT161" s="862"/>
      <c r="IDU161" s="862"/>
      <c r="IDV161" s="862"/>
      <c r="IDW161" s="862"/>
      <c r="IDX161" s="862"/>
      <c r="IDY161" s="862"/>
      <c r="IDZ161" s="862"/>
      <c r="IEA161" s="862"/>
      <c r="IEB161" s="862"/>
      <c r="IEC161" s="862"/>
      <c r="IED161" s="862"/>
      <c r="IEE161" s="861"/>
      <c r="IEF161" s="862"/>
      <c r="IEG161" s="862"/>
      <c r="IEH161" s="862"/>
      <c r="IEI161" s="862"/>
      <c r="IEJ161" s="862"/>
      <c r="IEK161" s="862"/>
      <c r="IEL161" s="862"/>
      <c r="IEM161" s="862"/>
      <c r="IEN161" s="862"/>
      <c r="IEO161" s="862"/>
      <c r="IEP161" s="862"/>
      <c r="IEQ161" s="862"/>
      <c r="IER161" s="862"/>
      <c r="IES161" s="862"/>
      <c r="IET161" s="862"/>
      <c r="IEU161" s="862"/>
      <c r="IEV161" s="862"/>
      <c r="IEW161" s="862"/>
      <c r="IEX161" s="862"/>
      <c r="IEY161" s="862"/>
      <c r="IEZ161" s="862"/>
      <c r="IFA161" s="862"/>
      <c r="IFB161" s="862"/>
      <c r="IFC161" s="862"/>
      <c r="IFD161" s="862"/>
      <c r="IFE161" s="862"/>
      <c r="IFF161" s="862"/>
      <c r="IFG161" s="862"/>
      <c r="IFH161" s="862"/>
      <c r="IFI161" s="862"/>
      <c r="IFJ161" s="861"/>
      <c r="IFK161" s="862"/>
      <c r="IFL161" s="862"/>
      <c r="IFM161" s="862"/>
      <c r="IFN161" s="862"/>
      <c r="IFO161" s="862"/>
      <c r="IFP161" s="862"/>
      <c r="IFQ161" s="862"/>
      <c r="IFR161" s="862"/>
      <c r="IFS161" s="862"/>
      <c r="IFT161" s="862"/>
      <c r="IFU161" s="862"/>
      <c r="IFV161" s="862"/>
      <c r="IFW161" s="862"/>
      <c r="IFX161" s="862"/>
      <c r="IFY161" s="862"/>
      <c r="IFZ161" s="862"/>
      <c r="IGA161" s="862"/>
      <c r="IGB161" s="862"/>
      <c r="IGC161" s="862"/>
      <c r="IGD161" s="862"/>
      <c r="IGE161" s="862"/>
      <c r="IGF161" s="862"/>
      <c r="IGG161" s="862"/>
      <c r="IGH161" s="862"/>
      <c r="IGI161" s="862"/>
      <c r="IGJ161" s="862"/>
      <c r="IGK161" s="862"/>
      <c r="IGL161" s="862"/>
      <c r="IGM161" s="862"/>
      <c r="IGN161" s="862"/>
      <c r="IGO161" s="861"/>
      <c r="IGP161" s="862"/>
      <c r="IGQ161" s="862"/>
      <c r="IGR161" s="862"/>
      <c r="IGS161" s="862"/>
      <c r="IGT161" s="862"/>
      <c r="IGU161" s="862"/>
      <c r="IGV161" s="862"/>
      <c r="IGW161" s="862"/>
      <c r="IGX161" s="862"/>
      <c r="IGY161" s="862"/>
      <c r="IGZ161" s="862"/>
      <c r="IHA161" s="862"/>
      <c r="IHB161" s="862"/>
      <c r="IHC161" s="862"/>
      <c r="IHD161" s="862"/>
      <c r="IHE161" s="862"/>
      <c r="IHF161" s="862"/>
      <c r="IHG161" s="862"/>
      <c r="IHH161" s="862"/>
      <c r="IHI161" s="862"/>
      <c r="IHJ161" s="862"/>
      <c r="IHK161" s="862"/>
      <c r="IHL161" s="862"/>
      <c r="IHM161" s="862"/>
      <c r="IHN161" s="862"/>
      <c r="IHO161" s="862"/>
      <c r="IHP161" s="862"/>
      <c r="IHQ161" s="862"/>
      <c r="IHR161" s="862"/>
      <c r="IHS161" s="862"/>
      <c r="IHT161" s="861"/>
      <c r="IHU161" s="862"/>
      <c r="IHV161" s="862"/>
      <c r="IHW161" s="862"/>
      <c r="IHX161" s="862"/>
      <c r="IHY161" s="862"/>
      <c r="IHZ161" s="862"/>
      <c r="IIA161" s="862"/>
      <c r="IIB161" s="862"/>
      <c r="IIC161" s="862"/>
      <c r="IID161" s="862"/>
      <c r="IIE161" s="862"/>
      <c r="IIF161" s="862"/>
      <c r="IIG161" s="862"/>
      <c r="IIH161" s="862"/>
      <c r="III161" s="862"/>
      <c r="IIJ161" s="862"/>
      <c r="IIK161" s="862"/>
      <c r="IIL161" s="862"/>
      <c r="IIM161" s="862"/>
      <c r="IIN161" s="862"/>
      <c r="IIO161" s="862"/>
      <c r="IIP161" s="862"/>
      <c r="IIQ161" s="862"/>
      <c r="IIR161" s="862"/>
      <c r="IIS161" s="862"/>
      <c r="IIT161" s="862"/>
      <c r="IIU161" s="862"/>
      <c r="IIV161" s="862"/>
      <c r="IIW161" s="862"/>
      <c r="IIX161" s="862"/>
      <c r="IIY161" s="861"/>
      <c r="IIZ161" s="862"/>
      <c r="IJA161" s="862"/>
      <c r="IJB161" s="862"/>
      <c r="IJC161" s="862"/>
      <c r="IJD161" s="862"/>
      <c r="IJE161" s="862"/>
      <c r="IJF161" s="862"/>
      <c r="IJG161" s="862"/>
      <c r="IJH161" s="862"/>
      <c r="IJI161" s="862"/>
      <c r="IJJ161" s="862"/>
      <c r="IJK161" s="862"/>
      <c r="IJL161" s="862"/>
      <c r="IJM161" s="862"/>
      <c r="IJN161" s="862"/>
      <c r="IJO161" s="862"/>
      <c r="IJP161" s="862"/>
      <c r="IJQ161" s="862"/>
      <c r="IJR161" s="862"/>
      <c r="IJS161" s="862"/>
      <c r="IJT161" s="862"/>
      <c r="IJU161" s="862"/>
      <c r="IJV161" s="862"/>
      <c r="IJW161" s="862"/>
      <c r="IJX161" s="862"/>
      <c r="IJY161" s="862"/>
      <c r="IJZ161" s="862"/>
      <c r="IKA161" s="862"/>
      <c r="IKB161" s="862"/>
      <c r="IKC161" s="862"/>
      <c r="IKD161" s="861"/>
      <c r="IKE161" s="862"/>
      <c r="IKF161" s="862"/>
      <c r="IKG161" s="862"/>
      <c r="IKH161" s="862"/>
      <c r="IKI161" s="862"/>
      <c r="IKJ161" s="862"/>
      <c r="IKK161" s="862"/>
      <c r="IKL161" s="862"/>
      <c r="IKM161" s="862"/>
      <c r="IKN161" s="862"/>
      <c r="IKO161" s="862"/>
      <c r="IKP161" s="862"/>
      <c r="IKQ161" s="862"/>
      <c r="IKR161" s="862"/>
      <c r="IKS161" s="862"/>
      <c r="IKT161" s="862"/>
      <c r="IKU161" s="862"/>
      <c r="IKV161" s="862"/>
      <c r="IKW161" s="862"/>
      <c r="IKX161" s="862"/>
      <c r="IKY161" s="862"/>
      <c r="IKZ161" s="862"/>
      <c r="ILA161" s="862"/>
      <c r="ILB161" s="862"/>
      <c r="ILC161" s="862"/>
      <c r="ILD161" s="862"/>
      <c r="ILE161" s="862"/>
      <c r="ILF161" s="862"/>
      <c r="ILG161" s="862"/>
      <c r="ILH161" s="862"/>
      <c r="ILI161" s="861"/>
      <c r="ILJ161" s="862"/>
      <c r="ILK161" s="862"/>
      <c r="ILL161" s="862"/>
      <c r="ILM161" s="862"/>
      <c r="ILN161" s="862"/>
      <c r="ILO161" s="862"/>
      <c r="ILP161" s="862"/>
      <c r="ILQ161" s="862"/>
      <c r="ILR161" s="862"/>
      <c r="ILS161" s="862"/>
      <c r="ILT161" s="862"/>
      <c r="ILU161" s="862"/>
      <c r="ILV161" s="862"/>
      <c r="ILW161" s="862"/>
      <c r="ILX161" s="862"/>
      <c r="ILY161" s="862"/>
      <c r="ILZ161" s="862"/>
      <c r="IMA161" s="862"/>
      <c r="IMB161" s="862"/>
      <c r="IMC161" s="862"/>
      <c r="IMD161" s="862"/>
      <c r="IME161" s="862"/>
      <c r="IMF161" s="862"/>
      <c r="IMG161" s="862"/>
      <c r="IMH161" s="862"/>
      <c r="IMI161" s="862"/>
      <c r="IMJ161" s="862"/>
      <c r="IMK161" s="862"/>
      <c r="IML161" s="862"/>
      <c r="IMM161" s="862"/>
      <c r="IMN161" s="861"/>
      <c r="IMO161" s="862"/>
      <c r="IMP161" s="862"/>
      <c r="IMQ161" s="862"/>
      <c r="IMR161" s="862"/>
      <c r="IMS161" s="862"/>
      <c r="IMT161" s="862"/>
      <c r="IMU161" s="862"/>
      <c r="IMV161" s="862"/>
      <c r="IMW161" s="862"/>
      <c r="IMX161" s="862"/>
      <c r="IMY161" s="862"/>
      <c r="IMZ161" s="862"/>
      <c r="INA161" s="862"/>
      <c r="INB161" s="862"/>
      <c r="INC161" s="862"/>
      <c r="IND161" s="862"/>
      <c r="INE161" s="862"/>
      <c r="INF161" s="862"/>
      <c r="ING161" s="862"/>
      <c r="INH161" s="862"/>
      <c r="INI161" s="862"/>
      <c r="INJ161" s="862"/>
      <c r="INK161" s="862"/>
      <c r="INL161" s="862"/>
      <c r="INM161" s="862"/>
      <c r="INN161" s="862"/>
      <c r="INO161" s="862"/>
      <c r="INP161" s="862"/>
      <c r="INQ161" s="862"/>
      <c r="INR161" s="862"/>
      <c r="INS161" s="861"/>
      <c r="INT161" s="862"/>
      <c r="INU161" s="862"/>
      <c r="INV161" s="862"/>
      <c r="INW161" s="862"/>
      <c r="INX161" s="862"/>
      <c r="INY161" s="862"/>
      <c r="INZ161" s="862"/>
      <c r="IOA161" s="862"/>
      <c r="IOB161" s="862"/>
      <c r="IOC161" s="862"/>
      <c r="IOD161" s="862"/>
      <c r="IOE161" s="862"/>
      <c r="IOF161" s="862"/>
      <c r="IOG161" s="862"/>
      <c r="IOH161" s="862"/>
      <c r="IOI161" s="862"/>
      <c r="IOJ161" s="862"/>
      <c r="IOK161" s="862"/>
      <c r="IOL161" s="862"/>
      <c r="IOM161" s="862"/>
      <c r="ION161" s="862"/>
      <c r="IOO161" s="862"/>
      <c r="IOP161" s="862"/>
      <c r="IOQ161" s="862"/>
      <c r="IOR161" s="862"/>
      <c r="IOS161" s="862"/>
      <c r="IOT161" s="862"/>
      <c r="IOU161" s="862"/>
      <c r="IOV161" s="862"/>
      <c r="IOW161" s="862"/>
      <c r="IOX161" s="861"/>
      <c r="IOY161" s="862"/>
      <c r="IOZ161" s="862"/>
      <c r="IPA161" s="862"/>
      <c r="IPB161" s="862"/>
      <c r="IPC161" s="862"/>
      <c r="IPD161" s="862"/>
      <c r="IPE161" s="862"/>
      <c r="IPF161" s="862"/>
      <c r="IPG161" s="862"/>
      <c r="IPH161" s="862"/>
      <c r="IPI161" s="862"/>
      <c r="IPJ161" s="862"/>
      <c r="IPK161" s="862"/>
      <c r="IPL161" s="862"/>
      <c r="IPM161" s="862"/>
      <c r="IPN161" s="862"/>
      <c r="IPO161" s="862"/>
      <c r="IPP161" s="862"/>
      <c r="IPQ161" s="862"/>
      <c r="IPR161" s="862"/>
      <c r="IPS161" s="862"/>
      <c r="IPT161" s="862"/>
      <c r="IPU161" s="862"/>
      <c r="IPV161" s="862"/>
      <c r="IPW161" s="862"/>
      <c r="IPX161" s="862"/>
      <c r="IPY161" s="862"/>
      <c r="IPZ161" s="862"/>
      <c r="IQA161" s="862"/>
      <c r="IQB161" s="862"/>
      <c r="IQC161" s="861"/>
      <c r="IQD161" s="862"/>
      <c r="IQE161" s="862"/>
      <c r="IQF161" s="862"/>
      <c r="IQG161" s="862"/>
      <c r="IQH161" s="862"/>
      <c r="IQI161" s="862"/>
      <c r="IQJ161" s="862"/>
      <c r="IQK161" s="862"/>
      <c r="IQL161" s="862"/>
      <c r="IQM161" s="862"/>
      <c r="IQN161" s="862"/>
      <c r="IQO161" s="862"/>
      <c r="IQP161" s="862"/>
      <c r="IQQ161" s="862"/>
      <c r="IQR161" s="862"/>
      <c r="IQS161" s="862"/>
      <c r="IQT161" s="862"/>
      <c r="IQU161" s="862"/>
      <c r="IQV161" s="862"/>
      <c r="IQW161" s="862"/>
      <c r="IQX161" s="862"/>
      <c r="IQY161" s="862"/>
      <c r="IQZ161" s="862"/>
      <c r="IRA161" s="862"/>
      <c r="IRB161" s="862"/>
      <c r="IRC161" s="862"/>
      <c r="IRD161" s="862"/>
      <c r="IRE161" s="862"/>
      <c r="IRF161" s="862"/>
      <c r="IRG161" s="862"/>
      <c r="IRH161" s="861"/>
      <c r="IRI161" s="862"/>
      <c r="IRJ161" s="862"/>
      <c r="IRK161" s="862"/>
      <c r="IRL161" s="862"/>
      <c r="IRM161" s="862"/>
      <c r="IRN161" s="862"/>
      <c r="IRO161" s="862"/>
      <c r="IRP161" s="862"/>
      <c r="IRQ161" s="862"/>
      <c r="IRR161" s="862"/>
      <c r="IRS161" s="862"/>
      <c r="IRT161" s="862"/>
      <c r="IRU161" s="862"/>
      <c r="IRV161" s="862"/>
      <c r="IRW161" s="862"/>
      <c r="IRX161" s="862"/>
      <c r="IRY161" s="862"/>
      <c r="IRZ161" s="862"/>
      <c r="ISA161" s="862"/>
      <c r="ISB161" s="862"/>
      <c r="ISC161" s="862"/>
      <c r="ISD161" s="862"/>
      <c r="ISE161" s="862"/>
      <c r="ISF161" s="862"/>
      <c r="ISG161" s="862"/>
      <c r="ISH161" s="862"/>
      <c r="ISI161" s="862"/>
      <c r="ISJ161" s="862"/>
      <c r="ISK161" s="862"/>
      <c r="ISL161" s="862"/>
      <c r="ISM161" s="861"/>
      <c r="ISN161" s="862"/>
      <c r="ISO161" s="862"/>
      <c r="ISP161" s="862"/>
      <c r="ISQ161" s="862"/>
      <c r="ISR161" s="862"/>
      <c r="ISS161" s="862"/>
      <c r="IST161" s="862"/>
      <c r="ISU161" s="862"/>
      <c r="ISV161" s="862"/>
      <c r="ISW161" s="862"/>
      <c r="ISX161" s="862"/>
      <c r="ISY161" s="862"/>
      <c r="ISZ161" s="862"/>
      <c r="ITA161" s="862"/>
      <c r="ITB161" s="862"/>
      <c r="ITC161" s="862"/>
      <c r="ITD161" s="862"/>
      <c r="ITE161" s="862"/>
      <c r="ITF161" s="862"/>
      <c r="ITG161" s="862"/>
      <c r="ITH161" s="862"/>
      <c r="ITI161" s="862"/>
      <c r="ITJ161" s="862"/>
      <c r="ITK161" s="862"/>
      <c r="ITL161" s="862"/>
      <c r="ITM161" s="862"/>
      <c r="ITN161" s="862"/>
      <c r="ITO161" s="862"/>
      <c r="ITP161" s="862"/>
      <c r="ITQ161" s="862"/>
      <c r="ITR161" s="861"/>
      <c r="ITS161" s="862"/>
      <c r="ITT161" s="862"/>
      <c r="ITU161" s="862"/>
      <c r="ITV161" s="862"/>
      <c r="ITW161" s="862"/>
      <c r="ITX161" s="862"/>
      <c r="ITY161" s="862"/>
      <c r="ITZ161" s="862"/>
      <c r="IUA161" s="862"/>
      <c r="IUB161" s="862"/>
      <c r="IUC161" s="862"/>
      <c r="IUD161" s="862"/>
      <c r="IUE161" s="862"/>
      <c r="IUF161" s="862"/>
      <c r="IUG161" s="862"/>
      <c r="IUH161" s="862"/>
      <c r="IUI161" s="862"/>
      <c r="IUJ161" s="862"/>
      <c r="IUK161" s="862"/>
      <c r="IUL161" s="862"/>
      <c r="IUM161" s="862"/>
      <c r="IUN161" s="862"/>
      <c r="IUO161" s="862"/>
      <c r="IUP161" s="862"/>
      <c r="IUQ161" s="862"/>
      <c r="IUR161" s="862"/>
      <c r="IUS161" s="862"/>
      <c r="IUT161" s="862"/>
      <c r="IUU161" s="862"/>
      <c r="IUV161" s="862"/>
      <c r="IUW161" s="861"/>
      <c r="IUX161" s="862"/>
      <c r="IUY161" s="862"/>
      <c r="IUZ161" s="862"/>
      <c r="IVA161" s="862"/>
      <c r="IVB161" s="862"/>
      <c r="IVC161" s="862"/>
      <c r="IVD161" s="862"/>
      <c r="IVE161" s="862"/>
      <c r="IVF161" s="862"/>
      <c r="IVG161" s="862"/>
      <c r="IVH161" s="862"/>
      <c r="IVI161" s="862"/>
      <c r="IVJ161" s="862"/>
      <c r="IVK161" s="862"/>
      <c r="IVL161" s="862"/>
      <c r="IVM161" s="862"/>
      <c r="IVN161" s="862"/>
      <c r="IVO161" s="862"/>
      <c r="IVP161" s="862"/>
      <c r="IVQ161" s="862"/>
      <c r="IVR161" s="862"/>
      <c r="IVS161" s="862"/>
      <c r="IVT161" s="862"/>
      <c r="IVU161" s="862"/>
      <c r="IVV161" s="862"/>
      <c r="IVW161" s="862"/>
      <c r="IVX161" s="862"/>
      <c r="IVY161" s="862"/>
      <c r="IVZ161" s="862"/>
      <c r="IWA161" s="862"/>
      <c r="IWB161" s="861"/>
      <c r="IWC161" s="862"/>
      <c r="IWD161" s="862"/>
      <c r="IWE161" s="862"/>
      <c r="IWF161" s="862"/>
      <c r="IWG161" s="862"/>
      <c r="IWH161" s="862"/>
      <c r="IWI161" s="862"/>
      <c r="IWJ161" s="862"/>
      <c r="IWK161" s="862"/>
      <c r="IWL161" s="862"/>
      <c r="IWM161" s="862"/>
      <c r="IWN161" s="862"/>
      <c r="IWO161" s="862"/>
      <c r="IWP161" s="862"/>
      <c r="IWQ161" s="862"/>
      <c r="IWR161" s="862"/>
      <c r="IWS161" s="862"/>
      <c r="IWT161" s="862"/>
      <c r="IWU161" s="862"/>
      <c r="IWV161" s="862"/>
      <c r="IWW161" s="862"/>
      <c r="IWX161" s="862"/>
      <c r="IWY161" s="862"/>
      <c r="IWZ161" s="862"/>
      <c r="IXA161" s="862"/>
      <c r="IXB161" s="862"/>
      <c r="IXC161" s="862"/>
      <c r="IXD161" s="862"/>
      <c r="IXE161" s="862"/>
      <c r="IXF161" s="862"/>
      <c r="IXG161" s="861"/>
      <c r="IXH161" s="862"/>
      <c r="IXI161" s="862"/>
      <c r="IXJ161" s="862"/>
      <c r="IXK161" s="862"/>
      <c r="IXL161" s="862"/>
      <c r="IXM161" s="862"/>
      <c r="IXN161" s="862"/>
      <c r="IXO161" s="862"/>
      <c r="IXP161" s="862"/>
      <c r="IXQ161" s="862"/>
      <c r="IXR161" s="862"/>
      <c r="IXS161" s="862"/>
      <c r="IXT161" s="862"/>
      <c r="IXU161" s="862"/>
      <c r="IXV161" s="862"/>
      <c r="IXW161" s="862"/>
      <c r="IXX161" s="862"/>
      <c r="IXY161" s="862"/>
      <c r="IXZ161" s="862"/>
      <c r="IYA161" s="862"/>
      <c r="IYB161" s="862"/>
      <c r="IYC161" s="862"/>
      <c r="IYD161" s="862"/>
      <c r="IYE161" s="862"/>
      <c r="IYF161" s="862"/>
      <c r="IYG161" s="862"/>
      <c r="IYH161" s="862"/>
      <c r="IYI161" s="862"/>
      <c r="IYJ161" s="862"/>
      <c r="IYK161" s="862"/>
      <c r="IYL161" s="861"/>
      <c r="IYM161" s="862"/>
      <c r="IYN161" s="862"/>
      <c r="IYO161" s="862"/>
      <c r="IYP161" s="862"/>
      <c r="IYQ161" s="862"/>
      <c r="IYR161" s="862"/>
      <c r="IYS161" s="862"/>
      <c r="IYT161" s="862"/>
      <c r="IYU161" s="862"/>
      <c r="IYV161" s="862"/>
      <c r="IYW161" s="862"/>
      <c r="IYX161" s="862"/>
      <c r="IYY161" s="862"/>
      <c r="IYZ161" s="862"/>
      <c r="IZA161" s="862"/>
      <c r="IZB161" s="862"/>
      <c r="IZC161" s="862"/>
      <c r="IZD161" s="862"/>
      <c r="IZE161" s="862"/>
      <c r="IZF161" s="862"/>
      <c r="IZG161" s="862"/>
      <c r="IZH161" s="862"/>
      <c r="IZI161" s="862"/>
      <c r="IZJ161" s="862"/>
      <c r="IZK161" s="862"/>
      <c r="IZL161" s="862"/>
      <c r="IZM161" s="862"/>
      <c r="IZN161" s="862"/>
      <c r="IZO161" s="862"/>
      <c r="IZP161" s="862"/>
      <c r="IZQ161" s="861"/>
      <c r="IZR161" s="862"/>
      <c r="IZS161" s="862"/>
      <c r="IZT161" s="862"/>
      <c r="IZU161" s="862"/>
      <c r="IZV161" s="862"/>
      <c r="IZW161" s="862"/>
      <c r="IZX161" s="862"/>
      <c r="IZY161" s="862"/>
      <c r="IZZ161" s="862"/>
      <c r="JAA161" s="862"/>
      <c r="JAB161" s="862"/>
      <c r="JAC161" s="862"/>
      <c r="JAD161" s="862"/>
      <c r="JAE161" s="862"/>
      <c r="JAF161" s="862"/>
      <c r="JAG161" s="862"/>
      <c r="JAH161" s="862"/>
      <c r="JAI161" s="862"/>
      <c r="JAJ161" s="862"/>
      <c r="JAK161" s="862"/>
      <c r="JAL161" s="862"/>
      <c r="JAM161" s="862"/>
      <c r="JAN161" s="862"/>
      <c r="JAO161" s="862"/>
      <c r="JAP161" s="862"/>
      <c r="JAQ161" s="862"/>
      <c r="JAR161" s="862"/>
      <c r="JAS161" s="862"/>
      <c r="JAT161" s="862"/>
      <c r="JAU161" s="862"/>
      <c r="JAV161" s="861"/>
      <c r="JAW161" s="862"/>
      <c r="JAX161" s="862"/>
      <c r="JAY161" s="862"/>
      <c r="JAZ161" s="862"/>
      <c r="JBA161" s="862"/>
      <c r="JBB161" s="862"/>
      <c r="JBC161" s="862"/>
      <c r="JBD161" s="862"/>
      <c r="JBE161" s="862"/>
      <c r="JBF161" s="862"/>
      <c r="JBG161" s="862"/>
      <c r="JBH161" s="862"/>
      <c r="JBI161" s="862"/>
      <c r="JBJ161" s="862"/>
      <c r="JBK161" s="862"/>
      <c r="JBL161" s="862"/>
      <c r="JBM161" s="862"/>
      <c r="JBN161" s="862"/>
      <c r="JBO161" s="862"/>
      <c r="JBP161" s="862"/>
      <c r="JBQ161" s="862"/>
      <c r="JBR161" s="862"/>
      <c r="JBS161" s="862"/>
      <c r="JBT161" s="862"/>
      <c r="JBU161" s="862"/>
      <c r="JBV161" s="862"/>
      <c r="JBW161" s="862"/>
      <c r="JBX161" s="862"/>
      <c r="JBY161" s="862"/>
      <c r="JBZ161" s="862"/>
      <c r="JCA161" s="861"/>
      <c r="JCB161" s="862"/>
      <c r="JCC161" s="862"/>
      <c r="JCD161" s="862"/>
      <c r="JCE161" s="862"/>
      <c r="JCF161" s="862"/>
      <c r="JCG161" s="862"/>
      <c r="JCH161" s="862"/>
      <c r="JCI161" s="862"/>
      <c r="JCJ161" s="862"/>
      <c r="JCK161" s="862"/>
      <c r="JCL161" s="862"/>
      <c r="JCM161" s="862"/>
      <c r="JCN161" s="862"/>
      <c r="JCO161" s="862"/>
      <c r="JCP161" s="862"/>
      <c r="JCQ161" s="862"/>
      <c r="JCR161" s="862"/>
      <c r="JCS161" s="862"/>
      <c r="JCT161" s="862"/>
      <c r="JCU161" s="862"/>
      <c r="JCV161" s="862"/>
      <c r="JCW161" s="862"/>
      <c r="JCX161" s="862"/>
      <c r="JCY161" s="862"/>
      <c r="JCZ161" s="862"/>
      <c r="JDA161" s="862"/>
      <c r="JDB161" s="862"/>
      <c r="JDC161" s="862"/>
      <c r="JDD161" s="862"/>
      <c r="JDE161" s="862"/>
      <c r="JDF161" s="861"/>
      <c r="JDG161" s="862"/>
      <c r="JDH161" s="862"/>
      <c r="JDI161" s="862"/>
      <c r="JDJ161" s="862"/>
      <c r="JDK161" s="862"/>
      <c r="JDL161" s="862"/>
      <c r="JDM161" s="862"/>
      <c r="JDN161" s="862"/>
      <c r="JDO161" s="862"/>
      <c r="JDP161" s="862"/>
      <c r="JDQ161" s="862"/>
      <c r="JDR161" s="862"/>
      <c r="JDS161" s="862"/>
      <c r="JDT161" s="862"/>
      <c r="JDU161" s="862"/>
      <c r="JDV161" s="862"/>
      <c r="JDW161" s="862"/>
      <c r="JDX161" s="862"/>
      <c r="JDY161" s="862"/>
      <c r="JDZ161" s="862"/>
      <c r="JEA161" s="862"/>
      <c r="JEB161" s="862"/>
      <c r="JEC161" s="862"/>
      <c r="JED161" s="862"/>
      <c r="JEE161" s="862"/>
      <c r="JEF161" s="862"/>
      <c r="JEG161" s="862"/>
      <c r="JEH161" s="862"/>
      <c r="JEI161" s="862"/>
      <c r="JEJ161" s="862"/>
      <c r="JEK161" s="861"/>
      <c r="JEL161" s="862"/>
      <c r="JEM161" s="862"/>
      <c r="JEN161" s="862"/>
      <c r="JEO161" s="862"/>
      <c r="JEP161" s="862"/>
      <c r="JEQ161" s="862"/>
      <c r="JER161" s="862"/>
      <c r="JES161" s="862"/>
      <c r="JET161" s="862"/>
      <c r="JEU161" s="862"/>
      <c r="JEV161" s="862"/>
      <c r="JEW161" s="862"/>
      <c r="JEX161" s="862"/>
      <c r="JEY161" s="862"/>
      <c r="JEZ161" s="862"/>
      <c r="JFA161" s="862"/>
      <c r="JFB161" s="862"/>
      <c r="JFC161" s="862"/>
      <c r="JFD161" s="862"/>
      <c r="JFE161" s="862"/>
      <c r="JFF161" s="862"/>
      <c r="JFG161" s="862"/>
      <c r="JFH161" s="862"/>
      <c r="JFI161" s="862"/>
      <c r="JFJ161" s="862"/>
      <c r="JFK161" s="862"/>
      <c r="JFL161" s="862"/>
      <c r="JFM161" s="862"/>
      <c r="JFN161" s="862"/>
      <c r="JFO161" s="862"/>
      <c r="JFP161" s="861"/>
      <c r="JFQ161" s="862"/>
      <c r="JFR161" s="862"/>
      <c r="JFS161" s="862"/>
      <c r="JFT161" s="862"/>
      <c r="JFU161" s="862"/>
      <c r="JFV161" s="862"/>
      <c r="JFW161" s="862"/>
      <c r="JFX161" s="862"/>
      <c r="JFY161" s="862"/>
      <c r="JFZ161" s="862"/>
      <c r="JGA161" s="862"/>
      <c r="JGB161" s="862"/>
      <c r="JGC161" s="862"/>
      <c r="JGD161" s="862"/>
      <c r="JGE161" s="862"/>
      <c r="JGF161" s="862"/>
      <c r="JGG161" s="862"/>
      <c r="JGH161" s="862"/>
      <c r="JGI161" s="862"/>
      <c r="JGJ161" s="862"/>
      <c r="JGK161" s="862"/>
      <c r="JGL161" s="862"/>
      <c r="JGM161" s="862"/>
      <c r="JGN161" s="862"/>
      <c r="JGO161" s="862"/>
      <c r="JGP161" s="862"/>
      <c r="JGQ161" s="862"/>
      <c r="JGR161" s="862"/>
      <c r="JGS161" s="862"/>
      <c r="JGT161" s="862"/>
      <c r="JGU161" s="861"/>
      <c r="JGV161" s="862"/>
      <c r="JGW161" s="862"/>
      <c r="JGX161" s="862"/>
      <c r="JGY161" s="862"/>
      <c r="JGZ161" s="862"/>
      <c r="JHA161" s="862"/>
      <c r="JHB161" s="862"/>
      <c r="JHC161" s="862"/>
      <c r="JHD161" s="862"/>
      <c r="JHE161" s="862"/>
      <c r="JHF161" s="862"/>
      <c r="JHG161" s="862"/>
      <c r="JHH161" s="862"/>
      <c r="JHI161" s="862"/>
      <c r="JHJ161" s="862"/>
      <c r="JHK161" s="862"/>
      <c r="JHL161" s="862"/>
      <c r="JHM161" s="862"/>
      <c r="JHN161" s="862"/>
      <c r="JHO161" s="862"/>
      <c r="JHP161" s="862"/>
      <c r="JHQ161" s="862"/>
      <c r="JHR161" s="862"/>
      <c r="JHS161" s="862"/>
      <c r="JHT161" s="862"/>
      <c r="JHU161" s="862"/>
      <c r="JHV161" s="862"/>
      <c r="JHW161" s="862"/>
      <c r="JHX161" s="862"/>
      <c r="JHY161" s="862"/>
      <c r="JHZ161" s="861"/>
      <c r="JIA161" s="862"/>
      <c r="JIB161" s="862"/>
      <c r="JIC161" s="862"/>
      <c r="JID161" s="862"/>
      <c r="JIE161" s="862"/>
      <c r="JIF161" s="862"/>
      <c r="JIG161" s="862"/>
      <c r="JIH161" s="862"/>
      <c r="JII161" s="862"/>
      <c r="JIJ161" s="862"/>
      <c r="JIK161" s="862"/>
      <c r="JIL161" s="862"/>
      <c r="JIM161" s="862"/>
      <c r="JIN161" s="862"/>
      <c r="JIO161" s="862"/>
      <c r="JIP161" s="862"/>
      <c r="JIQ161" s="862"/>
      <c r="JIR161" s="862"/>
      <c r="JIS161" s="862"/>
      <c r="JIT161" s="862"/>
      <c r="JIU161" s="862"/>
      <c r="JIV161" s="862"/>
      <c r="JIW161" s="862"/>
      <c r="JIX161" s="862"/>
      <c r="JIY161" s="862"/>
      <c r="JIZ161" s="862"/>
      <c r="JJA161" s="862"/>
      <c r="JJB161" s="862"/>
      <c r="JJC161" s="862"/>
      <c r="JJD161" s="862"/>
      <c r="JJE161" s="861"/>
      <c r="JJF161" s="862"/>
      <c r="JJG161" s="862"/>
      <c r="JJH161" s="862"/>
      <c r="JJI161" s="862"/>
      <c r="JJJ161" s="862"/>
      <c r="JJK161" s="862"/>
      <c r="JJL161" s="862"/>
      <c r="JJM161" s="862"/>
      <c r="JJN161" s="862"/>
      <c r="JJO161" s="862"/>
      <c r="JJP161" s="862"/>
      <c r="JJQ161" s="862"/>
      <c r="JJR161" s="862"/>
      <c r="JJS161" s="862"/>
      <c r="JJT161" s="862"/>
      <c r="JJU161" s="862"/>
      <c r="JJV161" s="862"/>
      <c r="JJW161" s="862"/>
      <c r="JJX161" s="862"/>
      <c r="JJY161" s="862"/>
      <c r="JJZ161" s="862"/>
      <c r="JKA161" s="862"/>
      <c r="JKB161" s="862"/>
      <c r="JKC161" s="862"/>
      <c r="JKD161" s="862"/>
      <c r="JKE161" s="862"/>
      <c r="JKF161" s="862"/>
      <c r="JKG161" s="862"/>
      <c r="JKH161" s="862"/>
      <c r="JKI161" s="862"/>
      <c r="JKJ161" s="861"/>
      <c r="JKK161" s="862"/>
      <c r="JKL161" s="862"/>
      <c r="JKM161" s="862"/>
      <c r="JKN161" s="862"/>
      <c r="JKO161" s="862"/>
      <c r="JKP161" s="862"/>
      <c r="JKQ161" s="862"/>
      <c r="JKR161" s="862"/>
      <c r="JKS161" s="862"/>
      <c r="JKT161" s="862"/>
      <c r="JKU161" s="862"/>
      <c r="JKV161" s="862"/>
      <c r="JKW161" s="862"/>
      <c r="JKX161" s="862"/>
      <c r="JKY161" s="862"/>
      <c r="JKZ161" s="862"/>
      <c r="JLA161" s="862"/>
      <c r="JLB161" s="862"/>
      <c r="JLC161" s="862"/>
      <c r="JLD161" s="862"/>
      <c r="JLE161" s="862"/>
      <c r="JLF161" s="862"/>
      <c r="JLG161" s="862"/>
      <c r="JLH161" s="862"/>
      <c r="JLI161" s="862"/>
      <c r="JLJ161" s="862"/>
      <c r="JLK161" s="862"/>
      <c r="JLL161" s="862"/>
      <c r="JLM161" s="862"/>
      <c r="JLN161" s="862"/>
      <c r="JLO161" s="861"/>
      <c r="JLP161" s="862"/>
      <c r="JLQ161" s="862"/>
      <c r="JLR161" s="862"/>
      <c r="JLS161" s="862"/>
      <c r="JLT161" s="862"/>
      <c r="JLU161" s="862"/>
      <c r="JLV161" s="862"/>
      <c r="JLW161" s="862"/>
      <c r="JLX161" s="862"/>
      <c r="JLY161" s="862"/>
      <c r="JLZ161" s="862"/>
      <c r="JMA161" s="862"/>
      <c r="JMB161" s="862"/>
      <c r="JMC161" s="862"/>
      <c r="JMD161" s="862"/>
      <c r="JME161" s="862"/>
      <c r="JMF161" s="862"/>
      <c r="JMG161" s="862"/>
      <c r="JMH161" s="862"/>
      <c r="JMI161" s="862"/>
      <c r="JMJ161" s="862"/>
      <c r="JMK161" s="862"/>
      <c r="JML161" s="862"/>
      <c r="JMM161" s="862"/>
      <c r="JMN161" s="862"/>
      <c r="JMO161" s="862"/>
      <c r="JMP161" s="862"/>
      <c r="JMQ161" s="862"/>
      <c r="JMR161" s="862"/>
      <c r="JMS161" s="862"/>
      <c r="JMT161" s="861"/>
      <c r="JMU161" s="862"/>
      <c r="JMV161" s="862"/>
      <c r="JMW161" s="862"/>
      <c r="JMX161" s="862"/>
      <c r="JMY161" s="862"/>
      <c r="JMZ161" s="862"/>
      <c r="JNA161" s="862"/>
      <c r="JNB161" s="862"/>
      <c r="JNC161" s="862"/>
      <c r="JND161" s="862"/>
      <c r="JNE161" s="862"/>
      <c r="JNF161" s="862"/>
      <c r="JNG161" s="862"/>
      <c r="JNH161" s="862"/>
      <c r="JNI161" s="862"/>
      <c r="JNJ161" s="862"/>
      <c r="JNK161" s="862"/>
      <c r="JNL161" s="862"/>
      <c r="JNM161" s="862"/>
      <c r="JNN161" s="862"/>
      <c r="JNO161" s="862"/>
      <c r="JNP161" s="862"/>
      <c r="JNQ161" s="862"/>
      <c r="JNR161" s="862"/>
      <c r="JNS161" s="862"/>
      <c r="JNT161" s="862"/>
      <c r="JNU161" s="862"/>
      <c r="JNV161" s="862"/>
      <c r="JNW161" s="862"/>
      <c r="JNX161" s="862"/>
      <c r="JNY161" s="861"/>
      <c r="JNZ161" s="862"/>
      <c r="JOA161" s="862"/>
      <c r="JOB161" s="862"/>
      <c r="JOC161" s="862"/>
      <c r="JOD161" s="862"/>
      <c r="JOE161" s="862"/>
      <c r="JOF161" s="862"/>
      <c r="JOG161" s="862"/>
      <c r="JOH161" s="862"/>
      <c r="JOI161" s="862"/>
      <c r="JOJ161" s="862"/>
      <c r="JOK161" s="862"/>
      <c r="JOL161" s="862"/>
      <c r="JOM161" s="862"/>
      <c r="JON161" s="862"/>
      <c r="JOO161" s="862"/>
      <c r="JOP161" s="862"/>
      <c r="JOQ161" s="862"/>
      <c r="JOR161" s="862"/>
      <c r="JOS161" s="862"/>
      <c r="JOT161" s="862"/>
      <c r="JOU161" s="862"/>
      <c r="JOV161" s="862"/>
      <c r="JOW161" s="862"/>
      <c r="JOX161" s="862"/>
      <c r="JOY161" s="862"/>
      <c r="JOZ161" s="862"/>
      <c r="JPA161" s="862"/>
      <c r="JPB161" s="862"/>
      <c r="JPC161" s="862"/>
      <c r="JPD161" s="861"/>
      <c r="JPE161" s="862"/>
      <c r="JPF161" s="862"/>
      <c r="JPG161" s="862"/>
      <c r="JPH161" s="862"/>
      <c r="JPI161" s="862"/>
      <c r="JPJ161" s="862"/>
      <c r="JPK161" s="862"/>
      <c r="JPL161" s="862"/>
      <c r="JPM161" s="862"/>
      <c r="JPN161" s="862"/>
      <c r="JPO161" s="862"/>
      <c r="JPP161" s="862"/>
      <c r="JPQ161" s="862"/>
      <c r="JPR161" s="862"/>
      <c r="JPS161" s="862"/>
      <c r="JPT161" s="862"/>
      <c r="JPU161" s="862"/>
      <c r="JPV161" s="862"/>
      <c r="JPW161" s="862"/>
      <c r="JPX161" s="862"/>
      <c r="JPY161" s="862"/>
      <c r="JPZ161" s="862"/>
      <c r="JQA161" s="862"/>
      <c r="JQB161" s="862"/>
      <c r="JQC161" s="862"/>
      <c r="JQD161" s="862"/>
      <c r="JQE161" s="862"/>
      <c r="JQF161" s="862"/>
      <c r="JQG161" s="862"/>
      <c r="JQH161" s="862"/>
      <c r="JQI161" s="861"/>
      <c r="JQJ161" s="862"/>
      <c r="JQK161" s="862"/>
      <c r="JQL161" s="862"/>
      <c r="JQM161" s="862"/>
      <c r="JQN161" s="862"/>
      <c r="JQO161" s="862"/>
      <c r="JQP161" s="862"/>
      <c r="JQQ161" s="862"/>
      <c r="JQR161" s="862"/>
      <c r="JQS161" s="862"/>
      <c r="JQT161" s="862"/>
      <c r="JQU161" s="862"/>
      <c r="JQV161" s="862"/>
      <c r="JQW161" s="862"/>
      <c r="JQX161" s="862"/>
      <c r="JQY161" s="862"/>
      <c r="JQZ161" s="862"/>
      <c r="JRA161" s="862"/>
      <c r="JRB161" s="862"/>
      <c r="JRC161" s="862"/>
      <c r="JRD161" s="862"/>
      <c r="JRE161" s="862"/>
      <c r="JRF161" s="862"/>
      <c r="JRG161" s="862"/>
      <c r="JRH161" s="862"/>
      <c r="JRI161" s="862"/>
      <c r="JRJ161" s="862"/>
      <c r="JRK161" s="862"/>
      <c r="JRL161" s="862"/>
      <c r="JRM161" s="862"/>
      <c r="JRN161" s="861"/>
      <c r="JRO161" s="862"/>
      <c r="JRP161" s="862"/>
      <c r="JRQ161" s="862"/>
      <c r="JRR161" s="862"/>
      <c r="JRS161" s="862"/>
      <c r="JRT161" s="862"/>
      <c r="JRU161" s="862"/>
      <c r="JRV161" s="862"/>
      <c r="JRW161" s="862"/>
      <c r="JRX161" s="862"/>
      <c r="JRY161" s="862"/>
      <c r="JRZ161" s="862"/>
      <c r="JSA161" s="862"/>
      <c r="JSB161" s="862"/>
      <c r="JSC161" s="862"/>
      <c r="JSD161" s="862"/>
      <c r="JSE161" s="862"/>
      <c r="JSF161" s="862"/>
      <c r="JSG161" s="862"/>
      <c r="JSH161" s="862"/>
      <c r="JSI161" s="862"/>
      <c r="JSJ161" s="862"/>
      <c r="JSK161" s="862"/>
      <c r="JSL161" s="862"/>
      <c r="JSM161" s="862"/>
      <c r="JSN161" s="862"/>
      <c r="JSO161" s="862"/>
      <c r="JSP161" s="862"/>
      <c r="JSQ161" s="862"/>
      <c r="JSR161" s="862"/>
      <c r="JSS161" s="861"/>
      <c r="JST161" s="862"/>
      <c r="JSU161" s="862"/>
      <c r="JSV161" s="862"/>
      <c r="JSW161" s="862"/>
      <c r="JSX161" s="862"/>
      <c r="JSY161" s="862"/>
      <c r="JSZ161" s="862"/>
      <c r="JTA161" s="862"/>
      <c r="JTB161" s="862"/>
      <c r="JTC161" s="862"/>
      <c r="JTD161" s="862"/>
      <c r="JTE161" s="862"/>
      <c r="JTF161" s="862"/>
      <c r="JTG161" s="862"/>
      <c r="JTH161" s="862"/>
      <c r="JTI161" s="862"/>
      <c r="JTJ161" s="862"/>
      <c r="JTK161" s="862"/>
      <c r="JTL161" s="862"/>
      <c r="JTM161" s="862"/>
      <c r="JTN161" s="862"/>
      <c r="JTO161" s="862"/>
      <c r="JTP161" s="862"/>
      <c r="JTQ161" s="862"/>
      <c r="JTR161" s="862"/>
      <c r="JTS161" s="862"/>
      <c r="JTT161" s="862"/>
      <c r="JTU161" s="862"/>
      <c r="JTV161" s="862"/>
      <c r="JTW161" s="862"/>
      <c r="JTX161" s="861"/>
      <c r="JTY161" s="862"/>
      <c r="JTZ161" s="862"/>
      <c r="JUA161" s="862"/>
      <c r="JUB161" s="862"/>
      <c r="JUC161" s="862"/>
      <c r="JUD161" s="862"/>
      <c r="JUE161" s="862"/>
      <c r="JUF161" s="862"/>
      <c r="JUG161" s="862"/>
      <c r="JUH161" s="862"/>
      <c r="JUI161" s="862"/>
      <c r="JUJ161" s="862"/>
      <c r="JUK161" s="862"/>
      <c r="JUL161" s="862"/>
      <c r="JUM161" s="862"/>
      <c r="JUN161" s="862"/>
      <c r="JUO161" s="862"/>
      <c r="JUP161" s="862"/>
      <c r="JUQ161" s="862"/>
      <c r="JUR161" s="862"/>
      <c r="JUS161" s="862"/>
      <c r="JUT161" s="862"/>
      <c r="JUU161" s="862"/>
      <c r="JUV161" s="862"/>
      <c r="JUW161" s="862"/>
      <c r="JUX161" s="862"/>
      <c r="JUY161" s="862"/>
      <c r="JUZ161" s="862"/>
      <c r="JVA161" s="862"/>
      <c r="JVB161" s="862"/>
      <c r="JVC161" s="861"/>
      <c r="JVD161" s="862"/>
      <c r="JVE161" s="862"/>
      <c r="JVF161" s="862"/>
      <c r="JVG161" s="862"/>
      <c r="JVH161" s="862"/>
      <c r="JVI161" s="862"/>
      <c r="JVJ161" s="862"/>
      <c r="JVK161" s="862"/>
      <c r="JVL161" s="862"/>
      <c r="JVM161" s="862"/>
      <c r="JVN161" s="862"/>
      <c r="JVO161" s="862"/>
      <c r="JVP161" s="862"/>
      <c r="JVQ161" s="862"/>
      <c r="JVR161" s="862"/>
      <c r="JVS161" s="862"/>
      <c r="JVT161" s="862"/>
      <c r="JVU161" s="862"/>
      <c r="JVV161" s="862"/>
      <c r="JVW161" s="862"/>
      <c r="JVX161" s="862"/>
      <c r="JVY161" s="862"/>
      <c r="JVZ161" s="862"/>
      <c r="JWA161" s="862"/>
      <c r="JWB161" s="862"/>
      <c r="JWC161" s="862"/>
      <c r="JWD161" s="862"/>
      <c r="JWE161" s="862"/>
      <c r="JWF161" s="862"/>
      <c r="JWG161" s="862"/>
      <c r="JWH161" s="861"/>
      <c r="JWI161" s="862"/>
      <c r="JWJ161" s="862"/>
      <c r="JWK161" s="862"/>
      <c r="JWL161" s="862"/>
      <c r="JWM161" s="862"/>
      <c r="JWN161" s="862"/>
      <c r="JWO161" s="862"/>
      <c r="JWP161" s="862"/>
      <c r="JWQ161" s="862"/>
      <c r="JWR161" s="862"/>
      <c r="JWS161" s="862"/>
      <c r="JWT161" s="862"/>
      <c r="JWU161" s="862"/>
      <c r="JWV161" s="862"/>
      <c r="JWW161" s="862"/>
      <c r="JWX161" s="862"/>
      <c r="JWY161" s="862"/>
      <c r="JWZ161" s="862"/>
      <c r="JXA161" s="862"/>
      <c r="JXB161" s="862"/>
      <c r="JXC161" s="862"/>
      <c r="JXD161" s="862"/>
      <c r="JXE161" s="862"/>
      <c r="JXF161" s="862"/>
      <c r="JXG161" s="862"/>
      <c r="JXH161" s="862"/>
      <c r="JXI161" s="862"/>
      <c r="JXJ161" s="862"/>
      <c r="JXK161" s="862"/>
      <c r="JXL161" s="862"/>
      <c r="JXM161" s="861"/>
      <c r="JXN161" s="862"/>
      <c r="JXO161" s="862"/>
      <c r="JXP161" s="862"/>
      <c r="JXQ161" s="862"/>
      <c r="JXR161" s="862"/>
      <c r="JXS161" s="862"/>
      <c r="JXT161" s="862"/>
      <c r="JXU161" s="862"/>
      <c r="JXV161" s="862"/>
      <c r="JXW161" s="862"/>
      <c r="JXX161" s="862"/>
      <c r="JXY161" s="862"/>
      <c r="JXZ161" s="862"/>
      <c r="JYA161" s="862"/>
      <c r="JYB161" s="862"/>
      <c r="JYC161" s="862"/>
      <c r="JYD161" s="862"/>
      <c r="JYE161" s="862"/>
      <c r="JYF161" s="862"/>
      <c r="JYG161" s="862"/>
      <c r="JYH161" s="862"/>
      <c r="JYI161" s="862"/>
      <c r="JYJ161" s="862"/>
      <c r="JYK161" s="862"/>
      <c r="JYL161" s="862"/>
      <c r="JYM161" s="862"/>
      <c r="JYN161" s="862"/>
      <c r="JYO161" s="862"/>
      <c r="JYP161" s="862"/>
      <c r="JYQ161" s="862"/>
      <c r="JYR161" s="861"/>
      <c r="JYS161" s="862"/>
      <c r="JYT161" s="862"/>
      <c r="JYU161" s="862"/>
      <c r="JYV161" s="862"/>
      <c r="JYW161" s="862"/>
      <c r="JYX161" s="862"/>
      <c r="JYY161" s="862"/>
      <c r="JYZ161" s="862"/>
      <c r="JZA161" s="862"/>
      <c r="JZB161" s="862"/>
      <c r="JZC161" s="862"/>
      <c r="JZD161" s="862"/>
      <c r="JZE161" s="862"/>
      <c r="JZF161" s="862"/>
      <c r="JZG161" s="862"/>
      <c r="JZH161" s="862"/>
      <c r="JZI161" s="862"/>
      <c r="JZJ161" s="862"/>
      <c r="JZK161" s="862"/>
      <c r="JZL161" s="862"/>
      <c r="JZM161" s="862"/>
      <c r="JZN161" s="862"/>
      <c r="JZO161" s="862"/>
      <c r="JZP161" s="862"/>
      <c r="JZQ161" s="862"/>
      <c r="JZR161" s="862"/>
      <c r="JZS161" s="862"/>
      <c r="JZT161" s="862"/>
      <c r="JZU161" s="862"/>
      <c r="JZV161" s="862"/>
      <c r="JZW161" s="861"/>
      <c r="JZX161" s="862"/>
      <c r="JZY161" s="862"/>
      <c r="JZZ161" s="862"/>
      <c r="KAA161" s="862"/>
      <c r="KAB161" s="862"/>
      <c r="KAC161" s="862"/>
      <c r="KAD161" s="862"/>
      <c r="KAE161" s="862"/>
      <c r="KAF161" s="862"/>
      <c r="KAG161" s="862"/>
      <c r="KAH161" s="862"/>
      <c r="KAI161" s="862"/>
      <c r="KAJ161" s="862"/>
      <c r="KAK161" s="862"/>
      <c r="KAL161" s="862"/>
      <c r="KAM161" s="862"/>
      <c r="KAN161" s="862"/>
      <c r="KAO161" s="862"/>
      <c r="KAP161" s="862"/>
      <c r="KAQ161" s="862"/>
      <c r="KAR161" s="862"/>
      <c r="KAS161" s="862"/>
      <c r="KAT161" s="862"/>
      <c r="KAU161" s="862"/>
      <c r="KAV161" s="862"/>
      <c r="KAW161" s="862"/>
      <c r="KAX161" s="862"/>
      <c r="KAY161" s="862"/>
      <c r="KAZ161" s="862"/>
      <c r="KBA161" s="862"/>
      <c r="KBB161" s="861"/>
      <c r="KBC161" s="862"/>
      <c r="KBD161" s="862"/>
      <c r="KBE161" s="862"/>
      <c r="KBF161" s="862"/>
      <c r="KBG161" s="862"/>
      <c r="KBH161" s="862"/>
      <c r="KBI161" s="862"/>
      <c r="KBJ161" s="862"/>
      <c r="KBK161" s="862"/>
      <c r="KBL161" s="862"/>
      <c r="KBM161" s="862"/>
      <c r="KBN161" s="862"/>
      <c r="KBO161" s="862"/>
      <c r="KBP161" s="862"/>
      <c r="KBQ161" s="862"/>
      <c r="KBR161" s="862"/>
      <c r="KBS161" s="862"/>
      <c r="KBT161" s="862"/>
      <c r="KBU161" s="862"/>
      <c r="KBV161" s="862"/>
      <c r="KBW161" s="862"/>
      <c r="KBX161" s="862"/>
      <c r="KBY161" s="862"/>
      <c r="KBZ161" s="862"/>
      <c r="KCA161" s="862"/>
      <c r="KCB161" s="862"/>
      <c r="KCC161" s="862"/>
      <c r="KCD161" s="862"/>
      <c r="KCE161" s="862"/>
      <c r="KCF161" s="862"/>
      <c r="KCG161" s="861"/>
      <c r="KCH161" s="862"/>
      <c r="KCI161" s="862"/>
      <c r="KCJ161" s="862"/>
      <c r="KCK161" s="862"/>
      <c r="KCL161" s="862"/>
      <c r="KCM161" s="862"/>
      <c r="KCN161" s="862"/>
      <c r="KCO161" s="862"/>
      <c r="KCP161" s="862"/>
      <c r="KCQ161" s="862"/>
      <c r="KCR161" s="862"/>
      <c r="KCS161" s="862"/>
      <c r="KCT161" s="862"/>
      <c r="KCU161" s="862"/>
      <c r="KCV161" s="862"/>
      <c r="KCW161" s="862"/>
      <c r="KCX161" s="862"/>
      <c r="KCY161" s="862"/>
      <c r="KCZ161" s="862"/>
      <c r="KDA161" s="862"/>
      <c r="KDB161" s="862"/>
      <c r="KDC161" s="862"/>
      <c r="KDD161" s="862"/>
      <c r="KDE161" s="862"/>
      <c r="KDF161" s="862"/>
      <c r="KDG161" s="862"/>
      <c r="KDH161" s="862"/>
      <c r="KDI161" s="862"/>
      <c r="KDJ161" s="862"/>
      <c r="KDK161" s="862"/>
      <c r="KDL161" s="861"/>
      <c r="KDM161" s="862"/>
      <c r="KDN161" s="862"/>
      <c r="KDO161" s="862"/>
      <c r="KDP161" s="862"/>
      <c r="KDQ161" s="862"/>
      <c r="KDR161" s="862"/>
      <c r="KDS161" s="862"/>
      <c r="KDT161" s="862"/>
      <c r="KDU161" s="862"/>
      <c r="KDV161" s="862"/>
      <c r="KDW161" s="862"/>
      <c r="KDX161" s="862"/>
      <c r="KDY161" s="862"/>
      <c r="KDZ161" s="862"/>
      <c r="KEA161" s="862"/>
      <c r="KEB161" s="862"/>
      <c r="KEC161" s="862"/>
      <c r="KED161" s="862"/>
      <c r="KEE161" s="862"/>
      <c r="KEF161" s="862"/>
      <c r="KEG161" s="862"/>
      <c r="KEH161" s="862"/>
      <c r="KEI161" s="862"/>
      <c r="KEJ161" s="862"/>
      <c r="KEK161" s="862"/>
      <c r="KEL161" s="862"/>
      <c r="KEM161" s="862"/>
      <c r="KEN161" s="862"/>
      <c r="KEO161" s="862"/>
      <c r="KEP161" s="862"/>
      <c r="KEQ161" s="861"/>
      <c r="KER161" s="862"/>
      <c r="KES161" s="862"/>
      <c r="KET161" s="862"/>
      <c r="KEU161" s="862"/>
      <c r="KEV161" s="862"/>
      <c r="KEW161" s="862"/>
      <c r="KEX161" s="862"/>
      <c r="KEY161" s="862"/>
      <c r="KEZ161" s="862"/>
      <c r="KFA161" s="862"/>
      <c r="KFB161" s="862"/>
      <c r="KFC161" s="862"/>
      <c r="KFD161" s="862"/>
      <c r="KFE161" s="862"/>
      <c r="KFF161" s="862"/>
      <c r="KFG161" s="862"/>
      <c r="KFH161" s="862"/>
      <c r="KFI161" s="862"/>
      <c r="KFJ161" s="862"/>
      <c r="KFK161" s="862"/>
      <c r="KFL161" s="862"/>
      <c r="KFM161" s="862"/>
      <c r="KFN161" s="862"/>
      <c r="KFO161" s="862"/>
      <c r="KFP161" s="862"/>
      <c r="KFQ161" s="862"/>
      <c r="KFR161" s="862"/>
      <c r="KFS161" s="862"/>
      <c r="KFT161" s="862"/>
      <c r="KFU161" s="862"/>
      <c r="KFV161" s="861"/>
      <c r="KFW161" s="862"/>
      <c r="KFX161" s="862"/>
      <c r="KFY161" s="862"/>
      <c r="KFZ161" s="862"/>
      <c r="KGA161" s="862"/>
      <c r="KGB161" s="862"/>
      <c r="KGC161" s="862"/>
      <c r="KGD161" s="862"/>
      <c r="KGE161" s="862"/>
      <c r="KGF161" s="862"/>
      <c r="KGG161" s="862"/>
      <c r="KGH161" s="862"/>
      <c r="KGI161" s="862"/>
      <c r="KGJ161" s="862"/>
      <c r="KGK161" s="862"/>
      <c r="KGL161" s="862"/>
      <c r="KGM161" s="862"/>
      <c r="KGN161" s="862"/>
      <c r="KGO161" s="862"/>
      <c r="KGP161" s="862"/>
      <c r="KGQ161" s="862"/>
      <c r="KGR161" s="862"/>
      <c r="KGS161" s="862"/>
      <c r="KGT161" s="862"/>
      <c r="KGU161" s="862"/>
      <c r="KGV161" s="862"/>
      <c r="KGW161" s="862"/>
      <c r="KGX161" s="862"/>
      <c r="KGY161" s="862"/>
      <c r="KGZ161" s="862"/>
      <c r="KHA161" s="861"/>
      <c r="KHB161" s="862"/>
      <c r="KHC161" s="862"/>
      <c r="KHD161" s="862"/>
      <c r="KHE161" s="862"/>
      <c r="KHF161" s="862"/>
      <c r="KHG161" s="862"/>
      <c r="KHH161" s="862"/>
      <c r="KHI161" s="862"/>
      <c r="KHJ161" s="862"/>
      <c r="KHK161" s="862"/>
      <c r="KHL161" s="862"/>
      <c r="KHM161" s="862"/>
      <c r="KHN161" s="862"/>
      <c r="KHO161" s="862"/>
      <c r="KHP161" s="862"/>
      <c r="KHQ161" s="862"/>
      <c r="KHR161" s="862"/>
      <c r="KHS161" s="862"/>
      <c r="KHT161" s="862"/>
      <c r="KHU161" s="862"/>
      <c r="KHV161" s="862"/>
      <c r="KHW161" s="862"/>
      <c r="KHX161" s="862"/>
      <c r="KHY161" s="862"/>
      <c r="KHZ161" s="862"/>
      <c r="KIA161" s="862"/>
      <c r="KIB161" s="862"/>
      <c r="KIC161" s="862"/>
      <c r="KID161" s="862"/>
      <c r="KIE161" s="862"/>
      <c r="KIF161" s="861"/>
      <c r="KIG161" s="862"/>
      <c r="KIH161" s="862"/>
      <c r="KII161" s="862"/>
      <c r="KIJ161" s="862"/>
      <c r="KIK161" s="862"/>
      <c r="KIL161" s="862"/>
      <c r="KIM161" s="862"/>
      <c r="KIN161" s="862"/>
      <c r="KIO161" s="862"/>
      <c r="KIP161" s="862"/>
      <c r="KIQ161" s="862"/>
      <c r="KIR161" s="862"/>
      <c r="KIS161" s="862"/>
      <c r="KIT161" s="862"/>
      <c r="KIU161" s="862"/>
      <c r="KIV161" s="862"/>
      <c r="KIW161" s="862"/>
      <c r="KIX161" s="862"/>
      <c r="KIY161" s="862"/>
      <c r="KIZ161" s="862"/>
      <c r="KJA161" s="862"/>
      <c r="KJB161" s="862"/>
      <c r="KJC161" s="862"/>
      <c r="KJD161" s="862"/>
      <c r="KJE161" s="862"/>
      <c r="KJF161" s="862"/>
      <c r="KJG161" s="862"/>
      <c r="KJH161" s="862"/>
      <c r="KJI161" s="862"/>
      <c r="KJJ161" s="862"/>
      <c r="KJK161" s="861"/>
      <c r="KJL161" s="862"/>
      <c r="KJM161" s="862"/>
      <c r="KJN161" s="862"/>
      <c r="KJO161" s="862"/>
      <c r="KJP161" s="862"/>
      <c r="KJQ161" s="862"/>
      <c r="KJR161" s="862"/>
      <c r="KJS161" s="862"/>
      <c r="KJT161" s="862"/>
      <c r="KJU161" s="862"/>
      <c r="KJV161" s="862"/>
      <c r="KJW161" s="862"/>
      <c r="KJX161" s="862"/>
      <c r="KJY161" s="862"/>
      <c r="KJZ161" s="862"/>
      <c r="KKA161" s="862"/>
      <c r="KKB161" s="862"/>
      <c r="KKC161" s="862"/>
      <c r="KKD161" s="862"/>
      <c r="KKE161" s="862"/>
      <c r="KKF161" s="862"/>
      <c r="KKG161" s="862"/>
      <c r="KKH161" s="862"/>
      <c r="KKI161" s="862"/>
      <c r="KKJ161" s="862"/>
      <c r="KKK161" s="862"/>
      <c r="KKL161" s="862"/>
      <c r="KKM161" s="862"/>
      <c r="KKN161" s="862"/>
      <c r="KKO161" s="862"/>
      <c r="KKP161" s="861"/>
      <c r="KKQ161" s="862"/>
      <c r="KKR161" s="862"/>
      <c r="KKS161" s="862"/>
      <c r="KKT161" s="862"/>
      <c r="KKU161" s="862"/>
      <c r="KKV161" s="862"/>
      <c r="KKW161" s="862"/>
      <c r="KKX161" s="862"/>
      <c r="KKY161" s="862"/>
      <c r="KKZ161" s="862"/>
      <c r="KLA161" s="862"/>
      <c r="KLB161" s="862"/>
      <c r="KLC161" s="862"/>
      <c r="KLD161" s="862"/>
      <c r="KLE161" s="862"/>
      <c r="KLF161" s="862"/>
      <c r="KLG161" s="862"/>
      <c r="KLH161" s="862"/>
      <c r="KLI161" s="862"/>
      <c r="KLJ161" s="862"/>
      <c r="KLK161" s="862"/>
      <c r="KLL161" s="862"/>
      <c r="KLM161" s="862"/>
      <c r="KLN161" s="862"/>
      <c r="KLO161" s="862"/>
      <c r="KLP161" s="862"/>
      <c r="KLQ161" s="862"/>
      <c r="KLR161" s="862"/>
      <c r="KLS161" s="862"/>
      <c r="KLT161" s="862"/>
      <c r="KLU161" s="861"/>
      <c r="KLV161" s="862"/>
      <c r="KLW161" s="862"/>
      <c r="KLX161" s="862"/>
      <c r="KLY161" s="862"/>
      <c r="KLZ161" s="862"/>
      <c r="KMA161" s="862"/>
      <c r="KMB161" s="862"/>
      <c r="KMC161" s="862"/>
      <c r="KMD161" s="862"/>
      <c r="KME161" s="862"/>
      <c r="KMF161" s="862"/>
      <c r="KMG161" s="862"/>
      <c r="KMH161" s="862"/>
      <c r="KMI161" s="862"/>
      <c r="KMJ161" s="862"/>
      <c r="KMK161" s="862"/>
      <c r="KML161" s="862"/>
      <c r="KMM161" s="862"/>
      <c r="KMN161" s="862"/>
      <c r="KMO161" s="862"/>
      <c r="KMP161" s="862"/>
      <c r="KMQ161" s="862"/>
      <c r="KMR161" s="862"/>
      <c r="KMS161" s="862"/>
      <c r="KMT161" s="862"/>
      <c r="KMU161" s="862"/>
      <c r="KMV161" s="862"/>
      <c r="KMW161" s="862"/>
      <c r="KMX161" s="862"/>
      <c r="KMY161" s="862"/>
      <c r="KMZ161" s="861"/>
      <c r="KNA161" s="862"/>
      <c r="KNB161" s="862"/>
      <c r="KNC161" s="862"/>
      <c r="KND161" s="862"/>
      <c r="KNE161" s="862"/>
      <c r="KNF161" s="862"/>
      <c r="KNG161" s="862"/>
      <c r="KNH161" s="862"/>
      <c r="KNI161" s="862"/>
      <c r="KNJ161" s="862"/>
      <c r="KNK161" s="862"/>
      <c r="KNL161" s="862"/>
      <c r="KNM161" s="862"/>
      <c r="KNN161" s="862"/>
      <c r="KNO161" s="862"/>
      <c r="KNP161" s="862"/>
      <c r="KNQ161" s="862"/>
      <c r="KNR161" s="862"/>
      <c r="KNS161" s="862"/>
      <c r="KNT161" s="862"/>
      <c r="KNU161" s="862"/>
      <c r="KNV161" s="862"/>
      <c r="KNW161" s="862"/>
      <c r="KNX161" s="862"/>
      <c r="KNY161" s="862"/>
      <c r="KNZ161" s="862"/>
      <c r="KOA161" s="862"/>
      <c r="KOB161" s="862"/>
      <c r="KOC161" s="862"/>
      <c r="KOD161" s="862"/>
      <c r="KOE161" s="861"/>
      <c r="KOF161" s="862"/>
      <c r="KOG161" s="862"/>
      <c r="KOH161" s="862"/>
      <c r="KOI161" s="862"/>
      <c r="KOJ161" s="862"/>
      <c r="KOK161" s="862"/>
      <c r="KOL161" s="862"/>
      <c r="KOM161" s="862"/>
      <c r="KON161" s="862"/>
      <c r="KOO161" s="862"/>
      <c r="KOP161" s="862"/>
      <c r="KOQ161" s="862"/>
      <c r="KOR161" s="862"/>
      <c r="KOS161" s="862"/>
      <c r="KOT161" s="862"/>
      <c r="KOU161" s="862"/>
      <c r="KOV161" s="862"/>
      <c r="KOW161" s="862"/>
      <c r="KOX161" s="862"/>
      <c r="KOY161" s="862"/>
      <c r="KOZ161" s="862"/>
      <c r="KPA161" s="862"/>
      <c r="KPB161" s="862"/>
      <c r="KPC161" s="862"/>
      <c r="KPD161" s="862"/>
      <c r="KPE161" s="862"/>
      <c r="KPF161" s="862"/>
      <c r="KPG161" s="862"/>
      <c r="KPH161" s="862"/>
      <c r="KPI161" s="862"/>
      <c r="KPJ161" s="861"/>
      <c r="KPK161" s="862"/>
      <c r="KPL161" s="862"/>
      <c r="KPM161" s="862"/>
      <c r="KPN161" s="862"/>
      <c r="KPO161" s="862"/>
      <c r="KPP161" s="862"/>
      <c r="KPQ161" s="862"/>
      <c r="KPR161" s="862"/>
      <c r="KPS161" s="862"/>
      <c r="KPT161" s="862"/>
      <c r="KPU161" s="862"/>
      <c r="KPV161" s="862"/>
      <c r="KPW161" s="862"/>
      <c r="KPX161" s="862"/>
      <c r="KPY161" s="862"/>
      <c r="KPZ161" s="862"/>
      <c r="KQA161" s="862"/>
      <c r="KQB161" s="862"/>
      <c r="KQC161" s="862"/>
      <c r="KQD161" s="862"/>
      <c r="KQE161" s="862"/>
      <c r="KQF161" s="862"/>
      <c r="KQG161" s="862"/>
      <c r="KQH161" s="862"/>
      <c r="KQI161" s="862"/>
      <c r="KQJ161" s="862"/>
      <c r="KQK161" s="862"/>
      <c r="KQL161" s="862"/>
      <c r="KQM161" s="862"/>
      <c r="KQN161" s="862"/>
      <c r="KQO161" s="861"/>
      <c r="KQP161" s="862"/>
      <c r="KQQ161" s="862"/>
      <c r="KQR161" s="862"/>
      <c r="KQS161" s="862"/>
      <c r="KQT161" s="862"/>
      <c r="KQU161" s="862"/>
      <c r="KQV161" s="862"/>
      <c r="KQW161" s="862"/>
      <c r="KQX161" s="862"/>
      <c r="KQY161" s="862"/>
      <c r="KQZ161" s="862"/>
      <c r="KRA161" s="862"/>
      <c r="KRB161" s="862"/>
      <c r="KRC161" s="862"/>
      <c r="KRD161" s="862"/>
      <c r="KRE161" s="862"/>
      <c r="KRF161" s="862"/>
      <c r="KRG161" s="862"/>
      <c r="KRH161" s="862"/>
      <c r="KRI161" s="862"/>
      <c r="KRJ161" s="862"/>
      <c r="KRK161" s="862"/>
      <c r="KRL161" s="862"/>
      <c r="KRM161" s="862"/>
      <c r="KRN161" s="862"/>
      <c r="KRO161" s="862"/>
      <c r="KRP161" s="862"/>
      <c r="KRQ161" s="862"/>
      <c r="KRR161" s="862"/>
      <c r="KRS161" s="862"/>
      <c r="KRT161" s="861"/>
      <c r="KRU161" s="862"/>
      <c r="KRV161" s="862"/>
      <c r="KRW161" s="862"/>
      <c r="KRX161" s="862"/>
      <c r="KRY161" s="862"/>
      <c r="KRZ161" s="862"/>
      <c r="KSA161" s="862"/>
      <c r="KSB161" s="862"/>
      <c r="KSC161" s="862"/>
      <c r="KSD161" s="862"/>
      <c r="KSE161" s="862"/>
      <c r="KSF161" s="862"/>
      <c r="KSG161" s="862"/>
      <c r="KSH161" s="862"/>
      <c r="KSI161" s="862"/>
      <c r="KSJ161" s="862"/>
      <c r="KSK161" s="862"/>
      <c r="KSL161" s="862"/>
      <c r="KSM161" s="862"/>
      <c r="KSN161" s="862"/>
      <c r="KSO161" s="862"/>
      <c r="KSP161" s="862"/>
      <c r="KSQ161" s="862"/>
      <c r="KSR161" s="862"/>
      <c r="KSS161" s="862"/>
      <c r="KST161" s="862"/>
      <c r="KSU161" s="862"/>
      <c r="KSV161" s="862"/>
      <c r="KSW161" s="862"/>
      <c r="KSX161" s="862"/>
      <c r="KSY161" s="861"/>
      <c r="KSZ161" s="862"/>
      <c r="KTA161" s="862"/>
      <c r="KTB161" s="862"/>
      <c r="KTC161" s="862"/>
      <c r="KTD161" s="862"/>
      <c r="KTE161" s="862"/>
      <c r="KTF161" s="862"/>
      <c r="KTG161" s="862"/>
      <c r="KTH161" s="862"/>
      <c r="KTI161" s="862"/>
      <c r="KTJ161" s="862"/>
      <c r="KTK161" s="862"/>
      <c r="KTL161" s="862"/>
      <c r="KTM161" s="862"/>
      <c r="KTN161" s="862"/>
      <c r="KTO161" s="862"/>
      <c r="KTP161" s="862"/>
      <c r="KTQ161" s="862"/>
      <c r="KTR161" s="862"/>
      <c r="KTS161" s="862"/>
      <c r="KTT161" s="862"/>
      <c r="KTU161" s="862"/>
      <c r="KTV161" s="862"/>
      <c r="KTW161" s="862"/>
      <c r="KTX161" s="862"/>
      <c r="KTY161" s="862"/>
      <c r="KTZ161" s="862"/>
      <c r="KUA161" s="862"/>
      <c r="KUB161" s="862"/>
      <c r="KUC161" s="862"/>
      <c r="KUD161" s="861"/>
      <c r="KUE161" s="862"/>
      <c r="KUF161" s="862"/>
      <c r="KUG161" s="862"/>
      <c r="KUH161" s="862"/>
      <c r="KUI161" s="862"/>
      <c r="KUJ161" s="862"/>
      <c r="KUK161" s="862"/>
      <c r="KUL161" s="862"/>
      <c r="KUM161" s="862"/>
      <c r="KUN161" s="862"/>
      <c r="KUO161" s="862"/>
      <c r="KUP161" s="862"/>
      <c r="KUQ161" s="862"/>
      <c r="KUR161" s="862"/>
      <c r="KUS161" s="862"/>
      <c r="KUT161" s="862"/>
      <c r="KUU161" s="862"/>
      <c r="KUV161" s="862"/>
      <c r="KUW161" s="862"/>
      <c r="KUX161" s="862"/>
      <c r="KUY161" s="862"/>
      <c r="KUZ161" s="862"/>
      <c r="KVA161" s="862"/>
      <c r="KVB161" s="862"/>
      <c r="KVC161" s="862"/>
      <c r="KVD161" s="862"/>
      <c r="KVE161" s="862"/>
      <c r="KVF161" s="862"/>
      <c r="KVG161" s="862"/>
      <c r="KVH161" s="862"/>
      <c r="KVI161" s="861"/>
      <c r="KVJ161" s="862"/>
      <c r="KVK161" s="862"/>
      <c r="KVL161" s="862"/>
      <c r="KVM161" s="862"/>
      <c r="KVN161" s="862"/>
      <c r="KVO161" s="862"/>
      <c r="KVP161" s="862"/>
      <c r="KVQ161" s="862"/>
      <c r="KVR161" s="862"/>
      <c r="KVS161" s="862"/>
      <c r="KVT161" s="862"/>
      <c r="KVU161" s="862"/>
      <c r="KVV161" s="862"/>
      <c r="KVW161" s="862"/>
      <c r="KVX161" s="862"/>
      <c r="KVY161" s="862"/>
      <c r="KVZ161" s="862"/>
      <c r="KWA161" s="862"/>
      <c r="KWB161" s="862"/>
      <c r="KWC161" s="862"/>
      <c r="KWD161" s="862"/>
      <c r="KWE161" s="862"/>
      <c r="KWF161" s="862"/>
      <c r="KWG161" s="862"/>
      <c r="KWH161" s="862"/>
      <c r="KWI161" s="862"/>
      <c r="KWJ161" s="862"/>
      <c r="KWK161" s="862"/>
      <c r="KWL161" s="862"/>
      <c r="KWM161" s="862"/>
      <c r="KWN161" s="861"/>
      <c r="KWO161" s="862"/>
      <c r="KWP161" s="862"/>
      <c r="KWQ161" s="862"/>
      <c r="KWR161" s="862"/>
      <c r="KWS161" s="862"/>
      <c r="KWT161" s="862"/>
      <c r="KWU161" s="862"/>
      <c r="KWV161" s="862"/>
      <c r="KWW161" s="862"/>
      <c r="KWX161" s="862"/>
      <c r="KWY161" s="862"/>
      <c r="KWZ161" s="862"/>
      <c r="KXA161" s="862"/>
      <c r="KXB161" s="862"/>
      <c r="KXC161" s="862"/>
      <c r="KXD161" s="862"/>
      <c r="KXE161" s="862"/>
      <c r="KXF161" s="862"/>
      <c r="KXG161" s="862"/>
      <c r="KXH161" s="862"/>
      <c r="KXI161" s="862"/>
      <c r="KXJ161" s="862"/>
      <c r="KXK161" s="862"/>
      <c r="KXL161" s="862"/>
      <c r="KXM161" s="862"/>
      <c r="KXN161" s="862"/>
      <c r="KXO161" s="862"/>
      <c r="KXP161" s="862"/>
      <c r="KXQ161" s="862"/>
      <c r="KXR161" s="862"/>
      <c r="KXS161" s="861"/>
      <c r="KXT161" s="862"/>
      <c r="KXU161" s="862"/>
      <c r="KXV161" s="862"/>
      <c r="KXW161" s="862"/>
      <c r="KXX161" s="862"/>
      <c r="KXY161" s="862"/>
      <c r="KXZ161" s="862"/>
      <c r="KYA161" s="862"/>
      <c r="KYB161" s="862"/>
      <c r="KYC161" s="862"/>
      <c r="KYD161" s="862"/>
      <c r="KYE161" s="862"/>
      <c r="KYF161" s="862"/>
      <c r="KYG161" s="862"/>
      <c r="KYH161" s="862"/>
      <c r="KYI161" s="862"/>
      <c r="KYJ161" s="862"/>
      <c r="KYK161" s="862"/>
      <c r="KYL161" s="862"/>
      <c r="KYM161" s="862"/>
      <c r="KYN161" s="862"/>
      <c r="KYO161" s="862"/>
      <c r="KYP161" s="862"/>
      <c r="KYQ161" s="862"/>
      <c r="KYR161" s="862"/>
      <c r="KYS161" s="862"/>
      <c r="KYT161" s="862"/>
      <c r="KYU161" s="862"/>
      <c r="KYV161" s="862"/>
      <c r="KYW161" s="862"/>
      <c r="KYX161" s="861"/>
      <c r="KYY161" s="862"/>
      <c r="KYZ161" s="862"/>
      <c r="KZA161" s="862"/>
      <c r="KZB161" s="862"/>
      <c r="KZC161" s="862"/>
      <c r="KZD161" s="862"/>
      <c r="KZE161" s="862"/>
      <c r="KZF161" s="862"/>
      <c r="KZG161" s="862"/>
      <c r="KZH161" s="862"/>
      <c r="KZI161" s="862"/>
      <c r="KZJ161" s="862"/>
      <c r="KZK161" s="862"/>
      <c r="KZL161" s="862"/>
      <c r="KZM161" s="862"/>
      <c r="KZN161" s="862"/>
      <c r="KZO161" s="862"/>
      <c r="KZP161" s="862"/>
      <c r="KZQ161" s="862"/>
      <c r="KZR161" s="862"/>
      <c r="KZS161" s="862"/>
      <c r="KZT161" s="862"/>
      <c r="KZU161" s="862"/>
      <c r="KZV161" s="862"/>
      <c r="KZW161" s="862"/>
      <c r="KZX161" s="862"/>
      <c r="KZY161" s="862"/>
      <c r="KZZ161" s="862"/>
      <c r="LAA161" s="862"/>
      <c r="LAB161" s="862"/>
      <c r="LAC161" s="861"/>
      <c r="LAD161" s="862"/>
      <c r="LAE161" s="862"/>
      <c r="LAF161" s="862"/>
      <c r="LAG161" s="862"/>
      <c r="LAH161" s="862"/>
      <c r="LAI161" s="862"/>
      <c r="LAJ161" s="862"/>
      <c r="LAK161" s="862"/>
      <c r="LAL161" s="862"/>
      <c r="LAM161" s="862"/>
      <c r="LAN161" s="862"/>
      <c r="LAO161" s="862"/>
      <c r="LAP161" s="862"/>
      <c r="LAQ161" s="862"/>
      <c r="LAR161" s="862"/>
      <c r="LAS161" s="862"/>
      <c r="LAT161" s="862"/>
      <c r="LAU161" s="862"/>
      <c r="LAV161" s="862"/>
      <c r="LAW161" s="862"/>
      <c r="LAX161" s="862"/>
      <c r="LAY161" s="862"/>
      <c r="LAZ161" s="862"/>
      <c r="LBA161" s="862"/>
      <c r="LBB161" s="862"/>
      <c r="LBC161" s="862"/>
      <c r="LBD161" s="862"/>
      <c r="LBE161" s="862"/>
      <c r="LBF161" s="862"/>
      <c r="LBG161" s="862"/>
      <c r="LBH161" s="861"/>
      <c r="LBI161" s="862"/>
      <c r="LBJ161" s="862"/>
      <c r="LBK161" s="862"/>
      <c r="LBL161" s="862"/>
      <c r="LBM161" s="862"/>
      <c r="LBN161" s="862"/>
      <c r="LBO161" s="862"/>
      <c r="LBP161" s="862"/>
      <c r="LBQ161" s="862"/>
      <c r="LBR161" s="862"/>
      <c r="LBS161" s="862"/>
      <c r="LBT161" s="862"/>
      <c r="LBU161" s="862"/>
      <c r="LBV161" s="862"/>
      <c r="LBW161" s="862"/>
      <c r="LBX161" s="862"/>
      <c r="LBY161" s="862"/>
      <c r="LBZ161" s="862"/>
      <c r="LCA161" s="862"/>
      <c r="LCB161" s="862"/>
      <c r="LCC161" s="862"/>
      <c r="LCD161" s="862"/>
      <c r="LCE161" s="862"/>
      <c r="LCF161" s="862"/>
      <c r="LCG161" s="862"/>
      <c r="LCH161" s="862"/>
      <c r="LCI161" s="862"/>
      <c r="LCJ161" s="862"/>
      <c r="LCK161" s="862"/>
      <c r="LCL161" s="862"/>
      <c r="LCM161" s="861"/>
      <c r="LCN161" s="862"/>
      <c r="LCO161" s="862"/>
      <c r="LCP161" s="862"/>
      <c r="LCQ161" s="862"/>
      <c r="LCR161" s="862"/>
      <c r="LCS161" s="862"/>
      <c r="LCT161" s="862"/>
      <c r="LCU161" s="862"/>
      <c r="LCV161" s="862"/>
      <c r="LCW161" s="862"/>
      <c r="LCX161" s="862"/>
      <c r="LCY161" s="862"/>
      <c r="LCZ161" s="862"/>
      <c r="LDA161" s="862"/>
      <c r="LDB161" s="862"/>
      <c r="LDC161" s="862"/>
      <c r="LDD161" s="862"/>
      <c r="LDE161" s="862"/>
      <c r="LDF161" s="862"/>
      <c r="LDG161" s="862"/>
      <c r="LDH161" s="862"/>
      <c r="LDI161" s="862"/>
      <c r="LDJ161" s="862"/>
      <c r="LDK161" s="862"/>
      <c r="LDL161" s="862"/>
      <c r="LDM161" s="862"/>
      <c r="LDN161" s="862"/>
      <c r="LDO161" s="862"/>
      <c r="LDP161" s="862"/>
      <c r="LDQ161" s="862"/>
      <c r="LDR161" s="861"/>
      <c r="LDS161" s="862"/>
      <c r="LDT161" s="862"/>
      <c r="LDU161" s="862"/>
      <c r="LDV161" s="862"/>
      <c r="LDW161" s="862"/>
      <c r="LDX161" s="862"/>
      <c r="LDY161" s="862"/>
      <c r="LDZ161" s="862"/>
      <c r="LEA161" s="862"/>
      <c r="LEB161" s="862"/>
      <c r="LEC161" s="862"/>
      <c r="LED161" s="862"/>
      <c r="LEE161" s="862"/>
      <c r="LEF161" s="862"/>
      <c r="LEG161" s="862"/>
      <c r="LEH161" s="862"/>
      <c r="LEI161" s="862"/>
      <c r="LEJ161" s="862"/>
      <c r="LEK161" s="862"/>
      <c r="LEL161" s="862"/>
      <c r="LEM161" s="862"/>
      <c r="LEN161" s="862"/>
      <c r="LEO161" s="862"/>
      <c r="LEP161" s="862"/>
      <c r="LEQ161" s="862"/>
      <c r="LER161" s="862"/>
      <c r="LES161" s="862"/>
      <c r="LET161" s="862"/>
      <c r="LEU161" s="862"/>
      <c r="LEV161" s="862"/>
      <c r="LEW161" s="861"/>
      <c r="LEX161" s="862"/>
      <c r="LEY161" s="862"/>
      <c r="LEZ161" s="862"/>
      <c r="LFA161" s="862"/>
      <c r="LFB161" s="862"/>
      <c r="LFC161" s="862"/>
      <c r="LFD161" s="862"/>
      <c r="LFE161" s="862"/>
      <c r="LFF161" s="862"/>
      <c r="LFG161" s="862"/>
      <c r="LFH161" s="862"/>
      <c r="LFI161" s="862"/>
      <c r="LFJ161" s="862"/>
      <c r="LFK161" s="862"/>
      <c r="LFL161" s="862"/>
      <c r="LFM161" s="862"/>
      <c r="LFN161" s="862"/>
      <c r="LFO161" s="862"/>
      <c r="LFP161" s="862"/>
      <c r="LFQ161" s="862"/>
      <c r="LFR161" s="862"/>
      <c r="LFS161" s="862"/>
      <c r="LFT161" s="862"/>
      <c r="LFU161" s="862"/>
      <c r="LFV161" s="862"/>
      <c r="LFW161" s="862"/>
      <c r="LFX161" s="862"/>
      <c r="LFY161" s="862"/>
      <c r="LFZ161" s="862"/>
      <c r="LGA161" s="862"/>
      <c r="LGB161" s="861"/>
      <c r="LGC161" s="862"/>
      <c r="LGD161" s="862"/>
      <c r="LGE161" s="862"/>
      <c r="LGF161" s="862"/>
      <c r="LGG161" s="862"/>
      <c r="LGH161" s="862"/>
      <c r="LGI161" s="862"/>
      <c r="LGJ161" s="862"/>
      <c r="LGK161" s="862"/>
      <c r="LGL161" s="862"/>
      <c r="LGM161" s="862"/>
      <c r="LGN161" s="862"/>
      <c r="LGO161" s="862"/>
      <c r="LGP161" s="862"/>
      <c r="LGQ161" s="862"/>
      <c r="LGR161" s="862"/>
      <c r="LGS161" s="862"/>
      <c r="LGT161" s="862"/>
      <c r="LGU161" s="862"/>
      <c r="LGV161" s="862"/>
      <c r="LGW161" s="862"/>
      <c r="LGX161" s="862"/>
      <c r="LGY161" s="862"/>
      <c r="LGZ161" s="862"/>
      <c r="LHA161" s="862"/>
      <c r="LHB161" s="862"/>
      <c r="LHC161" s="862"/>
      <c r="LHD161" s="862"/>
      <c r="LHE161" s="862"/>
      <c r="LHF161" s="862"/>
      <c r="LHG161" s="861"/>
      <c r="LHH161" s="862"/>
      <c r="LHI161" s="862"/>
      <c r="LHJ161" s="862"/>
      <c r="LHK161" s="862"/>
      <c r="LHL161" s="862"/>
      <c r="LHM161" s="862"/>
      <c r="LHN161" s="862"/>
      <c r="LHO161" s="862"/>
      <c r="LHP161" s="862"/>
      <c r="LHQ161" s="862"/>
      <c r="LHR161" s="862"/>
      <c r="LHS161" s="862"/>
      <c r="LHT161" s="862"/>
      <c r="LHU161" s="862"/>
      <c r="LHV161" s="862"/>
      <c r="LHW161" s="862"/>
      <c r="LHX161" s="862"/>
      <c r="LHY161" s="862"/>
      <c r="LHZ161" s="862"/>
      <c r="LIA161" s="862"/>
      <c r="LIB161" s="862"/>
      <c r="LIC161" s="862"/>
      <c r="LID161" s="862"/>
      <c r="LIE161" s="862"/>
      <c r="LIF161" s="862"/>
      <c r="LIG161" s="862"/>
      <c r="LIH161" s="862"/>
      <c r="LII161" s="862"/>
      <c r="LIJ161" s="862"/>
      <c r="LIK161" s="862"/>
      <c r="LIL161" s="861"/>
      <c r="LIM161" s="862"/>
      <c r="LIN161" s="862"/>
      <c r="LIO161" s="862"/>
      <c r="LIP161" s="862"/>
      <c r="LIQ161" s="862"/>
      <c r="LIR161" s="862"/>
      <c r="LIS161" s="862"/>
      <c r="LIT161" s="862"/>
      <c r="LIU161" s="862"/>
      <c r="LIV161" s="862"/>
      <c r="LIW161" s="862"/>
      <c r="LIX161" s="862"/>
      <c r="LIY161" s="862"/>
      <c r="LIZ161" s="862"/>
      <c r="LJA161" s="862"/>
      <c r="LJB161" s="862"/>
      <c r="LJC161" s="862"/>
      <c r="LJD161" s="862"/>
      <c r="LJE161" s="862"/>
      <c r="LJF161" s="862"/>
      <c r="LJG161" s="862"/>
      <c r="LJH161" s="862"/>
      <c r="LJI161" s="862"/>
      <c r="LJJ161" s="862"/>
      <c r="LJK161" s="862"/>
      <c r="LJL161" s="862"/>
      <c r="LJM161" s="862"/>
      <c r="LJN161" s="862"/>
      <c r="LJO161" s="862"/>
      <c r="LJP161" s="862"/>
      <c r="LJQ161" s="861"/>
      <c r="LJR161" s="862"/>
      <c r="LJS161" s="862"/>
      <c r="LJT161" s="862"/>
      <c r="LJU161" s="862"/>
      <c r="LJV161" s="862"/>
      <c r="LJW161" s="862"/>
      <c r="LJX161" s="862"/>
      <c r="LJY161" s="862"/>
      <c r="LJZ161" s="862"/>
      <c r="LKA161" s="862"/>
      <c r="LKB161" s="862"/>
      <c r="LKC161" s="862"/>
      <c r="LKD161" s="862"/>
      <c r="LKE161" s="862"/>
      <c r="LKF161" s="862"/>
      <c r="LKG161" s="862"/>
      <c r="LKH161" s="862"/>
      <c r="LKI161" s="862"/>
      <c r="LKJ161" s="862"/>
      <c r="LKK161" s="862"/>
      <c r="LKL161" s="862"/>
      <c r="LKM161" s="862"/>
      <c r="LKN161" s="862"/>
      <c r="LKO161" s="862"/>
      <c r="LKP161" s="862"/>
      <c r="LKQ161" s="862"/>
      <c r="LKR161" s="862"/>
      <c r="LKS161" s="862"/>
      <c r="LKT161" s="862"/>
      <c r="LKU161" s="862"/>
      <c r="LKV161" s="861"/>
      <c r="LKW161" s="862"/>
      <c r="LKX161" s="862"/>
      <c r="LKY161" s="862"/>
      <c r="LKZ161" s="862"/>
      <c r="LLA161" s="862"/>
      <c r="LLB161" s="862"/>
      <c r="LLC161" s="862"/>
      <c r="LLD161" s="862"/>
      <c r="LLE161" s="862"/>
      <c r="LLF161" s="862"/>
      <c r="LLG161" s="862"/>
      <c r="LLH161" s="862"/>
      <c r="LLI161" s="862"/>
      <c r="LLJ161" s="862"/>
      <c r="LLK161" s="862"/>
      <c r="LLL161" s="862"/>
      <c r="LLM161" s="862"/>
      <c r="LLN161" s="862"/>
      <c r="LLO161" s="862"/>
      <c r="LLP161" s="862"/>
      <c r="LLQ161" s="862"/>
      <c r="LLR161" s="862"/>
      <c r="LLS161" s="862"/>
      <c r="LLT161" s="862"/>
      <c r="LLU161" s="862"/>
      <c r="LLV161" s="862"/>
      <c r="LLW161" s="862"/>
      <c r="LLX161" s="862"/>
      <c r="LLY161" s="862"/>
      <c r="LLZ161" s="862"/>
      <c r="LMA161" s="861"/>
      <c r="LMB161" s="862"/>
      <c r="LMC161" s="862"/>
      <c r="LMD161" s="862"/>
      <c r="LME161" s="862"/>
      <c r="LMF161" s="862"/>
      <c r="LMG161" s="862"/>
      <c r="LMH161" s="862"/>
      <c r="LMI161" s="862"/>
      <c r="LMJ161" s="862"/>
      <c r="LMK161" s="862"/>
      <c r="LML161" s="862"/>
      <c r="LMM161" s="862"/>
      <c r="LMN161" s="862"/>
      <c r="LMO161" s="862"/>
      <c r="LMP161" s="862"/>
      <c r="LMQ161" s="862"/>
      <c r="LMR161" s="862"/>
      <c r="LMS161" s="862"/>
      <c r="LMT161" s="862"/>
      <c r="LMU161" s="862"/>
      <c r="LMV161" s="862"/>
      <c r="LMW161" s="862"/>
      <c r="LMX161" s="862"/>
      <c r="LMY161" s="862"/>
      <c r="LMZ161" s="862"/>
      <c r="LNA161" s="862"/>
      <c r="LNB161" s="862"/>
      <c r="LNC161" s="862"/>
      <c r="LND161" s="862"/>
      <c r="LNE161" s="862"/>
      <c r="LNF161" s="861"/>
      <c r="LNG161" s="862"/>
      <c r="LNH161" s="862"/>
      <c r="LNI161" s="862"/>
      <c r="LNJ161" s="862"/>
      <c r="LNK161" s="862"/>
      <c r="LNL161" s="862"/>
      <c r="LNM161" s="862"/>
      <c r="LNN161" s="862"/>
      <c r="LNO161" s="862"/>
      <c r="LNP161" s="862"/>
      <c r="LNQ161" s="862"/>
      <c r="LNR161" s="862"/>
      <c r="LNS161" s="862"/>
      <c r="LNT161" s="862"/>
      <c r="LNU161" s="862"/>
      <c r="LNV161" s="862"/>
      <c r="LNW161" s="862"/>
      <c r="LNX161" s="862"/>
      <c r="LNY161" s="862"/>
      <c r="LNZ161" s="862"/>
      <c r="LOA161" s="862"/>
      <c r="LOB161" s="862"/>
      <c r="LOC161" s="862"/>
      <c r="LOD161" s="862"/>
      <c r="LOE161" s="862"/>
      <c r="LOF161" s="862"/>
      <c r="LOG161" s="862"/>
      <c r="LOH161" s="862"/>
      <c r="LOI161" s="862"/>
      <c r="LOJ161" s="862"/>
      <c r="LOK161" s="861"/>
      <c r="LOL161" s="862"/>
      <c r="LOM161" s="862"/>
      <c r="LON161" s="862"/>
      <c r="LOO161" s="862"/>
      <c r="LOP161" s="862"/>
      <c r="LOQ161" s="862"/>
      <c r="LOR161" s="862"/>
      <c r="LOS161" s="862"/>
      <c r="LOT161" s="862"/>
      <c r="LOU161" s="862"/>
      <c r="LOV161" s="862"/>
      <c r="LOW161" s="862"/>
      <c r="LOX161" s="862"/>
      <c r="LOY161" s="862"/>
      <c r="LOZ161" s="862"/>
      <c r="LPA161" s="862"/>
      <c r="LPB161" s="862"/>
      <c r="LPC161" s="862"/>
      <c r="LPD161" s="862"/>
      <c r="LPE161" s="862"/>
      <c r="LPF161" s="862"/>
      <c r="LPG161" s="862"/>
      <c r="LPH161" s="862"/>
      <c r="LPI161" s="862"/>
      <c r="LPJ161" s="862"/>
      <c r="LPK161" s="862"/>
      <c r="LPL161" s="862"/>
      <c r="LPM161" s="862"/>
      <c r="LPN161" s="862"/>
      <c r="LPO161" s="862"/>
      <c r="LPP161" s="861"/>
      <c r="LPQ161" s="862"/>
      <c r="LPR161" s="862"/>
      <c r="LPS161" s="862"/>
      <c r="LPT161" s="862"/>
      <c r="LPU161" s="862"/>
      <c r="LPV161" s="862"/>
      <c r="LPW161" s="862"/>
      <c r="LPX161" s="862"/>
      <c r="LPY161" s="862"/>
      <c r="LPZ161" s="862"/>
      <c r="LQA161" s="862"/>
      <c r="LQB161" s="862"/>
      <c r="LQC161" s="862"/>
      <c r="LQD161" s="862"/>
      <c r="LQE161" s="862"/>
      <c r="LQF161" s="862"/>
      <c r="LQG161" s="862"/>
      <c r="LQH161" s="862"/>
      <c r="LQI161" s="862"/>
      <c r="LQJ161" s="862"/>
      <c r="LQK161" s="862"/>
      <c r="LQL161" s="862"/>
      <c r="LQM161" s="862"/>
      <c r="LQN161" s="862"/>
      <c r="LQO161" s="862"/>
      <c r="LQP161" s="862"/>
      <c r="LQQ161" s="862"/>
      <c r="LQR161" s="862"/>
      <c r="LQS161" s="862"/>
      <c r="LQT161" s="862"/>
      <c r="LQU161" s="861"/>
      <c r="LQV161" s="862"/>
      <c r="LQW161" s="862"/>
      <c r="LQX161" s="862"/>
      <c r="LQY161" s="862"/>
      <c r="LQZ161" s="862"/>
      <c r="LRA161" s="862"/>
      <c r="LRB161" s="862"/>
      <c r="LRC161" s="862"/>
      <c r="LRD161" s="862"/>
      <c r="LRE161" s="862"/>
      <c r="LRF161" s="862"/>
      <c r="LRG161" s="862"/>
      <c r="LRH161" s="862"/>
      <c r="LRI161" s="862"/>
      <c r="LRJ161" s="862"/>
      <c r="LRK161" s="862"/>
      <c r="LRL161" s="862"/>
      <c r="LRM161" s="862"/>
      <c r="LRN161" s="862"/>
      <c r="LRO161" s="862"/>
      <c r="LRP161" s="862"/>
      <c r="LRQ161" s="862"/>
      <c r="LRR161" s="862"/>
      <c r="LRS161" s="862"/>
      <c r="LRT161" s="862"/>
      <c r="LRU161" s="862"/>
      <c r="LRV161" s="862"/>
      <c r="LRW161" s="862"/>
      <c r="LRX161" s="862"/>
      <c r="LRY161" s="862"/>
      <c r="LRZ161" s="861"/>
      <c r="LSA161" s="862"/>
      <c r="LSB161" s="862"/>
      <c r="LSC161" s="862"/>
      <c r="LSD161" s="862"/>
      <c r="LSE161" s="862"/>
      <c r="LSF161" s="862"/>
      <c r="LSG161" s="862"/>
      <c r="LSH161" s="862"/>
      <c r="LSI161" s="862"/>
      <c r="LSJ161" s="862"/>
      <c r="LSK161" s="862"/>
      <c r="LSL161" s="862"/>
      <c r="LSM161" s="862"/>
      <c r="LSN161" s="862"/>
      <c r="LSO161" s="862"/>
      <c r="LSP161" s="862"/>
      <c r="LSQ161" s="862"/>
      <c r="LSR161" s="862"/>
      <c r="LSS161" s="862"/>
      <c r="LST161" s="862"/>
      <c r="LSU161" s="862"/>
      <c r="LSV161" s="862"/>
      <c r="LSW161" s="862"/>
      <c r="LSX161" s="862"/>
      <c r="LSY161" s="862"/>
      <c r="LSZ161" s="862"/>
      <c r="LTA161" s="862"/>
      <c r="LTB161" s="862"/>
      <c r="LTC161" s="862"/>
      <c r="LTD161" s="862"/>
      <c r="LTE161" s="861"/>
      <c r="LTF161" s="862"/>
      <c r="LTG161" s="862"/>
      <c r="LTH161" s="862"/>
      <c r="LTI161" s="862"/>
      <c r="LTJ161" s="862"/>
      <c r="LTK161" s="862"/>
      <c r="LTL161" s="862"/>
      <c r="LTM161" s="862"/>
      <c r="LTN161" s="862"/>
      <c r="LTO161" s="862"/>
      <c r="LTP161" s="862"/>
      <c r="LTQ161" s="862"/>
      <c r="LTR161" s="862"/>
      <c r="LTS161" s="862"/>
      <c r="LTT161" s="862"/>
      <c r="LTU161" s="862"/>
      <c r="LTV161" s="862"/>
      <c r="LTW161" s="862"/>
      <c r="LTX161" s="862"/>
      <c r="LTY161" s="862"/>
      <c r="LTZ161" s="862"/>
      <c r="LUA161" s="862"/>
      <c r="LUB161" s="862"/>
      <c r="LUC161" s="862"/>
      <c r="LUD161" s="862"/>
      <c r="LUE161" s="862"/>
      <c r="LUF161" s="862"/>
      <c r="LUG161" s="862"/>
      <c r="LUH161" s="862"/>
      <c r="LUI161" s="862"/>
      <c r="LUJ161" s="861"/>
      <c r="LUK161" s="862"/>
      <c r="LUL161" s="862"/>
      <c r="LUM161" s="862"/>
      <c r="LUN161" s="862"/>
      <c r="LUO161" s="862"/>
      <c r="LUP161" s="862"/>
      <c r="LUQ161" s="862"/>
      <c r="LUR161" s="862"/>
      <c r="LUS161" s="862"/>
      <c r="LUT161" s="862"/>
      <c r="LUU161" s="862"/>
      <c r="LUV161" s="862"/>
      <c r="LUW161" s="862"/>
      <c r="LUX161" s="862"/>
      <c r="LUY161" s="862"/>
      <c r="LUZ161" s="862"/>
      <c r="LVA161" s="862"/>
      <c r="LVB161" s="862"/>
      <c r="LVC161" s="862"/>
      <c r="LVD161" s="862"/>
      <c r="LVE161" s="862"/>
      <c r="LVF161" s="862"/>
      <c r="LVG161" s="862"/>
      <c r="LVH161" s="862"/>
      <c r="LVI161" s="862"/>
      <c r="LVJ161" s="862"/>
      <c r="LVK161" s="862"/>
      <c r="LVL161" s="862"/>
      <c r="LVM161" s="862"/>
      <c r="LVN161" s="862"/>
      <c r="LVO161" s="861"/>
      <c r="LVP161" s="862"/>
      <c r="LVQ161" s="862"/>
      <c r="LVR161" s="862"/>
      <c r="LVS161" s="862"/>
      <c r="LVT161" s="862"/>
      <c r="LVU161" s="862"/>
      <c r="LVV161" s="862"/>
      <c r="LVW161" s="862"/>
      <c r="LVX161" s="862"/>
      <c r="LVY161" s="862"/>
      <c r="LVZ161" s="862"/>
      <c r="LWA161" s="862"/>
      <c r="LWB161" s="862"/>
      <c r="LWC161" s="862"/>
      <c r="LWD161" s="862"/>
      <c r="LWE161" s="862"/>
      <c r="LWF161" s="862"/>
      <c r="LWG161" s="862"/>
      <c r="LWH161" s="862"/>
      <c r="LWI161" s="862"/>
      <c r="LWJ161" s="862"/>
      <c r="LWK161" s="862"/>
      <c r="LWL161" s="862"/>
      <c r="LWM161" s="862"/>
      <c r="LWN161" s="862"/>
      <c r="LWO161" s="862"/>
      <c r="LWP161" s="862"/>
      <c r="LWQ161" s="862"/>
      <c r="LWR161" s="862"/>
      <c r="LWS161" s="862"/>
      <c r="LWT161" s="861"/>
      <c r="LWU161" s="862"/>
      <c r="LWV161" s="862"/>
      <c r="LWW161" s="862"/>
      <c r="LWX161" s="862"/>
      <c r="LWY161" s="862"/>
      <c r="LWZ161" s="862"/>
      <c r="LXA161" s="862"/>
      <c r="LXB161" s="862"/>
      <c r="LXC161" s="862"/>
      <c r="LXD161" s="862"/>
      <c r="LXE161" s="862"/>
      <c r="LXF161" s="862"/>
      <c r="LXG161" s="862"/>
      <c r="LXH161" s="862"/>
      <c r="LXI161" s="862"/>
      <c r="LXJ161" s="862"/>
      <c r="LXK161" s="862"/>
      <c r="LXL161" s="862"/>
      <c r="LXM161" s="862"/>
      <c r="LXN161" s="862"/>
      <c r="LXO161" s="862"/>
      <c r="LXP161" s="862"/>
      <c r="LXQ161" s="862"/>
      <c r="LXR161" s="862"/>
      <c r="LXS161" s="862"/>
      <c r="LXT161" s="862"/>
      <c r="LXU161" s="862"/>
      <c r="LXV161" s="862"/>
      <c r="LXW161" s="862"/>
      <c r="LXX161" s="862"/>
      <c r="LXY161" s="861"/>
      <c r="LXZ161" s="862"/>
      <c r="LYA161" s="862"/>
      <c r="LYB161" s="862"/>
      <c r="LYC161" s="862"/>
      <c r="LYD161" s="862"/>
      <c r="LYE161" s="862"/>
      <c r="LYF161" s="862"/>
      <c r="LYG161" s="862"/>
      <c r="LYH161" s="862"/>
      <c r="LYI161" s="862"/>
      <c r="LYJ161" s="862"/>
      <c r="LYK161" s="862"/>
      <c r="LYL161" s="862"/>
      <c r="LYM161" s="862"/>
      <c r="LYN161" s="862"/>
      <c r="LYO161" s="862"/>
      <c r="LYP161" s="862"/>
      <c r="LYQ161" s="862"/>
      <c r="LYR161" s="862"/>
      <c r="LYS161" s="862"/>
      <c r="LYT161" s="862"/>
      <c r="LYU161" s="862"/>
      <c r="LYV161" s="862"/>
      <c r="LYW161" s="862"/>
      <c r="LYX161" s="862"/>
      <c r="LYY161" s="862"/>
      <c r="LYZ161" s="862"/>
      <c r="LZA161" s="862"/>
      <c r="LZB161" s="862"/>
      <c r="LZC161" s="862"/>
      <c r="LZD161" s="861"/>
      <c r="LZE161" s="862"/>
      <c r="LZF161" s="862"/>
      <c r="LZG161" s="862"/>
      <c r="LZH161" s="862"/>
      <c r="LZI161" s="862"/>
      <c r="LZJ161" s="862"/>
      <c r="LZK161" s="862"/>
      <c r="LZL161" s="862"/>
      <c r="LZM161" s="862"/>
      <c r="LZN161" s="862"/>
      <c r="LZO161" s="862"/>
      <c r="LZP161" s="862"/>
      <c r="LZQ161" s="862"/>
      <c r="LZR161" s="862"/>
      <c r="LZS161" s="862"/>
      <c r="LZT161" s="862"/>
      <c r="LZU161" s="862"/>
      <c r="LZV161" s="862"/>
      <c r="LZW161" s="862"/>
      <c r="LZX161" s="862"/>
      <c r="LZY161" s="862"/>
      <c r="LZZ161" s="862"/>
      <c r="MAA161" s="862"/>
      <c r="MAB161" s="862"/>
      <c r="MAC161" s="862"/>
      <c r="MAD161" s="862"/>
      <c r="MAE161" s="862"/>
      <c r="MAF161" s="862"/>
      <c r="MAG161" s="862"/>
      <c r="MAH161" s="862"/>
      <c r="MAI161" s="861"/>
      <c r="MAJ161" s="862"/>
      <c r="MAK161" s="862"/>
      <c r="MAL161" s="862"/>
      <c r="MAM161" s="862"/>
      <c r="MAN161" s="862"/>
      <c r="MAO161" s="862"/>
      <c r="MAP161" s="862"/>
      <c r="MAQ161" s="862"/>
      <c r="MAR161" s="862"/>
      <c r="MAS161" s="862"/>
      <c r="MAT161" s="862"/>
      <c r="MAU161" s="862"/>
      <c r="MAV161" s="862"/>
      <c r="MAW161" s="862"/>
      <c r="MAX161" s="862"/>
      <c r="MAY161" s="862"/>
      <c r="MAZ161" s="862"/>
      <c r="MBA161" s="862"/>
      <c r="MBB161" s="862"/>
      <c r="MBC161" s="862"/>
      <c r="MBD161" s="862"/>
      <c r="MBE161" s="862"/>
      <c r="MBF161" s="862"/>
      <c r="MBG161" s="862"/>
      <c r="MBH161" s="862"/>
      <c r="MBI161" s="862"/>
      <c r="MBJ161" s="862"/>
      <c r="MBK161" s="862"/>
      <c r="MBL161" s="862"/>
      <c r="MBM161" s="862"/>
      <c r="MBN161" s="861"/>
      <c r="MBO161" s="862"/>
      <c r="MBP161" s="862"/>
      <c r="MBQ161" s="862"/>
      <c r="MBR161" s="862"/>
      <c r="MBS161" s="862"/>
      <c r="MBT161" s="862"/>
      <c r="MBU161" s="862"/>
      <c r="MBV161" s="862"/>
      <c r="MBW161" s="862"/>
      <c r="MBX161" s="862"/>
      <c r="MBY161" s="862"/>
      <c r="MBZ161" s="862"/>
      <c r="MCA161" s="862"/>
      <c r="MCB161" s="862"/>
      <c r="MCC161" s="862"/>
      <c r="MCD161" s="862"/>
      <c r="MCE161" s="862"/>
      <c r="MCF161" s="862"/>
      <c r="MCG161" s="862"/>
      <c r="MCH161" s="862"/>
      <c r="MCI161" s="862"/>
      <c r="MCJ161" s="862"/>
      <c r="MCK161" s="862"/>
      <c r="MCL161" s="862"/>
      <c r="MCM161" s="862"/>
      <c r="MCN161" s="862"/>
      <c r="MCO161" s="862"/>
      <c r="MCP161" s="862"/>
      <c r="MCQ161" s="862"/>
      <c r="MCR161" s="862"/>
      <c r="MCS161" s="861"/>
      <c r="MCT161" s="862"/>
      <c r="MCU161" s="862"/>
      <c r="MCV161" s="862"/>
      <c r="MCW161" s="862"/>
      <c r="MCX161" s="862"/>
      <c r="MCY161" s="862"/>
      <c r="MCZ161" s="862"/>
      <c r="MDA161" s="862"/>
      <c r="MDB161" s="862"/>
      <c r="MDC161" s="862"/>
      <c r="MDD161" s="862"/>
      <c r="MDE161" s="862"/>
      <c r="MDF161" s="862"/>
      <c r="MDG161" s="862"/>
      <c r="MDH161" s="862"/>
      <c r="MDI161" s="862"/>
      <c r="MDJ161" s="862"/>
      <c r="MDK161" s="862"/>
      <c r="MDL161" s="862"/>
      <c r="MDM161" s="862"/>
      <c r="MDN161" s="862"/>
      <c r="MDO161" s="862"/>
      <c r="MDP161" s="862"/>
      <c r="MDQ161" s="862"/>
      <c r="MDR161" s="862"/>
      <c r="MDS161" s="862"/>
      <c r="MDT161" s="862"/>
      <c r="MDU161" s="862"/>
      <c r="MDV161" s="862"/>
      <c r="MDW161" s="862"/>
      <c r="MDX161" s="861"/>
      <c r="MDY161" s="862"/>
      <c r="MDZ161" s="862"/>
      <c r="MEA161" s="862"/>
      <c r="MEB161" s="862"/>
      <c r="MEC161" s="862"/>
      <c r="MED161" s="862"/>
      <c r="MEE161" s="862"/>
      <c r="MEF161" s="862"/>
      <c r="MEG161" s="862"/>
      <c r="MEH161" s="862"/>
      <c r="MEI161" s="862"/>
      <c r="MEJ161" s="862"/>
      <c r="MEK161" s="862"/>
      <c r="MEL161" s="862"/>
      <c r="MEM161" s="862"/>
      <c r="MEN161" s="862"/>
      <c r="MEO161" s="862"/>
      <c r="MEP161" s="862"/>
      <c r="MEQ161" s="862"/>
      <c r="MER161" s="862"/>
      <c r="MES161" s="862"/>
      <c r="MET161" s="862"/>
      <c r="MEU161" s="862"/>
      <c r="MEV161" s="862"/>
      <c r="MEW161" s="862"/>
      <c r="MEX161" s="862"/>
      <c r="MEY161" s="862"/>
      <c r="MEZ161" s="862"/>
      <c r="MFA161" s="862"/>
      <c r="MFB161" s="862"/>
      <c r="MFC161" s="861"/>
      <c r="MFD161" s="862"/>
      <c r="MFE161" s="862"/>
      <c r="MFF161" s="862"/>
      <c r="MFG161" s="862"/>
      <c r="MFH161" s="862"/>
      <c r="MFI161" s="862"/>
      <c r="MFJ161" s="862"/>
      <c r="MFK161" s="862"/>
      <c r="MFL161" s="862"/>
      <c r="MFM161" s="862"/>
      <c r="MFN161" s="862"/>
      <c r="MFO161" s="862"/>
      <c r="MFP161" s="862"/>
      <c r="MFQ161" s="862"/>
      <c r="MFR161" s="862"/>
      <c r="MFS161" s="862"/>
      <c r="MFT161" s="862"/>
      <c r="MFU161" s="862"/>
      <c r="MFV161" s="862"/>
      <c r="MFW161" s="862"/>
      <c r="MFX161" s="862"/>
      <c r="MFY161" s="862"/>
      <c r="MFZ161" s="862"/>
      <c r="MGA161" s="862"/>
      <c r="MGB161" s="862"/>
      <c r="MGC161" s="862"/>
      <c r="MGD161" s="862"/>
      <c r="MGE161" s="862"/>
      <c r="MGF161" s="862"/>
      <c r="MGG161" s="862"/>
      <c r="MGH161" s="861"/>
      <c r="MGI161" s="862"/>
      <c r="MGJ161" s="862"/>
      <c r="MGK161" s="862"/>
      <c r="MGL161" s="862"/>
      <c r="MGM161" s="862"/>
      <c r="MGN161" s="862"/>
      <c r="MGO161" s="862"/>
      <c r="MGP161" s="862"/>
      <c r="MGQ161" s="862"/>
      <c r="MGR161" s="862"/>
      <c r="MGS161" s="862"/>
      <c r="MGT161" s="862"/>
      <c r="MGU161" s="862"/>
      <c r="MGV161" s="862"/>
      <c r="MGW161" s="862"/>
      <c r="MGX161" s="862"/>
      <c r="MGY161" s="862"/>
      <c r="MGZ161" s="862"/>
      <c r="MHA161" s="862"/>
      <c r="MHB161" s="862"/>
      <c r="MHC161" s="862"/>
      <c r="MHD161" s="862"/>
      <c r="MHE161" s="862"/>
      <c r="MHF161" s="862"/>
      <c r="MHG161" s="862"/>
      <c r="MHH161" s="862"/>
      <c r="MHI161" s="862"/>
      <c r="MHJ161" s="862"/>
      <c r="MHK161" s="862"/>
      <c r="MHL161" s="862"/>
      <c r="MHM161" s="861"/>
      <c r="MHN161" s="862"/>
      <c r="MHO161" s="862"/>
      <c r="MHP161" s="862"/>
      <c r="MHQ161" s="862"/>
      <c r="MHR161" s="862"/>
      <c r="MHS161" s="862"/>
      <c r="MHT161" s="862"/>
      <c r="MHU161" s="862"/>
      <c r="MHV161" s="862"/>
      <c r="MHW161" s="862"/>
      <c r="MHX161" s="862"/>
      <c r="MHY161" s="862"/>
      <c r="MHZ161" s="862"/>
      <c r="MIA161" s="862"/>
      <c r="MIB161" s="862"/>
      <c r="MIC161" s="862"/>
      <c r="MID161" s="862"/>
      <c r="MIE161" s="862"/>
      <c r="MIF161" s="862"/>
      <c r="MIG161" s="862"/>
      <c r="MIH161" s="862"/>
      <c r="MII161" s="862"/>
      <c r="MIJ161" s="862"/>
      <c r="MIK161" s="862"/>
      <c r="MIL161" s="862"/>
      <c r="MIM161" s="862"/>
      <c r="MIN161" s="862"/>
      <c r="MIO161" s="862"/>
      <c r="MIP161" s="862"/>
      <c r="MIQ161" s="862"/>
      <c r="MIR161" s="861"/>
      <c r="MIS161" s="862"/>
      <c r="MIT161" s="862"/>
      <c r="MIU161" s="862"/>
      <c r="MIV161" s="862"/>
      <c r="MIW161" s="862"/>
      <c r="MIX161" s="862"/>
      <c r="MIY161" s="862"/>
      <c r="MIZ161" s="862"/>
      <c r="MJA161" s="862"/>
      <c r="MJB161" s="862"/>
      <c r="MJC161" s="862"/>
      <c r="MJD161" s="862"/>
      <c r="MJE161" s="862"/>
      <c r="MJF161" s="862"/>
      <c r="MJG161" s="862"/>
      <c r="MJH161" s="862"/>
      <c r="MJI161" s="862"/>
      <c r="MJJ161" s="862"/>
      <c r="MJK161" s="862"/>
      <c r="MJL161" s="862"/>
      <c r="MJM161" s="862"/>
      <c r="MJN161" s="862"/>
      <c r="MJO161" s="862"/>
      <c r="MJP161" s="862"/>
      <c r="MJQ161" s="862"/>
      <c r="MJR161" s="862"/>
      <c r="MJS161" s="862"/>
      <c r="MJT161" s="862"/>
      <c r="MJU161" s="862"/>
      <c r="MJV161" s="862"/>
      <c r="MJW161" s="861"/>
      <c r="MJX161" s="862"/>
      <c r="MJY161" s="862"/>
      <c r="MJZ161" s="862"/>
      <c r="MKA161" s="862"/>
      <c r="MKB161" s="862"/>
      <c r="MKC161" s="862"/>
      <c r="MKD161" s="862"/>
      <c r="MKE161" s="862"/>
      <c r="MKF161" s="862"/>
      <c r="MKG161" s="862"/>
      <c r="MKH161" s="862"/>
      <c r="MKI161" s="862"/>
      <c r="MKJ161" s="862"/>
      <c r="MKK161" s="862"/>
      <c r="MKL161" s="862"/>
      <c r="MKM161" s="862"/>
      <c r="MKN161" s="862"/>
      <c r="MKO161" s="862"/>
      <c r="MKP161" s="862"/>
      <c r="MKQ161" s="862"/>
      <c r="MKR161" s="862"/>
      <c r="MKS161" s="862"/>
      <c r="MKT161" s="862"/>
      <c r="MKU161" s="862"/>
      <c r="MKV161" s="862"/>
      <c r="MKW161" s="862"/>
      <c r="MKX161" s="862"/>
      <c r="MKY161" s="862"/>
      <c r="MKZ161" s="862"/>
      <c r="MLA161" s="862"/>
      <c r="MLB161" s="861"/>
      <c r="MLC161" s="862"/>
      <c r="MLD161" s="862"/>
      <c r="MLE161" s="862"/>
      <c r="MLF161" s="862"/>
      <c r="MLG161" s="862"/>
      <c r="MLH161" s="862"/>
      <c r="MLI161" s="862"/>
      <c r="MLJ161" s="862"/>
      <c r="MLK161" s="862"/>
      <c r="MLL161" s="862"/>
      <c r="MLM161" s="862"/>
      <c r="MLN161" s="862"/>
      <c r="MLO161" s="862"/>
      <c r="MLP161" s="862"/>
      <c r="MLQ161" s="862"/>
      <c r="MLR161" s="862"/>
      <c r="MLS161" s="862"/>
      <c r="MLT161" s="862"/>
      <c r="MLU161" s="862"/>
      <c r="MLV161" s="862"/>
      <c r="MLW161" s="862"/>
      <c r="MLX161" s="862"/>
      <c r="MLY161" s="862"/>
      <c r="MLZ161" s="862"/>
      <c r="MMA161" s="862"/>
      <c r="MMB161" s="862"/>
      <c r="MMC161" s="862"/>
      <c r="MMD161" s="862"/>
      <c r="MME161" s="862"/>
      <c r="MMF161" s="862"/>
      <c r="MMG161" s="861"/>
      <c r="MMH161" s="862"/>
      <c r="MMI161" s="862"/>
      <c r="MMJ161" s="862"/>
      <c r="MMK161" s="862"/>
      <c r="MML161" s="862"/>
      <c r="MMM161" s="862"/>
      <c r="MMN161" s="862"/>
      <c r="MMO161" s="862"/>
      <c r="MMP161" s="862"/>
      <c r="MMQ161" s="862"/>
      <c r="MMR161" s="862"/>
      <c r="MMS161" s="862"/>
      <c r="MMT161" s="862"/>
      <c r="MMU161" s="862"/>
      <c r="MMV161" s="862"/>
      <c r="MMW161" s="862"/>
      <c r="MMX161" s="862"/>
      <c r="MMY161" s="862"/>
      <c r="MMZ161" s="862"/>
      <c r="MNA161" s="862"/>
      <c r="MNB161" s="862"/>
      <c r="MNC161" s="862"/>
      <c r="MND161" s="862"/>
      <c r="MNE161" s="862"/>
      <c r="MNF161" s="862"/>
      <c r="MNG161" s="862"/>
      <c r="MNH161" s="862"/>
      <c r="MNI161" s="862"/>
      <c r="MNJ161" s="862"/>
      <c r="MNK161" s="862"/>
      <c r="MNL161" s="861"/>
      <c r="MNM161" s="862"/>
      <c r="MNN161" s="862"/>
      <c r="MNO161" s="862"/>
      <c r="MNP161" s="862"/>
      <c r="MNQ161" s="862"/>
      <c r="MNR161" s="862"/>
      <c r="MNS161" s="862"/>
      <c r="MNT161" s="862"/>
      <c r="MNU161" s="862"/>
      <c r="MNV161" s="862"/>
      <c r="MNW161" s="862"/>
      <c r="MNX161" s="862"/>
      <c r="MNY161" s="862"/>
      <c r="MNZ161" s="862"/>
      <c r="MOA161" s="862"/>
      <c r="MOB161" s="862"/>
      <c r="MOC161" s="862"/>
      <c r="MOD161" s="862"/>
      <c r="MOE161" s="862"/>
      <c r="MOF161" s="862"/>
      <c r="MOG161" s="862"/>
      <c r="MOH161" s="862"/>
      <c r="MOI161" s="862"/>
      <c r="MOJ161" s="862"/>
      <c r="MOK161" s="862"/>
      <c r="MOL161" s="862"/>
      <c r="MOM161" s="862"/>
      <c r="MON161" s="862"/>
      <c r="MOO161" s="862"/>
      <c r="MOP161" s="862"/>
      <c r="MOQ161" s="861"/>
      <c r="MOR161" s="862"/>
      <c r="MOS161" s="862"/>
      <c r="MOT161" s="862"/>
      <c r="MOU161" s="862"/>
      <c r="MOV161" s="862"/>
      <c r="MOW161" s="862"/>
      <c r="MOX161" s="862"/>
      <c r="MOY161" s="862"/>
      <c r="MOZ161" s="862"/>
      <c r="MPA161" s="862"/>
      <c r="MPB161" s="862"/>
      <c r="MPC161" s="862"/>
      <c r="MPD161" s="862"/>
      <c r="MPE161" s="862"/>
      <c r="MPF161" s="862"/>
      <c r="MPG161" s="862"/>
      <c r="MPH161" s="862"/>
      <c r="MPI161" s="862"/>
      <c r="MPJ161" s="862"/>
      <c r="MPK161" s="862"/>
      <c r="MPL161" s="862"/>
      <c r="MPM161" s="862"/>
      <c r="MPN161" s="862"/>
      <c r="MPO161" s="862"/>
      <c r="MPP161" s="862"/>
      <c r="MPQ161" s="862"/>
      <c r="MPR161" s="862"/>
      <c r="MPS161" s="862"/>
      <c r="MPT161" s="862"/>
      <c r="MPU161" s="862"/>
      <c r="MPV161" s="861"/>
      <c r="MPW161" s="862"/>
      <c r="MPX161" s="862"/>
      <c r="MPY161" s="862"/>
      <c r="MPZ161" s="862"/>
      <c r="MQA161" s="862"/>
      <c r="MQB161" s="862"/>
      <c r="MQC161" s="862"/>
      <c r="MQD161" s="862"/>
      <c r="MQE161" s="862"/>
      <c r="MQF161" s="862"/>
      <c r="MQG161" s="862"/>
      <c r="MQH161" s="862"/>
      <c r="MQI161" s="862"/>
      <c r="MQJ161" s="862"/>
      <c r="MQK161" s="862"/>
      <c r="MQL161" s="862"/>
      <c r="MQM161" s="862"/>
      <c r="MQN161" s="862"/>
      <c r="MQO161" s="862"/>
      <c r="MQP161" s="862"/>
      <c r="MQQ161" s="862"/>
      <c r="MQR161" s="862"/>
      <c r="MQS161" s="862"/>
      <c r="MQT161" s="862"/>
      <c r="MQU161" s="862"/>
      <c r="MQV161" s="862"/>
      <c r="MQW161" s="862"/>
      <c r="MQX161" s="862"/>
      <c r="MQY161" s="862"/>
      <c r="MQZ161" s="862"/>
      <c r="MRA161" s="861"/>
      <c r="MRB161" s="862"/>
      <c r="MRC161" s="862"/>
      <c r="MRD161" s="862"/>
      <c r="MRE161" s="862"/>
      <c r="MRF161" s="862"/>
      <c r="MRG161" s="862"/>
      <c r="MRH161" s="862"/>
      <c r="MRI161" s="862"/>
      <c r="MRJ161" s="862"/>
      <c r="MRK161" s="862"/>
      <c r="MRL161" s="862"/>
      <c r="MRM161" s="862"/>
      <c r="MRN161" s="862"/>
      <c r="MRO161" s="862"/>
      <c r="MRP161" s="862"/>
      <c r="MRQ161" s="862"/>
      <c r="MRR161" s="862"/>
      <c r="MRS161" s="862"/>
      <c r="MRT161" s="862"/>
      <c r="MRU161" s="862"/>
      <c r="MRV161" s="862"/>
      <c r="MRW161" s="862"/>
      <c r="MRX161" s="862"/>
      <c r="MRY161" s="862"/>
      <c r="MRZ161" s="862"/>
      <c r="MSA161" s="862"/>
      <c r="MSB161" s="862"/>
      <c r="MSC161" s="862"/>
      <c r="MSD161" s="862"/>
      <c r="MSE161" s="862"/>
      <c r="MSF161" s="861"/>
      <c r="MSG161" s="862"/>
      <c r="MSH161" s="862"/>
      <c r="MSI161" s="862"/>
      <c r="MSJ161" s="862"/>
      <c r="MSK161" s="862"/>
      <c r="MSL161" s="862"/>
      <c r="MSM161" s="862"/>
      <c r="MSN161" s="862"/>
      <c r="MSO161" s="862"/>
      <c r="MSP161" s="862"/>
      <c r="MSQ161" s="862"/>
      <c r="MSR161" s="862"/>
      <c r="MSS161" s="862"/>
      <c r="MST161" s="862"/>
      <c r="MSU161" s="862"/>
      <c r="MSV161" s="862"/>
      <c r="MSW161" s="862"/>
      <c r="MSX161" s="862"/>
      <c r="MSY161" s="862"/>
      <c r="MSZ161" s="862"/>
      <c r="MTA161" s="862"/>
      <c r="MTB161" s="862"/>
      <c r="MTC161" s="862"/>
      <c r="MTD161" s="862"/>
      <c r="MTE161" s="862"/>
      <c r="MTF161" s="862"/>
      <c r="MTG161" s="862"/>
      <c r="MTH161" s="862"/>
      <c r="MTI161" s="862"/>
      <c r="MTJ161" s="862"/>
      <c r="MTK161" s="861"/>
      <c r="MTL161" s="862"/>
      <c r="MTM161" s="862"/>
      <c r="MTN161" s="862"/>
      <c r="MTO161" s="862"/>
      <c r="MTP161" s="862"/>
      <c r="MTQ161" s="862"/>
      <c r="MTR161" s="862"/>
      <c r="MTS161" s="862"/>
      <c r="MTT161" s="862"/>
      <c r="MTU161" s="862"/>
      <c r="MTV161" s="862"/>
      <c r="MTW161" s="862"/>
      <c r="MTX161" s="862"/>
      <c r="MTY161" s="862"/>
      <c r="MTZ161" s="862"/>
      <c r="MUA161" s="862"/>
      <c r="MUB161" s="862"/>
      <c r="MUC161" s="862"/>
      <c r="MUD161" s="862"/>
      <c r="MUE161" s="862"/>
      <c r="MUF161" s="862"/>
      <c r="MUG161" s="862"/>
      <c r="MUH161" s="862"/>
      <c r="MUI161" s="862"/>
      <c r="MUJ161" s="862"/>
      <c r="MUK161" s="862"/>
      <c r="MUL161" s="862"/>
      <c r="MUM161" s="862"/>
      <c r="MUN161" s="862"/>
      <c r="MUO161" s="862"/>
      <c r="MUP161" s="861"/>
      <c r="MUQ161" s="862"/>
      <c r="MUR161" s="862"/>
      <c r="MUS161" s="862"/>
      <c r="MUT161" s="862"/>
      <c r="MUU161" s="862"/>
      <c r="MUV161" s="862"/>
      <c r="MUW161" s="862"/>
      <c r="MUX161" s="862"/>
      <c r="MUY161" s="862"/>
      <c r="MUZ161" s="862"/>
      <c r="MVA161" s="862"/>
      <c r="MVB161" s="862"/>
      <c r="MVC161" s="862"/>
      <c r="MVD161" s="862"/>
      <c r="MVE161" s="862"/>
      <c r="MVF161" s="862"/>
      <c r="MVG161" s="862"/>
      <c r="MVH161" s="862"/>
      <c r="MVI161" s="862"/>
      <c r="MVJ161" s="862"/>
      <c r="MVK161" s="862"/>
      <c r="MVL161" s="862"/>
      <c r="MVM161" s="862"/>
      <c r="MVN161" s="862"/>
      <c r="MVO161" s="862"/>
      <c r="MVP161" s="862"/>
      <c r="MVQ161" s="862"/>
      <c r="MVR161" s="862"/>
      <c r="MVS161" s="862"/>
      <c r="MVT161" s="862"/>
      <c r="MVU161" s="861"/>
      <c r="MVV161" s="862"/>
      <c r="MVW161" s="862"/>
      <c r="MVX161" s="862"/>
      <c r="MVY161" s="862"/>
      <c r="MVZ161" s="862"/>
      <c r="MWA161" s="862"/>
      <c r="MWB161" s="862"/>
      <c r="MWC161" s="862"/>
      <c r="MWD161" s="862"/>
      <c r="MWE161" s="862"/>
      <c r="MWF161" s="862"/>
      <c r="MWG161" s="862"/>
      <c r="MWH161" s="862"/>
      <c r="MWI161" s="862"/>
      <c r="MWJ161" s="862"/>
      <c r="MWK161" s="862"/>
      <c r="MWL161" s="862"/>
      <c r="MWM161" s="862"/>
      <c r="MWN161" s="862"/>
      <c r="MWO161" s="862"/>
      <c r="MWP161" s="862"/>
      <c r="MWQ161" s="862"/>
      <c r="MWR161" s="862"/>
      <c r="MWS161" s="862"/>
      <c r="MWT161" s="862"/>
      <c r="MWU161" s="862"/>
      <c r="MWV161" s="862"/>
      <c r="MWW161" s="862"/>
      <c r="MWX161" s="862"/>
      <c r="MWY161" s="862"/>
      <c r="MWZ161" s="861"/>
      <c r="MXA161" s="862"/>
      <c r="MXB161" s="862"/>
      <c r="MXC161" s="862"/>
      <c r="MXD161" s="862"/>
      <c r="MXE161" s="862"/>
      <c r="MXF161" s="862"/>
      <c r="MXG161" s="862"/>
      <c r="MXH161" s="862"/>
      <c r="MXI161" s="862"/>
      <c r="MXJ161" s="862"/>
      <c r="MXK161" s="862"/>
      <c r="MXL161" s="862"/>
      <c r="MXM161" s="862"/>
      <c r="MXN161" s="862"/>
      <c r="MXO161" s="862"/>
      <c r="MXP161" s="862"/>
      <c r="MXQ161" s="862"/>
      <c r="MXR161" s="862"/>
      <c r="MXS161" s="862"/>
      <c r="MXT161" s="862"/>
      <c r="MXU161" s="862"/>
      <c r="MXV161" s="862"/>
      <c r="MXW161" s="862"/>
      <c r="MXX161" s="862"/>
      <c r="MXY161" s="862"/>
      <c r="MXZ161" s="862"/>
      <c r="MYA161" s="862"/>
      <c r="MYB161" s="862"/>
      <c r="MYC161" s="862"/>
      <c r="MYD161" s="862"/>
      <c r="MYE161" s="861"/>
      <c r="MYF161" s="862"/>
      <c r="MYG161" s="862"/>
      <c r="MYH161" s="862"/>
      <c r="MYI161" s="862"/>
      <c r="MYJ161" s="862"/>
      <c r="MYK161" s="862"/>
      <c r="MYL161" s="862"/>
      <c r="MYM161" s="862"/>
      <c r="MYN161" s="862"/>
      <c r="MYO161" s="862"/>
      <c r="MYP161" s="862"/>
      <c r="MYQ161" s="862"/>
      <c r="MYR161" s="862"/>
      <c r="MYS161" s="862"/>
      <c r="MYT161" s="862"/>
      <c r="MYU161" s="862"/>
      <c r="MYV161" s="862"/>
      <c r="MYW161" s="862"/>
      <c r="MYX161" s="862"/>
      <c r="MYY161" s="862"/>
      <c r="MYZ161" s="862"/>
      <c r="MZA161" s="862"/>
      <c r="MZB161" s="862"/>
      <c r="MZC161" s="862"/>
      <c r="MZD161" s="862"/>
      <c r="MZE161" s="862"/>
      <c r="MZF161" s="862"/>
      <c r="MZG161" s="862"/>
      <c r="MZH161" s="862"/>
      <c r="MZI161" s="862"/>
      <c r="MZJ161" s="861"/>
      <c r="MZK161" s="862"/>
      <c r="MZL161" s="862"/>
      <c r="MZM161" s="862"/>
      <c r="MZN161" s="862"/>
      <c r="MZO161" s="862"/>
      <c r="MZP161" s="862"/>
      <c r="MZQ161" s="862"/>
      <c r="MZR161" s="862"/>
      <c r="MZS161" s="862"/>
      <c r="MZT161" s="862"/>
      <c r="MZU161" s="862"/>
      <c r="MZV161" s="862"/>
      <c r="MZW161" s="862"/>
      <c r="MZX161" s="862"/>
      <c r="MZY161" s="862"/>
      <c r="MZZ161" s="862"/>
      <c r="NAA161" s="862"/>
      <c r="NAB161" s="862"/>
      <c r="NAC161" s="862"/>
      <c r="NAD161" s="862"/>
      <c r="NAE161" s="862"/>
      <c r="NAF161" s="862"/>
      <c r="NAG161" s="862"/>
      <c r="NAH161" s="862"/>
      <c r="NAI161" s="862"/>
      <c r="NAJ161" s="862"/>
      <c r="NAK161" s="862"/>
      <c r="NAL161" s="862"/>
      <c r="NAM161" s="862"/>
      <c r="NAN161" s="862"/>
      <c r="NAO161" s="861"/>
      <c r="NAP161" s="862"/>
      <c r="NAQ161" s="862"/>
      <c r="NAR161" s="862"/>
      <c r="NAS161" s="862"/>
      <c r="NAT161" s="862"/>
      <c r="NAU161" s="862"/>
      <c r="NAV161" s="862"/>
      <c r="NAW161" s="862"/>
      <c r="NAX161" s="862"/>
      <c r="NAY161" s="862"/>
      <c r="NAZ161" s="862"/>
      <c r="NBA161" s="862"/>
      <c r="NBB161" s="862"/>
      <c r="NBC161" s="862"/>
      <c r="NBD161" s="862"/>
      <c r="NBE161" s="862"/>
      <c r="NBF161" s="862"/>
      <c r="NBG161" s="862"/>
      <c r="NBH161" s="862"/>
      <c r="NBI161" s="862"/>
      <c r="NBJ161" s="862"/>
      <c r="NBK161" s="862"/>
      <c r="NBL161" s="862"/>
      <c r="NBM161" s="862"/>
      <c r="NBN161" s="862"/>
      <c r="NBO161" s="862"/>
      <c r="NBP161" s="862"/>
      <c r="NBQ161" s="862"/>
      <c r="NBR161" s="862"/>
      <c r="NBS161" s="862"/>
      <c r="NBT161" s="861"/>
      <c r="NBU161" s="862"/>
      <c r="NBV161" s="862"/>
      <c r="NBW161" s="862"/>
      <c r="NBX161" s="862"/>
      <c r="NBY161" s="862"/>
      <c r="NBZ161" s="862"/>
      <c r="NCA161" s="862"/>
      <c r="NCB161" s="862"/>
      <c r="NCC161" s="862"/>
      <c r="NCD161" s="862"/>
      <c r="NCE161" s="862"/>
      <c r="NCF161" s="862"/>
      <c r="NCG161" s="862"/>
      <c r="NCH161" s="862"/>
      <c r="NCI161" s="862"/>
      <c r="NCJ161" s="862"/>
      <c r="NCK161" s="862"/>
      <c r="NCL161" s="862"/>
      <c r="NCM161" s="862"/>
      <c r="NCN161" s="862"/>
      <c r="NCO161" s="862"/>
      <c r="NCP161" s="862"/>
      <c r="NCQ161" s="862"/>
      <c r="NCR161" s="862"/>
      <c r="NCS161" s="862"/>
      <c r="NCT161" s="862"/>
      <c r="NCU161" s="862"/>
      <c r="NCV161" s="862"/>
      <c r="NCW161" s="862"/>
      <c r="NCX161" s="862"/>
      <c r="NCY161" s="861"/>
      <c r="NCZ161" s="862"/>
      <c r="NDA161" s="862"/>
      <c r="NDB161" s="862"/>
      <c r="NDC161" s="862"/>
      <c r="NDD161" s="862"/>
      <c r="NDE161" s="862"/>
      <c r="NDF161" s="862"/>
      <c r="NDG161" s="862"/>
      <c r="NDH161" s="862"/>
      <c r="NDI161" s="862"/>
      <c r="NDJ161" s="862"/>
      <c r="NDK161" s="862"/>
      <c r="NDL161" s="862"/>
      <c r="NDM161" s="862"/>
      <c r="NDN161" s="862"/>
      <c r="NDO161" s="862"/>
      <c r="NDP161" s="862"/>
      <c r="NDQ161" s="862"/>
      <c r="NDR161" s="862"/>
      <c r="NDS161" s="862"/>
      <c r="NDT161" s="862"/>
      <c r="NDU161" s="862"/>
      <c r="NDV161" s="862"/>
      <c r="NDW161" s="862"/>
      <c r="NDX161" s="862"/>
      <c r="NDY161" s="862"/>
      <c r="NDZ161" s="862"/>
      <c r="NEA161" s="862"/>
      <c r="NEB161" s="862"/>
      <c r="NEC161" s="862"/>
      <c r="NED161" s="861"/>
      <c r="NEE161" s="862"/>
      <c r="NEF161" s="862"/>
      <c r="NEG161" s="862"/>
      <c r="NEH161" s="862"/>
      <c r="NEI161" s="862"/>
      <c r="NEJ161" s="862"/>
      <c r="NEK161" s="862"/>
      <c r="NEL161" s="862"/>
      <c r="NEM161" s="862"/>
      <c r="NEN161" s="862"/>
      <c r="NEO161" s="862"/>
      <c r="NEP161" s="862"/>
      <c r="NEQ161" s="862"/>
      <c r="NER161" s="862"/>
      <c r="NES161" s="862"/>
      <c r="NET161" s="862"/>
      <c r="NEU161" s="862"/>
      <c r="NEV161" s="862"/>
      <c r="NEW161" s="862"/>
      <c r="NEX161" s="862"/>
      <c r="NEY161" s="862"/>
      <c r="NEZ161" s="862"/>
      <c r="NFA161" s="862"/>
      <c r="NFB161" s="862"/>
      <c r="NFC161" s="862"/>
      <c r="NFD161" s="862"/>
      <c r="NFE161" s="862"/>
      <c r="NFF161" s="862"/>
      <c r="NFG161" s="862"/>
      <c r="NFH161" s="862"/>
      <c r="NFI161" s="861"/>
      <c r="NFJ161" s="862"/>
      <c r="NFK161" s="862"/>
      <c r="NFL161" s="862"/>
      <c r="NFM161" s="862"/>
      <c r="NFN161" s="862"/>
      <c r="NFO161" s="862"/>
      <c r="NFP161" s="862"/>
      <c r="NFQ161" s="862"/>
      <c r="NFR161" s="862"/>
      <c r="NFS161" s="862"/>
      <c r="NFT161" s="862"/>
      <c r="NFU161" s="862"/>
      <c r="NFV161" s="862"/>
      <c r="NFW161" s="862"/>
      <c r="NFX161" s="862"/>
      <c r="NFY161" s="862"/>
      <c r="NFZ161" s="862"/>
      <c r="NGA161" s="862"/>
      <c r="NGB161" s="862"/>
      <c r="NGC161" s="862"/>
      <c r="NGD161" s="862"/>
      <c r="NGE161" s="862"/>
      <c r="NGF161" s="862"/>
      <c r="NGG161" s="862"/>
      <c r="NGH161" s="862"/>
      <c r="NGI161" s="862"/>
      <c r="NGJ161" s="862"/>
      <c r="NGK161" s="862"/>
      <c r="NGL161" s="862"/>
      <c r="NGM161" s="862"/>
      <c r="NGN161" s="861"/>
      <c r="NGO161" s="862"/>
      <c r="NGP161" s="862"/>
      <c r="NGQ161" s="862"/>
      <c r="NGR161" s="862"/>
      <c r="NGS161" s="862"/>
      <c r="NGT161" s="862"/>
      <c r="NGU161" s="862"/>
      <c r="NGV161" s="862"/>
      <c r="NGW161" s="862"/>
      <c r="NGX161" s="862"/>
      <c r="NGY161" s="862"/>
      <c r="NGZ161" s="862"/>
      <c r="NHA161" s="862"/>
      <c r="NHB161" s="862"/>
      <c r="NHC161" s="862"/>
      <c r="NHD161" s="862"/>
      <c r="NHE161" s="862"/>
      <c r="NHF161" s="862"/>
      <c r="NHG161" s="862"/>
      <c r="NHH161" s="862"/>
      <c r="NHI161" s="862"/>
      <c r="NHJ161" s="862"/>
      <c r="NHK161" s="862"/>
      <c r="NHL161" s="862"/>
      <c r="NHM161" s="862"/>
      <c r="NHN161" s="862"/>
      <c r="NHO161" s="862"/>
      <c r="NHP161" s="862"/>
      <c r="NHQ161" s="862"/>
      <c r="NHR161" s="862"/>
      <c r="NHS161" s="861"/>
      <c r="NHT161" s="862"/>
      <c r="NHU161" s="862"/>
      <c r="NHV161" s="862"/>
      <c r="NHW161" s="862"/>
      <c r="NHX161" s="862"/>
      <c r="NHY161" s="862"/>
      <c r="NHZ161" s="862"/>
      <c r="NIA161" s="862"/>
      <c r="NIB161" s="862"/>
      <c r="NIC161" s="862"/>
      <c r="NID161" s="862"/>
      <c r="NIE161" s="862"/>
      <c r="NIF161" s="862"/>
      <c r="NIG161" s="862"/>
      <c r="NIH161" s="862"/>
      <c r="NII161" s="862"/>
      <c r="NIJ161" s="862"/>
      <c r="NIK161" s="862"/>
      <c r="NIL161" s="862"/>
      <c r="NIM161" s="862"/>
      <c r="NIN161" s="862"/>
      <c r="NIO161" s="862"/>
      <c r="NIP161" s="862"/>
      <c r="NIQ161" s="862"/>
      <c r="NIR161" s="862"/>
      <c r="NIS161" s="862"/>
      <c r="NIT161" s="862"/>
      <c r="NIU161" s="862"/>
      <c r="NIV161" s="862"/>
      <c r="NIW161" s="862"/>
      <c r="NIX161" s="861"/>
      <c r="NIY161" s="862"/>
      <c r="NIZ161" s="862"/>
      <c r="NJA161" s="862"/>
      <c r="NJB161" s="862"/>
      <c r="NJC161" s="862"/>
      <c r="NJD161" s="862"/>
      <c r="NJE161" s="862"/>
      <c r="NJF161" s="862"/>
      <c r="NJG161" s="862"/>
      <c r="NJH161" s="862"/>
      <c r="NJI161" s="862"/>
      <c r="NJJ161" s="862"/>
      <c r="NJK161" s="862"/>
      <c r="NJL161" s="862"/>
      <c r="NJM161" s="862"/>
      <c r="NJN161" s="862"/>
      <c r="NJO161" s="862"/>
      <c r="NJP161" s="862"/>
      <c r="NJQ161" s="862"/>
      <c r="NJR161" s="862"/>
      <c r="NJS161" s="862"/>
      <c r="NJT161" s="862"/>
      <c r="NJU161" s="862"/>
      <c r="NJV161" s="862"/>
      <c r="NJW161" s="862"/>
      <c r="NJX161" s="862"/>
      <c r="NJY161" s="862"/>
      <c r="NJZ161" s="862"/>
      <c r="NKA161" s="862"/>
      <c r="NKB161" s="862"/>
      <c r="NKC161" s="861"/>
      <c r="NKD161" s="862"/>
      <c r="NKE161" s="862"/>
      <c r="NKF161" s="862"/>
      <c r="NKG161" s="862"/>
      <c r="NKH161" s="862"/>
      <c r="NKI161" s="862"/>
      <c r="NKJ161" s="862"/>
      <c r="NKK161" s="862"/>
      <c r="NKL161" s="862"/>
      <c r="NKM161" s="862"/>
      <c r="NKN161" s="862"/>
      <c r="NKO161" s="862"/>
      <c r="NKP161" s="862"/>
      <c r="NKQ161" s="862"/>
      <c r="NKR161" s="862"/>
      <c r="NKS161" s="862"/>
      <c r="NKT161" s="862"/>
      <c r="NKU161" s="862"/>
      <c r="NKV161" s="862"/>
      <c r="NKW161" s="862"/>
      <c r="NKX161" s="862"/>
      <c r="NKY161" s="862"/>
      <c r="NKZ161" s="862"/>
      <c r="NLA161" s="862"/>
      <c r="NLB161" s="862"/>
      <c r="NLC161" s="862"/>
      <c r="NLD161" s="862"/>
      <c r="NLE161" s="862"/>
      <c r="NLF161" s="862"/>
      <c r="NLG161" s="862"/>
      <c r="NLH161" s="861"/>
      <c r="NLI161" s="862"/>
      <c r="NLJ161" s="862"/>
      <c r="NLK161" s="862"/>
      <c r="NLL161" s="862"/>
      <c r="NLM161" s="862"/>
      <c r="NLN161" s="862"/>
      <c r="NLO161" s="862"/>
      <c r="NLP161" s="862"/>
      <c r="NLQ161" s="862"/>
      <c r="NLR161" s="862"/>
      <c r="NLS161" s="862"/>
      <c r="NLT161" s="862"/>
      <c r="NLU161" s="862"/>
      <c r="NLV161" s="862"/>
      <c r="NLW161" s="862"/>
      <c r="NLX161" s="862"/>
      <c r="NLY161" s="862"/>
      <c r="NLZ161" s="862"/>
      <c r="NMA161" s="862"/>
      <c r="NMB161" s="862"/>
      <c r="NMC161" s="862"/>
      <c r="NMD161" s="862"/>
      <c r="NME161" s="862"/>
      <c r="NMF161" s="862"/>
      <c r="NMG161" s="862"/>
      <c r="NMH161" s="862"/>
      <c r="NMI161" s="862"/>
      <c r="NMJ161" s="862"/>
      <c r="NMK161" s="862"/>
      <c r="NML161" s="862"/>
      <c r="NMM161" s="861"/>
      <c r="NMN161" s="862"/>
      <c r="NMO161" s="862"/>
      <c r="NMP161" s="862"/>
      <c r="NMQ161" s="862"/>
      <c r="NMR161" s="862"/>
      <c r="NMS161" s="862"/>
      <c r="NMT161" s="862"/>
      <c r="NMU161" s="862"/>
      <c r="NMV161" s="862"/>
      <c r="NMW161" s="862"/>
      <c r="NMX161" s="862"/>
      <c r="NMY161" s="862"/>
      <c r="NMZ161" s="862"/>
      <c r="NNA161" s="862"/>
      <c r="NNB161" s="862"/>
      <c r="NNC161" s="862"/>
      <c r="NND161" s="862"/>
      <c r="NNE161" s="862"/>
      <c r="NNF161" s="862"/>
      <c r="NNG161" s="862"/>
      <c r="NNH161" s="862"/>
      <c r="NNI161" s="862"/>
      <c r="NNJ161" s="862"/>
      <c r="NNK161" s="862"/>
      <c r="NNL161" s="862"/>
      <c r="NNM161" s="862"/>
      <c r="NNN161" s="862"/>
      <c r="NNO161" s="862"/>
      <c r="NNP161" s="862"/>
      <c r="NNQ161" s="862"/>
      <c r="NNR161" s="861"/>
      <c r="NNS161" s="862"/>
      <c r="NNT161" s="862"/>
      <c r="NNU161" s="862"/>
      <c r="NNV161" s="862"/>
      <c r="NNW161" s="862"/>
      <c r="NNX161" s="862"/>
      <c r="NNY161" s="862"/>
      <c r="NNZ161" s="862"/>
      <c r="NOA161" s="862"/>
      <c r="NOB161" s="862"/>
      <c r="NOC161" s="862"/>
      <c r="NOD161" s="862"/>
      <c r="NOE161" s="862"/>
      <c r="NOF161" s="862"/>
      <c r="NOG161" s="862"/>
      <c r="NOH161" s="862"/>
      <c r="NOI161" s="862"/>
      <c r="NOJ161" s="862"/>
      <c r="NOK161" s="862"/>
      <c r="NOL161" s="862"/>
      <c r="NOM161" s="862"/>
      <c r="NON161" s="862"/>
      <c r="NOO161" s="862"/>
      <c r="NOP161" s="862"/>
      <c r="NOQ161" s="862"/>
      <c r="NOR161" s="862"/>
      <c r="NOS161" s="862"/>
      <c r="NOT161" s="862"/>
      <c r="NOU161" s="862"/>
      <c r="NOV161" s="862"/>
      <c r="NOW161" s="861"/>
      <c r="NOX161" s="862"/>
      <c r="NOY161" s="862"/>
      <c r="NOZ161" s="862"/>
      <c r="NPA161" s="862"/>
      <c r="NPB161" s="862"/>
      <c r="NPC161" s="862"/>
      <c r="NPD161" s="862"/>
      <c r="NPE161" s="862"/>
      <c r="NPF161" s="862"/>
      <c r="NPG161" s="862"/>
      <c r="NPH161" s="862"/>
      <c r="NPI161" s="862"/>
      <c r="NPJ161" s="862"/>
      <c r="NPK161" s="862"/>
      <c r="NPL161" s="862"/>
      <c r="NPM161" s="862"/>
      <c r="NPN161" s="862"/>
      <c r="NPO161" s="862"/>
      <c r="NPP161" s="862"/>
      <c r="NPQ161" s="862"/>
      <c r="NPR161" s="862"/>
      <c r="NPS161" s="862"/>
      <c r="NPT161" s="862"/>
      <c r="NPU161" s="862"/>
      <c r="NPV161" s="862"/>
      <c r="NPW161" s="862"/>
      <c r="NPX161" s="862"/>
      <c r="NPY161" s="862"/>
      <c r="NPZ161" s="862"/>
      <c r="NQA161" s="862"/>
      <c r="NQB161" s="861"/>
      <c r="NQC161" s="862"/>
      <c r="NQD161" s="862"/>
      <c r="NQE161" s="862"/>
      <c r="NQF161" s="862"/>
      <c r="NQG161" s="862"/>
      <c r="NQH161" s="862"/>
      <c r="NQI161" s="862"/>
      <c r="NQJ161" s="862"/>
      <c r="NQK161" s="862"/>
      <c r="NQL161" s="862"/>
      <c r="NQM161" s="862"/>
      <c r="NQN161" s="862"/>
      <c r="NQO161" s="862"/>
      <c r="NQP161" s="862"/>
      <c r="NQQ161" s="862"/>
      <c r="NQR161" s="862"/>
      <c r="NQS161" s="862"/>
      <c r="NQT161" s="862"/>
      <c r="NQU161" s="862"/>
      <c r="NQV161" s="862"/>
      <c r="NQW161" s="862"/>
      <c r="NQX161" s="862"/>
      <c r="NQY161" s="862"/>
      <c r="NQZ161" s="862"/>
      <c r="NRA161" s="862"/>
      <c r="NRB161" s="862"/>
      <c r="NRC161" s="862"/>
      <c r="NRD161" s="862"/>
      <c r="NRE161" s="862"/>
      <c r="NRF161" s="862"/>
      <c r="NRG161" s="861"/>
      <c r="NRH161" s="862"/>
      <c r="NRI161" s="862"/>
      <c r="NRJ161" s="862"/>
      <c r="NRK161" s="862"/>
      <c r="NRL161" s="862"/>
      <c r="NRM161" s="862"/>
      <c r="NRN161" s="862"/>
      <c r="NRO161" s="862"/>
      <c r="NRP161" s="862"/>
      <c r="NRQ161" s="862"/>
      <c r="NRR161" s="862"/>
      <c r="NRS161" s="862"/>
      <c r="NRT161" s="862"/>
      <c r="NRU161" s="862"/>
      <c r="NRV161" s="862"/>
      <c r="NRW161" s="862"/>
      <c r="NRX161" s="862"/>
      <c r="NRY161" s="862"/>
      <c r="NRZ161" s="862"/>
      <c r="NSA161" s="862"/>
      <c r="NSB161" s="862"/>
      <c r="NSC161" s="862"/>
      <c r="NSD161" s="862"/>
      <c r="NSE161" s="862"/>
      <c r="NSF161" s="862"/>
      <c r="NSG161" s="862"/>
      <c r="NSH161" s="862"/>
      <c r="NSI161" s="862"/>
      <c r="NSJ161" s="862"/>
      <c r="NSK161" s="862"/>
      <c r="NSL161" s="861"/>
      <c r="NSM161" s="862"/>
      <c r="NSN161" s="862"/>
      <c r="NSO161" s="862"/>
      <c r="NSP161" s="862"/>
      <c r="NSQ161" s="862"/>
      <c r="NSR161" s="862"/>
      <c r="NSS161" s="862"/>
      <c r="NST161" s="862"/>
      <c r="NSU161" s="862"/>
      <c r="NSV161" s="862"/>
      <c r="NSW161" s="862"/>
      <c r="NSX161" s="862"/>
      <c r="NSY161" s="862"/>
      <c r="NSZ161" s="862"/>
      <c r="NTA161" s="862"/>
      <c r="NTB161" s="862"/>
      <c r="NTC161" s="862"/>
      <c r="NTD161" s="862"/>
      <c r="NTE161" s="862"/>
      <c r="NTF161" s="862"/>
      <c r="NTG161" s="862"/>
      <c r="NTH161" s="862"/>
      <c r="NTI161" s="862"/>
      <c r="NTJ161" s="862"/>
      <c r="NTK161" s="862"/>
      <c r="NTL161" s="862"/>
      <c r="NTM161" s="862"/>
      <c r="NTN161" s="862"/>
      <c r="NTO161" s="862"/>
      <c r="NTP161" s="862"/>
      <c r="NTQ161" s="861"/>
      <c r="NTR161" s="862"/>
      <c r="NTS161" s="862"/>
      <c r="NTT161" s="862"/>
      <c r="NTU161" s="862"/>
      <c r="NTV161" s="862"/>
      <c r="NTW161" s="862"/>
      <c r="NTX161" s="862"/>
      <c r="NTY161" s="862"/>
      <c r="NTZ161" s="862"/>
      <c r="NUA161" s="862"/>
      <c r="NUB161" s="862"/>
      <c r="NUC161" s="862"/>
      <c r="NUD161" s="862"/>
      <c r="NUE161" s="862"/>
      <c r="NUF161" s="862"/>
      <c r="NUG161" s="862"/>
      <c r="NUH161" s="862"/>
      <c r="NUI161" s="862"/>
      <c r="NUJ161" s="862"/>
      <c r="NUK161" s="862"/>
      <c r="NUL161" s="862"/>
      <c r="NUM161" s="862"/>
      <c r="NUN161" s="862"/>
      <c r="NUO161" s="862"/>
      <c r="NUP161" s="862"/>
      <c r="NUQ161" s="862"/>
      <c r="NUR161" s="862"/>
      <c r="NUS161" s="862"/>
      <c r="NUT161" s="862"/>
      <c r="NUU161" s="862"/>
      <c r="NUV161" s="861"/>
      <c r="NUW161" s="862"/>
      <c r="NUX161" s="862"/>
      <c r="NUY161" s="862"/>
      <c r="NUZ161" s="862"/>
      <c r="NVA161" s="862"/>
      <c r="NVB161" s="862"/>
      <c r="NVC161" s="862"/>
      <c r="NVD161" s="862"/>
      <c r="NVE161" s="862"/>
      <c r="NVF161" s="862"/>
      <c r="NVG161" s="862"/>
      <c r="NVH161" s="862"/>
      <c r="NVI161" s="862"/>
      <c r="NVJ161" s="862"/>
      <c r="NVK161" s="862"/>
      <c r="NVL161" s="862"/>
      <c r="NVM161" s="862"/>
      <c r="NVN161" s="862"/>
      <c r="NVO161" s="862"/>
      <c r="NVP161" s="862"/>
      <c r="NVQ161" s="862"/>
      <c r="NVR161" s="862"/>
      <c r="NVS161" s="862"/>
      <c r="NVT161" s="862"/>
      <c r="NVU161" s="862"/>
      <c r="NVV161" s="862"/>
      <c r="NVW161" s="862"/>
      <c r="NVX161" s="862"/>
      <c r="NVY161" s="862"/>
      <c r="NVZ161" s="862"/>
      <c r="NWA161" s="861"/>
      <c r="NWB161" s="862"/>
      <c r="NWC161" s="862"/>
      <c r="NWD161" s="862"/>
      <c r="NWE161" s="862"/>
      <c r="NWF161" s="862"/>
      <c r="NWG161" s="862"/>
      <c r="NWH161" s="862"/>
      <c r="NWI161" s="862"/>
      <c r="NWJ161" s="862"/>
      <c r="NWK161" s="862"/>
      <c r="NWL161" s="862"/>
      <c r="NWM161" s="862"/>
      <c r="NWN161" s="862"/>
      <c r="NWO161" s="862"/>
      <c r="NWP161" s="862"/>
      <c r="NWQ161" s="862"/>
      <c r="NWR161" s="862"/>
      <c r="NWS161" s="862"/>
      <c r="NWT161" s="862"/>
      <c r="NWU161" s="862"/>
      <c r="NWV161" s="862"/>
      <c r="NWW161" s="862"/>
      <c r="NWX161" s="862"/>
      <c r="NWY161" s="862"/>
      <c r="NWZ161" s="862"/>
      <c r="NXA161" s="862"/>
      <c r="NXB161" s="862"/>
      <c r="NXC161" s="862"/>
      <c r="NXD161" s="862"/>
      <c r="NXE161" s="862"/>
      <c r="NXF161" s="861"/>
      <c r="NXG161" s="862"/>
      <c r="NXH161" s="862"/>
      <c r="NXI161" s="862"/>
      <c r="NXJ161" s="862"/>
      <c r="NXK161" s="862"/>
      <c r="NXL161" s="862"/>
      <c r="NXM161" s="862"/>
      <c r="NXN161" s="862"/>
      <c r="NXO161" s="862"/>
      <c r="NXP161" s="862"/>
      <c r="NXQ161" s="862"/>
      <c r="NXR161" s="862"/>
      <c r="NXS161" s="862"/>
      <c r="NXT161" s="862"/>
      <c r="NXU161" s="862"/>
      <c r="NXV161" s="862"/>
      <c r="NXW161" s="862"/>
      <c r="NXX161" s="862"/>
      <c r="NXY161" s="862"/>
      <c r="NXZ161" s="862"/>
      <c r="NYA161" s="862"/>
      <c r="NYB161" s="862"/>
      <c r="NYC161" s="862"/>
      <c r="NYD161" s="862"/>
      <c r="NYE161" s="862"/>
      <c r="NYF161" s="862"/>
      <c r="NYG161" s="862"/>
      <c r="NYH161" s="862"/>
      <c r="NYI161" s="862"/>
      <c r="NYJ161" s="862"/>
      <c r="NYK161" s="861"/>
      <c r="NYL161" s="862"/>
      <c r="NYM161" s="862"/>
      <c r="NYN161" s="862"/>
      <c r="NYO161" s="862"/>
      <c r="NYP161" s="862"/>
      <c r="NYQ161" s="862"/>
      <c r="NYR161" s="862"/>
      <c r="NYS161" s="862"/>
      <c r="NYT161" s="862"/>
      <c r="NYU161" s="862"/>
      <c r="NYV161" s="862"/>
      <c r="NYW161" s="862"/>
      <c r="NYX161" s="862"/>
      <c r="NYY161" s="862"/>
      <c r="NYZ161" s="862"/>
      <c r="NZA161" s="862"/>
      <c r="NZB161" s="862"/>
      <c r="NZC161" s="862"/>
      <c r="NZD161" s="862"/>
      <c r="NZE161" s="862"/>
      <c r="NZF161" s="862"/>
      <c r="NZG161" s="862"/>
      <c r="NZH161" s="862"/>
      <c r="NZI161" s="862"/>
      <c r="NZJ161" s="862"/>
      <c r="NZK161" s="862"/>
      <c r="NZL161" s="862"/>
      <c r="NZM161" s="862"/>
      <c r="NZN161" s="862"/>
      <c r="NZO161" s="862"/>
      <c r="NZP161" s="861"/>
      <c r="NZQ161" s="862"/>
      <c r="NZR161" s="862"/>
      <c r="NZS161" s="862"/>
      <c r="NZT161" s="862"/>
      <c r="NZU161" s="862"/>
      <c r="NZV161" s="862"/>
      <c r="NZW161" s="862"/>
      <c r="NZX161" s="862"/>
      <c r="NZY161" s="862"/>
      <c r="NZZ161" s="862"/>
      <c r="OAA161" s="862"/>
      <c r="OAB161" s="862"/>
      <c r="OAC161" s="862"/>
      <c r="OAD161" s="862"/>
      <c r="OAE161" s="862"/>
      <c r="OAF161" s="862"/>
      <c r="OAG161" s="862"/>
      <c r="OAH161" s="862"/>
      <c r="OAI161" s="862"/>
      <c r="OAJ161" s="862"/>
      <c r="OAK161" s="862"/>
      <c r="OAL161" s="862"/>
      <c r="OAM161" s="862"/>
      <c r="OAN161" s="862"/>
      <c r="OAO161" s="862"/>
      <c r="OAP161" s="862"/>
      <c r="OAQ161" s="862"/>
      <c r="OAR161" s="862"/>
      <c r="OAS161" s="862"/>
      <c r="OAT161" s="862"/>
      <c r="OAU161" s="861"/>
      <c r="OAV161" s="862"/>
      <c r="OAW161" s="862"/>
      <c r="OAX161" s="862"/>
      <c r="OAY161" s="862"/>
      <c r="OAZ161" s="862"/>
      <c r="OBA161" s="862"/>
      <c r="OBB161" s="862"/>
      <c r="OBC161" s="862"/>
      <c r="OBD161" s="862"/>
      <c r="OBE161" s="862"/>
      <c r="OBF161" s="862"/>
      <c r="OBG161" s="862"/>
      <c r="OBH161" s="862"/>
      <c r="OBI161" s="862"/>
      <c r="OBJ161" s="862"/>
      <c r="OBK161" s="862"/>
      <c r="OBL161" s="862"/>
      <c r="OBM161" s="862"/>
      <c r="OBN161" s="862"/>
      <c r="OBO161" s="862"/>
      <c r="OBP161" s="862"/>
      <c r="OBQ161" s="862"/>
      <c r="OBR161" s="862"/>
      <c r="OBS161" s="862"/>
      <c r="OBT161" s="862"/>
      <c r="OBU161" s="862"/>
      <c r="OBV161" s="862"/>
      <c r="OBW161" s="862"/>
      <c r="OBX161" s="862"/>
      <c r="OBY161" s="862"/>
      <c r="OBZ161" s="861"/>
      <c r="OCA161" s="862"/>
      <c r="OCB161" s="862"/>
      <c r="OCC161" s="862"/>
      <c r="OCD161" s="862"/>
      <c r="OCE161" s="862"/>
      <c r="OCF161" s="862"/>
      <c r="OCG161" s="862"/>
      <c r="OCH161" s="862"/>
      <c r="OCI161" s="862"/>
      <c r="OCJ161" s="862"/>
      <c r="OCK161" s="862"/>
      <c r="OCL161" s="862"/>
      <c r="OCM161" s="862"/>
      <c r="OCN161" s="862"/>
      <c r="OCO161" s="862"/>
      <c r="OCP161" s="862"/>
      <c r="OCQ161" s="862"/>
      <c r="OCR161" s="862"/>
      <c r="OCS161" s="862"/>
      <c r="OCT161" s="862"/>
      <c r="OCU161" s="862"/>
      <c r="OCV161" s="862"/>
      <c r="OCW161" s="862"/>
      <c r="OCX161" s="862"/>
      <c r="OCY161" s="862"/>
      <c r="OCZ161" s="862"/>
      <c r="ODA161" s="862"/>
      <c r="ODB161" s="862"/>
      <c r="ODC161" s="862"/>
      <c r="ODD161" s="862"/>
      <c r="ODE161" s="861"/>
      <c r="ODF161" s="862"/>
      <c r="ODG161" s="862"/>
      <c r="ODH161" s="862"/>
      <c r="ODI161" s="862"/>
      <c r="ODJ161" s="862"/>
      <c r="ODK161" s="862"/>
      <c r="ODL161" s="862"/>
      <c r="ODM161" s="862"/>
      <c r="ODN161" s="862"/>
      <c r="ODO161" s="862"/>
      <c r="ODP161" s="862"/>
      <c r="ODQ161" s="862"/>
      <c r="ODR161" s="862"/>
      <c r="ODS161" s="862"/>
      <c r="ODT161" s="862"/>
      <c r="ODU161" s="862"/>
      <c r="ODV161" s="862"/>
      <c r="ODW161" s="862"/>
      <c r="ODX161" s="862"/>
      <c r="ODY161" s="862"/>
      <c r="ODZ161" s="862"/>
      <c r="OEA161" s="862"/>
      <c r="OEB161" s="862"/>
      <c r="OEC161" s="862"/>
      <c r="OED161" s="862"/>
      <c r="OEE161" s="862"/>
      <c r="OEF161" s="862"/>
      <c r="OEG161" s="862"/>
      <c r="OEH161" s="862"/>
      <c r="OEI161" s="862"/>
      <c r="OEJ161" s="861"/>
      <c r="OEK161" s="862"/>
      <c r="OEL161" s="862"/>
      <c r="OEM161" s="862"/>
      <c r="OEN161" s="862"/>
      <c r="OEO161" s="862"/>
      <c r="OEP161" s="862"/>
      <c r="OEQ161" s="862"/>
      <c r="OER161" s="862"/>
      <c r="OES161" s="862"/>
      <c r="OET161" s="862"/>
      <c r="OEU161" s="862"/>
      <c r="OEV161" s="862"/>
      <c r="OEW161" s="862"/>
      <c r="OEX161" s="862"/>
      <c r="OEY161" s="862"/>
      <c r="OEZ161" s="862"/>
      <c r="OFA161" s="862"/>
      <c r="OFB161" s="862"/>
      <c r="OFC161" s="862"/>
      <c r="OFD161" s="862"/>
      <c r="OFE161" s="862"/>
      <c r="OFF161" s="862"/>
      <c r="OFG161" s="862"/>
      <c r="OFH161" s="862"/>
      <c r="OFI161" s="862"/>
      <c r="OFJ161" s="862"/>
      <c r="OFK161" s="862"/>
      <c r="OFL161" s="862"/>
      <c r="OFM161" s="862"/>
      <c r="OFN161" s="862"/>
      <c r="OFO161" s="861"/>
      <c r="OFP161" s="862"/>
      <c r="OFQ161" s="862"/>
      <c r="OFR161" s="862"/>
      <c r="OFS161" s="862"/>
      <c r="OFT161" s="862"/>
      <c r="OFU161" s="862"/>
      <c r="OFV161" s="862"/>
      <c r="OFW161" s="862"/>
      <c r="OFX161" s="862"/>
      <c r="OFY161" s="862"/>
      <c r="OFZ161" s="862"/>
      <c r="OGA161" s="862"/>
      <c r="OGB161" s="862"/>
      <c r="OGC161" s="862"/>
      <c r="OGD161" s="862"/>
      <c r="OGE161" s="862"/>
      <c r="OGF161" s="862"/>
      <c r="OGG161" s="862"/>
      <c r="OGH161" s="862"/>
      <c r="OGI161" s="862"/>
      <c r="OGJ161" s="862"/>
      <c r="OGK161" s="862"/>
      <c r="OGL161" s="862"/>
      <c r="OGM161" s="862"/>
      <c r="OGN161" s="862"/>
      <c r="OGO161" s="862"/>
      <c r="OGP161" s="862"/>
      <c r="OGQ161" s="862"/>
      <c r="OGR161" s="862"/>
      <c r="OGS161" s="862"/>
      <c r="OGT161" s="861"/>
      <c r="OGU161" s="862"/>
      <c r="OGV161" s="862"/>
      <c r="OGW161" s="862"/>
      <c r="OGX161" s="862"/>
      <c r="OGY161" s="862"/>
      <c r="OGZ161" s="862"/>
      <c r="OHA161" s="862"/>
      <c r="OHB161" s="862"/>
      <c r="OHC161" s="862"/>
      <c r="OHD161" s="862"/>
      <c r="OHE161" s="862"/>
      <c r="OHF161" s="862"/>
      <c r="OHG161" s="862"/>
      <c r="OHH161" s="862"/>
      <c r="OHI161" s="862"/>
      <c r="OHJ161" s="862"/>
      <c r="OHK161" s="862"/>
      <c r="OHL161" s="862"/>
      <c r="OHM161" s="862"/>
      <c r="OHN161" s="862"/>
      <c r="OHO161" s="862"/>
      <c r="OHP161" s="862"/>
      <c r="OHQ161" s="862"/>
      <c r="OHR161" s="862"/>
      <c r="OHS161" s="862"/>
      <c r="OHT161" s="862"/>
      <c r="OHU161" s="862"/>
      <c r="OHV161" s="862"/>
      <c r="OHW161" s="862"/>
      <c r="OHX161" s="862"/>
      <c r="OHY161" s="861"/>
      <c r="OHZ161" s="862"/>
      <c r="OIA161" s="862"/>
      <c r="OIB161" s="862"/>
      <c r="OIC161" s="862"/>
      <c r="OID161" s="862"/>
      <c r="OIE161" s="862"/>
      <c r="OIF161" s="862"/>
      <c r="OIG161" s="862"/>
      <c r="OIH161" s="862"/>
      <c r="OII161" s="862"/>
      <c r="OIJ161" s="862"/>
      <c r="OIK161" s="862"/>
      <c r="OIL161" s="862"/>
      <c r="OIM161" s="862"/>
      <c r="OIN161" s="862"/>
      <c r="OIO161" s="862"/>
      <c r="OIP161" s="862"/>
      <c r="OIQ161" s="862"/>
      <c r="OIR161" s="862"/>
      <c r="OIS161" s="862"/>
      <c r="OIT161" s="862"/>
      <c r="OIU161" s="862"/>
      <c r="OIV161" s="862"/>
      <c r="OIW161" s="862"/>
      <c r="OIX161" s="862"/>
      <c r="OIY161" s="862"/>
      <c r="OIZ161" s="862"/>
      <c r="OJA161" s="862"/>
      <c r="OJB161" s="862"/>
      <c r="OJC161" s="862"/>
      <c r="OJD161" s="861"/>
      <c r="OJE161" s="862"/>
      <c r="OJF161" s="862"/>
      <c r="OJG161" s="862"/>
      <c r="OJH161" s="862"/>
      <c r="OJI161" s="862"/>
      <c r="OJJ161" s="862"/>
      <c r="OJK161" s="862"/>
      <c r="OJL161" s="862"/>
      <c r="OJM161" s="862"/>
      <c r="OJN161" s="862"/>
      <c r="OJO161" s="862"/>
      <c r="OJP161" s="862"/>
      <c r="OJQ161" s="862"/>
      <c r="OJR161" s="862"/>
      <c r="OJS161" s="862"/>
      <c r="OJT161" s="862"/>
      <c r="OJU161" s="862"/>
      <c r="OJV161" s="862"/>
      <c r="OJW161" s="862"/>
      <c r="OJX161" s="862"/>
      <c r="OJY161" s="862"/>
      <c r="OJZ161" s="862"/>
      <c r="OKA161" s="862"/>
      <c r="OKB161" s="862"/>
      <c r="OKC161" s="862"/>
      <c r="OKD161" s="862"/>
      <c r="OKE161" s="862"/>
      <c r="OKF161" s="862"/>
      <c r="OKG161" s="862"/>
      <c r="OKH161" s="862"/>
      <c r="OKI161" s="861"/>
      <c r="OKJ161" s="862"/>
      <c r="OKK161" s="862"/>
      <c r="OKL161" s="862"/>
      <c r="OKM161" s="862"/>
      <c r="OKN161" s="862"/>
      <c r="OKO161" s="862"/>
      <c r="OKP161" s="862"/>
      <c r="OKQ161" s="862"/>
      <c r="OKR161" s="862"/>
      <c r="OKS161" s="862"/>
      <c r="OKT161" s="862"/>
      <c r="OKU161" s="862"/>
      <c r="OKV161" s="862"/>
      <c r="OKW161" s="862"/>
      <c r="OKX161" s="862"/>
      <c r="OKY161" s="862"/>
      <c r="OKZ161" s="862"/>
      <c r="OLA161" s="862"/>
      <c r="OLB161" s="862"/>
      <c r="OLC161" s="862"/>
      <c r="OLD161" s="862"/>
      <c r="OLE161" s="862"/>
      <c r="OLF161" s="862"/>
      <c r="OLG161" s="862"/>
      <c r="OLH161" s="862"/>
      <c r="OLI161" s="862"/>
      <c r="OLJ161" s="862"/>
      <c r="OLK161" s="862"/>
      <c r="OLL161" s="862"/>
      <c r="OLM161" s="862"/>
      <c r="OLN161" s="861"/>
      <c r="OLO161" s="862"/>
      <c r="OLP161" s="862"/>
      <c r="OLQ161" s="862"/>
      <c r="OLR161" s="862"/>
      <c r="OLS161" s="862"/>
      <c r="OLT161" s="862"/>
      <c r="OLU161" s="862"/>
      <c r="OLV161" s="862"/>
      <c r="OLW161" s="862"/>
      <c r="OLX161" s="862"/>
      <c r="OLY161" s="862"/>
      <c r="OLZ161" s="862"/>
      <c r="OMA161" s="862"/>
      <c r="OMB161" s="862"/>
      <c r="OMC161" s="862"/>
      <c r="OMD161" s="862"/>
      <c r="OME161" s="862"/>
      <c r="OMF161" s="862"/>
      <c r="OMG161" s="862"/>
      <c r="OMH161" s="862"/>
      <c r="OMI161" s="862"/>
      <c r="OMJ161" s="862"/>
      <c r="OMK161" s="862"/>
      <c r="OML161" s="862"/>
      <c r="OMM161" s="862"/>
      <c r="OMN161" s="862"/>
      <c r="OMO161" s="862"/>
      <c r="OMP161" s="862"/>
      <c r="OMQ161" s="862"/>
      <c r="OMR161" s="862"/>
      <c r="OMS161" s="861"/>
      <c r="OMT161" s="862"/>
      <c r="OMU161" s="862"/>
      <c r="OMV161" s="862"/>
      <c r="OMW161" s="862"/>
      <c r="OMX161" s="862"/>
      <c r="OMY161" s="862"/>
      <c r="OMZ161" s="862"/>
      <c r="ONA161" s="862"/>
      <c r="ONB161" s="862"/>
      <c r="ONC161" s="862"/>
      <c r="OND161" s="862"/>
      <c r="ONE161" s="862"/>
      <c r="ONF161" s="862"/>
      <c r="ONG161" s="862"/>
      <c r="ONH161" s="862"/>
      <c r="ONI161" s="862"/>
      <c r="ONJ161" s="862"/>
      <c r="ONK161" s="862"/>
      <c r="ONL161" s="862"/>
      <c r="ONM161" s="862"/>
      <c r="ONN161" s="862"/>
      <c r="ONO161" s="862"/>
      <c r="ONP161" s="862"/>
      <c r="ONQ161" s="862"/>
      <c r="ONR161" s="862"/>
      <c r="ONS161" s="862"/>
      <c r="ONT161" s="862"/>
      <c r="ONU161" s="862"/>
      <c r="ONV161" s="862"/>
      <c r="ONW161" s="862"/>
      <c r="ONX161" s="861"/>
      <c r="ONY161" s="862"/>
      <c r="ONZ161" s="862"/>
      <c r="OOA161" s="862"/>
      <c r="OOB161" s="862"/>
      <c r="OOC161" s="862"/>
      <c r="OOD161" s="862"/>
      <c r="OOE161" s="862"/>
      <c r="OOF161" s="862"/>
      <c r="OOG161" s="862"/>
      <c r="OOH161" s="862"/>
      <c r="OOI161" s="862"/>
      <c r="OOJ161" s="862"/>
      <c r="OOK161" s="862"/>
      <c r="OOL161" s="862"/>
      <c r="OOM161" s="862"/>
      <c r="OON161" s="862"/>
      <c r="OOO161" s="862"/>
      <c r="OOP161" s="862"/>
      <c r="OOQ161" s="862"/>
      <c r="OOR161" s="862"/>
      <c r="OOS161" s="862"/>
      <c r="OOT161" s="862"/>
      <c r="OOU161" s="862"/>
      <c r="OOV161" s="862"/>
      <c r="OOW161" s="862"/>
      <c r="OOX161" s="862"/>
      <c r="OOY161" s="862"/>
      <c r="OOZ161" s="862"/>
      <c r="OPA161" s="862"/>
      <c r="OPB161" s="862"/>
      <c r="OPC161" s="861"/>
      <c r="OPD161" s="862"/>
      <c r="OPE161" s="862"/>
      <c r="OPF161" s="862"/>
      <c r="OPG161" s="862"/>
      <c r="OPH161" s="862"/>
      <c r="OPI161" s="862"/>
      <c r="OPJ161" s="862"/>
      <c r="OPK161" s="862"/>
      <c r="OPL161" s="862"/>
      <c r="OPM161" s="862"/>
      <c r="OPN161" s="862"/>
      <c r="OPO161" s="862"/>
      <c r="OPP161" s="862"/>
      <c r="OPQ161" s="862"/>
      <c r="OPR161" s="862"/>
      <c r="OPS161" s="862"/>
      <c r="OPT161" s="862"/>
      <c r="OPU161" s="862"/>
      <c r="OPV161" s="862"/>
      <c r="OPW161" s="862"/>
      <c r="OPX161" s="862"/>
      <c r="OPY161" s="862"/>
      <c r="OPZ161" s="862"/>
      <c r="OQA161" s="862"/>
      <c r="OQB161" s="862"/>
      <c r="OQC161" s="862"/>
      <c r="OQD161" s="862"/>
      <c r="OQE161" s="862"/>
      <c r="OQF161" s="862"/>
      <c r="OQG161" s="862"/>
      <c r="OQH161" s="861"/>
      <c r="OQI161" s="862"/>
      <c r="OQJ161" s="862"/>
      <c r="OQK161" s="862"/>
      <c r="OQL161" s="862"/>
      <c r="OQM161" s="862"/>
      <c r="OQN161" s="862"/>
      <c r="OQO161" s="862"/>
      <c r="OQP161" s="862"/>
      <c r="OQQ161" s="862"/>
      <c r="OQR161" s="862"/>
      <c r="OQS161" s="862"/>
      <c r="OQT161" s="862"/>
      <c r="OQU161" s="862"/>
      <c r="OQV161" s="862"/>
      <c r="OQW161" s="862"/>
      <c r="OQX161" s="862"/>
      <c r="OQY161" s="862"/>
      <c r="OQZ161" s="862"/>
      <c r="ORA161" s="862"/>
      <c r="ORB161" s="862"/>
      <c r="ORC161" s="862"/>
      <c r="ORD161" s="862"/>
      <c r="ORE161" s="862"/>
      <c r="ORF161" s="862"/>
      <c r="ORG161" s="862"/>
      <c r="ORH161" s="862"/>
      <c r="ORI161" s="862"/>
      <c r="ORJ161" s="862"/>
      <c r="ORK161" s="862"/>
      <c r="ORL161" s="862"/>
      <c r="ORM161" s="861"/>
      <c r="ORN161" s="862"/>
      <c r="ORO161" s="862"/>
      <c r="ORP161" s="862"/>
      <c r="ORQ161" s="862"/>
      <c r="ORR161" s="862"/>
      <c r="ORS161" s="862"/>
      <c r="ORT161" s="862"/>
      <c r="ORU161" s="862"/>
      <c r="ORV161" s="862"/>
      <c r="ORW161" s="862"/>
      <c r="ORX161" s="862"/>
      <c r="ORY161" s="862"/>
      <c r="ORZ161" s="862"/>
      <c r="OSA161" s="862"/>
      <c r="OSB161" s="862"/>
      <c r="OSC161" s="862"/>
      <c r="OSD161" s="862"/>
      <c r="OSE161" s="862"/>
      <c r="OSF161" s="862"/>
      <c r="OSG161" s="862"/>
      <c r="OSH161" s="862"/>
      <c r="OSI161" s="862"/>
      <c r="OSJ161" s="862"/>
      <c r="OSK161" s="862"/>
      <c r="OSL161" s="862"/>
      <c r="OSM161" s="862"/>
      <c r="OSN161" s="862"/>
      <c r="OSO161" s="862"/>
      <c r="OSP161" s="862"/>
      <c r="OSQ161" s="862"/>
      <c r="OSR161" s="861"/>
      <c r="OSS161" s="862"/>
      <c r="OST161" s="862"/>
      <c r="OSU161" s="862"/>
      <c r="OSV161" s="862"/>
      <c r="OSW161" s="862"/>
      <c r="OSX161" s="862"/>
      <c r="OSY161" s="862"/>
      <c r="OSZ161" s="862"/>
      <c r="OTA161" s="862"/>
      <c r="OTB161" s="862"/>
      <c r="OTC161" s="862"/>
      <c r="OTD161" s="862"/>
      <c r="OTE161" s="862"/>
      <c r="OTF161" s="862"/>
      <c r="OTG161" s="862"/>
      <c r="OTH161" s="862"/>
      <c r="OTI161" s="862"/>
      <c r="OTJ161" s="862"/>
      <c r="OTK161" s="862"/>
      <c r="OTL161" s="862"/>
      <c r="OTM161" s="862"/>
      <c r="OTN161" s="862"/>
      <c r="OTO161" s="862"/>
      <c r="OTP161" s="862"/>
      <c r="OTQ161" s="862"/>
      <c r="OTR161" s="862"/>
      <c r="OTS161" s="862"/>
      <c r="OTT161" s="862"/>
      <c r="OTU161" s="862"/>
      <c r="OTV161" s="862"/>
      <c r="OTW161" s="861"/>
      <c r="OTX161" s="862"/>
      <c r="OTY161" s="862"/>
      <c r="OTZ161" s="862"/>
      <c r="OUA161" s="862"/>
      <c r="OUB161" s="862"/>
      <c r="OUC161" s="862"/>
      <c r="OUD161" s="862"/>
      <c r="OUE161" s="862"/>
      <c r="OUF161" s="862"/>
      <c r="OUG161" s="862"/>
      <c r="OUH161" s="862"/>
      <c r="OUI161" s="862"/>
      <c r="OUJ161" s="862"/>
      <c r="OUK161" s="862"/>
      <c r="OUL161" s="862"/>
      <c r="OUM161" s="862"/>
      <c r="OUN161" s="862"/>
      <c r="OUO161" s="862"/>
      <c r="OUP161" s="862"/>
      <c r="OUQ161" s="862"/>
      <c r="OUR161" s="862"/>
      <c r="OUS161" s="862"/>
      <c r="OUT161" s="862"/>
      <c r="OUU161" s="862"/>
      <c r="OUV161" s="862"/>
      <c r="OUW161" s="862"/>
      <c r="OUX161" s="862"/>
      <c r="OUY161" s="862"/>
      <c r="OUZ161" s="862"/>
      <c r="OVA161" s="862"/>
      <c r="OVB161" s="861"/>
      <c r="OVC161" s="862"/>
      <c r="OVD161" s="862"/>
      <c r="OVE161" s="862"/>
      <c r="OVF161" s="862"/>
      <c r="OVG161" s="862"/>
      <c r="OVH161" s="862"/>
      <c r="OVI161" s="862"/>
      <c r="OVJ161" s="862"/>
      <c r="OVK161" s="862"/>
      <c r="OVL161" s="862"/>
      <c r="OVM161" s="862"/>
      <c r="OVN161" s="862"/>
      <c r="OVO161" s="862"/>
      <c r="OVP161" s="862"/>
      <c r="OVQ161" s="862"/>
      <c r="OVR161" s="862"/>
      <c r="OVS161" s="862"/>
      <c r="OVT161" s="862"/>
      <c r="OVU161" s="862"/>
      <c r="OVV161" s="862"/>
      <c r="OVW161" s="862"/>
      <c r="OVX161" s="862"/>
      <c r="OVY161" s="862"/>
      <c r="OVZ161" s="862"/>
      <c r="OWA161" s="862"/>
      <c r="OWB161" s="862"/>
      <c r="OWC161" s="862"/>
      <c r="OWD161" s="862"/>
      <c r="OWE161" s="862"/>
      <c r="OWF161" s="862"/>
      <c r="OWG161" s="861"/>
      <c r="OWH161" s="862"/>
      <c r="OWI161" s="862"/>
      <c r="OWJ161" s="862"/>
      <c r="OWK161" s="862"/>
      <c r="OWL161" s="862"/>
      <c r="OWM161" s="862"/>
      <c r="OWN161" s="862"/>
      <c r="OWO161" s="862"/>
      <c r="OWP161" s="862"/>
      <c r="OWQ161" s="862"/>
      <c r="OWR161" s="862"/>
      <c r="OWS161" s="862"/>
      <c r="OWT161" s="862"/>
      <c r="OWU161" s="862"/>
      <c r="OWV161" s="862"/>
      <c r="OWW161" s="862"/>
      <c r="OWX161" s="862"/>
      <c r="OWY161" s="862"/>
      <c r="OWZ161" s="862"/>
      <c r="OXA161" s="862"/>
      <c r="OXB161" s="862"/>
      <c r="OXC161" s="862"/>
      <c r="OXD161" s="862"/>
      <c r="OXE161" s="862"/>
      <c r="OXF161" s="862"/>
      <c r="OXG161" s="862"/>
      <c r="OXH161" s="862"/>
      <c r="OXI161" s="862"/>
      <c r="OXJ161" s="862"/>
      <c r="OXK161" s="862"/>
      <c r="OXL161" s="861"/>
      <c r="OXM161" s="862"/>
      <c r="OXN161" s="862"/>
      <c r="OXO161" s="862"/>
      <c r="OXP161" s="862"/>
      <c r="OXQ161" s="862"/>
      <c r="OXR161" s="862"/>
      <c r="OXS161" s="862"/>
      <c r="OXT161" s="862"/>
      <c r="OXU161" s="862"/>
      <c r="OXV161" s="862"/>
      <c r="OXW161" s="862"/>
      <c r="OXX161" s="862"/>
      <c r="OXY161" s="862"/>
      <c r="OXZ161" s="862"/>
      <c r="OYA161" s="862"/>
      <c r="OYB161" s="862"/>
      <c r="OYC161" s="862"/>
      <c r="OYD161" s="862"/>
      <c r="OYE161" s="862"/>
      <c r="OYF161" s="862"/>
      <c r="OYG161" s="862"/>
      <c r="OYH161" s="862"/>
      <c r="OYI161" s="862"/>
      <c r="OYJ161" s="862"/>
      <c r="OYK161" s="862"/>
      <c r="OYL161" s="862"/>
      <c r="OYM161" s="862"/>
      <c r="OYN161" s="862"/>
      <c r="OYO161" s="862"/>
      <c r="OYP161" s="862"/>
      <c r="OYQ161" s="861"/>
      <c r="OYR161" s="862"/>
      <c r="OYS161" s="862"/>
      <c r="OYT161" s="862"/>
      <c r="OYU161" s="862"/>
      <c r="OYV161" s="862"/>
      <c r="OYW161" s="862"/>
      <c r="OYX161" s="862"/>
      <c r="OYY161" s="862"/>
      <c r="OYZ161" s="862"/>
      <c r="OZA161" s="862"/>
      <c r="OZB161" s="862"/>
      <c r="OZC161" s="862"/>
      <c r="OZD161" s="862"/>
      <c r="OZE161" s="862"/>
      <c r="OZF161" s="862"/>
      <c r="OZG161" s="862"/>
      <c r="OZH161" s="862"/>
      <c r="OZI161" s="862"/>
      <c r="OZJ161" s="862"/>
      <c r="OZK161" s="862"/>
      <c r="OZL161" s="862"/>
      <c r="OZM161" s="862"/>
      <c r="OZN161" s="862"/>
      <c r="OZO161" s="862"/>
      <c r="OZP161" s="862"/>
      <c r="OZQ161" s="862"/>
      <c r="OZR161" s="862"/>
      <c r="OZS161" s="862"/>
      <c r="OZT161" s="862"/>
      <c r="OZU161" s="862"/>
      <c r="OZV161" s="861"/>
      <c r="OZW161" s="862"/>
      <c r="OZX161" s="862"/>
      <c r="OZY161" s="862"/>
      <c r="OZZ161" s="862"/>
      <c r="PAA161" s="862"/>
      <c r="PAB161" s="862"/>
      <c r="PAC161" s="862"/>
      <c r="PAD161" s="862"/>
      <c r="PAE161" s="862"/>
      <c r="PAF161" s="862"/>
      <c r="PAG161" s="862"/>
      <c r="PAH161" s="862"/>
      <c r="PAI161" s="862"/>
      <c r="PAJ161" s="862"/>
      <c r="PAK161" s="862"/>
      <c r="PAL161" s="862"/>
      <c r="PAM161" s="862"/>
      <c r="PAN161" s="862"/>
      <c r="PAO161" s="862"/>
      <c r="PAP161" s="862"/>
      <c r="PAQ161" s="862"/>
      <c r="PAR161" s="862"/>
      <c r="PAS161" s="862"/>
      <c r="PAT161" s="862"/>
      <c r="PAU161" s="862"/>
      <c r="PAV161" s="862"/>
      <c r="PAW161" s="862"/>
      <c r="PAX161" s="862"/>
      <c r="PAY161" s="862"/>
      <c r="PAZ161" s="862"/>
      <c r="PBA161" s="861"/>
      <c r="PBB161" s="862"/>
      <c r="PBC161" s="862"/>
      <c r="PBD161" s="862"/>
      <c r="PBE161" s="862"/>
      <c r="PBF161" s="862"/>
      <c r="PBG161" s="862"/>
      <c r="PBH161" s="862"/>
      <c r="PBI161" s="862"/>
      <c r="PBJ161" s="862"/>
      <c r="PBK161" s="862"/>
      <c r="PBL161" s="862"/>
      <c r="PBM161" s="862"/>
      <c r="PBN161" s="862"/>
      <c r="PBO161" s="862"/>
      <c r="PBP161" s="862"/>
      <c r="PBQ161" s="862"/>
      <c r="PBR161" s="862"/>
      <c r="PBS161" s="862"/>
      <c r="PBT161" s="862"/>
      <c r="PBU161" s="862"/>
      <c r="PBV161" s="862"/>
      <c r="PBW161" s="862"/>
      <c r="PBX161" s="862"/>
      <c r="PBY161" s="862"/>
      <c r="PBZ161" s="862"/>
      <c r="PCA161" s="862"/>
      <c r="PCB161" s="862"/>
      <c r="PCC161" s="862"/>
      <c r="PCD161" s="862"/>
      <c r="PCE161" s="862"/>
      <c r="PCF161" s="861"/>
      <c r="PCG161" s="862"/>
      <c r="PCH161" s="862"/>
      <c r="PCI161" s="862"/>
      <c r="PCJ161" s="862"/>
      <c r="PCK161" s="862"/>
      <c r="PCL161" s="862"/>
      <c r="PCM161" s="862"/>
      <c r="PCN161" s="862"/>
      <c r="PCO161" s="862"/>
      <c r="PCP161" s="862"/>
      <c r="PCQ161" s="862"/>
      <c r="PCR161" s="862"/>
      <c r="PCS161" s="862"/>
      <c r="PCT161" s="862"/>
      <c r="PCU161" s="862"/>
      <c r="PCV161" s="862"/>
      <c r="PCW161" s="862"/>
      <c r="PCX161" s="862"/>
      <c r="PCY161" s="862"/>
      <c r="PCZ161" s="862"/>
      <c r="PDA161" s="862"/>
      <c r="PDB161" s="862"/>
      <c r="PDC161" s="862"/>
      <c r="PDD161" s="862"/>
      <c r="PDE161" s="862"/>
      <c r="PDF161" s="862"/>
      <c r="PDG161" s="862"/>
      <c r="PDH161" s="862"/>
      <c r="PDI161" s="862"/>
      <c r="PDJ161" s="862"/>
      <c r="PDK161" s="861"/>
      <c r="PDL161" s="862"/>
      <c r="PDM161" s="862"/>
      <c r="PDN161" s="862"/>
      <c r="PDO161" s="862"/>
      <c r="PDP161" s="862"/>
      <c r="PDQ161" s="862"/>
      <c r="PDR161" s="862"/>
      <c r="PDS161" s="862"/>
      <c r="PDT161" s="862"/>
      <c r="PDU161" s="862"/>
      <c r="PDV161" s="862"/>
      <c r="PDW161" s="862"/>
      <c r="PDX161" s="862"/>
      <c r="PDY161" s="862"/>
      <c r="PDZ161" s="862"/>
      <c r="PEA161" s="862"/>
      <c r="PEB161" s="862"/>
      <c r="PEC161" s="862"/>
      <c r="PED161" s="862"/>
      <c r="PEE161" s="862"/>
      <c r="PEF161" s="862"/>
      <c r="PEG161" s="862"/>
      <c r="PEH161" s="862"/>
      <c r="PEI161" s="862"/>
      <c r="PEJ161" s="862"/>
      <c r="PEK161" s="862"/>
      <c r="PEL161" s="862"/>
      <c r="PEM161" s="862"/>
      <c r="PEN161" s="862"/>
      <c r="PEO161" s="862"/>
      <c r="PEP161" s="861"/>
      <c r="PEQ161" s="862"/>
      <c r="PER161" s="862"/>
      <c r="PES161" s="862"/>
      <c r="PET161" s="862"/>
      <c r="PEU161" s="862"/>
      <c r="PEV161" s="862"/>
      <c r="PEW161" s="862"/>
      <c r="PEX161" s="862"/>
      <c r="PEY161" s="862"/>
      <c r="PEZ161" s="862"/>
      <c r="PFA161" s="862"/>
      <c r="PFB161" s="862"/>
      <c r="PFC161" s="862"/>
      <c r="PFD161" s="862"/>
      <c r="PFE161" s="862"/>
      <c r="PFF161" s="862"/>
      <c r="PFG161" s="862"/>
      <c r="PFH161" s="862"/>
      <c r="PFI161" s="862"/>
      <c r="PFJ161" s="862"/>
      <c r="PFK161" s="862"/>
      <c r="PFL161" s="862"/>
      <c r="PFM161" s="862"/>
      <c r="PFN161" s="862"/>
      <c r="PFO161" s="862"/>
      <c r="PFP161" s="862"/>
      <c r="PFQ161" s="862"/>
      <c r="PFR161" s="862"/>
      <c r="PFS161" s="862"/>
      <c r="PFT161" s="862"/>
      <c r="PFU161" s="861"/>
      <c r="PFV161" s="862"/>
      <c r="PFW161" s="862"/>
      <c r="PFX161" s="862"/>
      <c r="PFY161" s="862"/>
      <c r="PFZ161" s="862"/>
      <c r="PGA161" s="862"/>
      <c r="PGB161" s="862"/>
      <c r="PGC161" s="862"/>
      <c r="PGD161" s="862"/>
      <c r="PGE161" s="862"/>
      <c r="PGF161" s="862"/>
      <c r="PGG161" s="862"/>
      <c r="PGH161" s="862"/>
      <c r="PGI161" s="862"/>
      <c r="PGJ161" s="862"/>
      <c r="PGK161" s="862"/>
      <c r="PGL161" s="862"/>
      <c r="PGM161" s="862"/>
      <c r="PGN161" s="862"/>
      <c r="PGO161" s="862"/>
      <c r="PGP161" s="862"/>
      <c r="PGQ161" s="862"/>
      <c r="PGR161" s="862"/>
      <c r="PGS161" s="862"/>
      <c r="PGT161" s="862"/>
      <c r="PGU161" s="862"/>
      <c r="PGV161" s="862"/>
      <c r="PGW161" s="862"/>
      <c r="PGX161" s="862"/>
      <c r="PGY161" s="862"/>
      <c r="PGZ161" s="861"/>
      <c r="PHA161" s="862"/>
      <c r="PHB161" s="862"/>
      <c r="PHC161" s="862"/>
      <c r="PHD161" s="862"/>
      <c r="PHE161" s="862"/>
      <c r="PHF161" s="862"/>
      <c r="PHG161" s="862"/>
      <c r="PHH161" s="862"/>
      <c r="PHI161" s="862"/>
      <c r="PHJ161" s="862"/>
      <c r="PHK161" s="862"/>
      <c r="PHL161" s="862"/>
      <c r="PHM161" s="862"/>
      <c r="PHN161" s="862"/>
      <c r="PHO161" s="862"/>
      <c r="PHP161" s="862"/>
      <c r="PHQ161" s="862"/>
      <c r="PHR161" s="862"/>
      <c r="PHS161" s="862"/>
      <c r="PHT161" s="862"/>
      <c r="PHU161" s="862"/>
      <c r="PHV161" s="862"/>
      <c r="PHW161" s="862"/>
      <c r="PHX161" s="862"/>
      <c r="PHY161" s="862"/>
      <c r="PHZ161" s="862"/>
      <c r="PIA161" s="862"/>
      <c r="PIB161" s="862"/>
      <c r="PIC161" s="862"/>
      <c r="PID161" s="862"/>
      <c r="PIE161" s="861"/>
      <c r="PIF161" s="862"/>
      <c r="PIG161" s="862"/>
      <c r="PIH161" s="862"/>
      <c r="PII161" s="862"/>
      <c r="PIJ161" s="862"/>
      <c r="PIK161" s="862"/>
      <c r="PIL161" s="862"/>
      <c r="PIM161" s="862"/>
      <c r="PIN161" s="862"/>
      <c r="PIO161" s="862"/>
      <c r="PIP161" s="862"/>
      <c r="PIQ161" s="862"/>
      <c r="PIR161" s="862"/>
      <c r="PIS161" s="862"/>
      <c r="PIT161" s="862"/>
      <c r="PIU161" s="862"/>
      <c r="PIV161" s="862"/>
      <c r="PIW161" s="862"/>
      <c r="PIX161" s="862"/>
      <c r="PIY161" s="862"/>
      <c r="PIZ161" s="862"/>
      <c r="PJA161" s="862"/>
      <c r="PJB161" s="862"/>
      <c r="PJC161" s="862"/>
      <c r="PJD161" s="862"/>
      <c r="PJE161" s="862"/>
      <c r="PJF161" s="862"/>
      <c r="PJG161" s="862"/>
      <c r="PJH161" s="862"/>
      <c r="PJI161" s="862"/>
      <c r="PJJ161" s="861"/>
      <c r="PJK161" s="862"/>
      <c r="PJL161" s="862"/>
      <c r="PJM161" s="862"/>
      <c r="PJN161" s="862"/>
      <c r="PJO161" s="862"/>
      <c r="PJP161" s="862"/>
      <c r="PJQ161" s="862"/>
      <c r="PJR161" s="862"/>
      <c r="PJS161" s="862"/>
      <c r="PJT161" s="862"/>
      <c r="PJU161" s="862"/>
      <c r="PJV161" s="862"/>
      <c r="PJW161" s="862"/>
      <c r="PJX161" s="862"/>
      <c r="PJY161" s="862"/>
      <c r="PJZ161" s="862"/>
      <c r="PKA161" s="862"/>
      <c r="PKB161" s="862"/>
      <c r="PKC161" s="862"/>
      <c r="PKD161" s="862"/>
      <c r="PKE161" s="862"/>
      <c r="PKF161" s="862"/>
      <c r="PKG161" s="862"/>
      <c r="PKH161" s="862"/>
      <c r="PKI161" s="862"/>
      <c r="PKJ161" s="862"/>
      <c r="PKK161" s="862"/>
      <c r="PKL161" s="862"/>
      <c r="PKM161" s="862"/>
      <c r="PKN161" s="862"/>
      <c r="PKO161" s="861"/>
      <c r="PKP161" s="862"/>
      <c r="PKQ161" s="862"/>
      <c r="PKR161" s="862"/>
      <c r="PKS161" s="862"/>
      <c r="PKT161" s="862"/>
      <c r="PKU161" s="862"/>
      <c r="PKV161" s="862"/>
      <c r="PKW161" s="862"/>
      <c r="PKX161" s="862"/>
      <c r="PKY161" s="862"/>
      <c r="PKZ161" s="862"/>
      <c r="PLA161" s="862"/>
      <c r="PLB161" s="862"/>
      <c r="PLC161" s="862"/>
      <c r="PLD161" s="862"/>
      <c r="PLE161" s="862"/>
      <c r="PLF161" s="862"/>
      <c r="PLG161" s="862"/>
      <c r="PLH161" s="862"/>
      <c r="PLI161" s="862"/>
      <c r="PLJ161" s="862"/>
      <c r="PLK161" s="862"/>
      <c r="PLL161" s="862"/>
      <c r="PLM161" s="862"/>
      <c r="PLN161" s="862"/>
      <c r="PLO161" s="862"/>
      <c r="PLP161" s="862"/>
      <c r="PLQ161" s="862"/>
      <c r="PLR161" s="862"/>
      <c r="PLS161" s="862"/>
      <c r="PLT161" s="861"/>
      <c r="PLU161" s="862"/>
      <c r="PLV161" s="862"/>
      <c r="PLW161" s="862"/>
      <c r="PLX161" s="862"/>
      <c r="PLY161" s="862"/>
      <c r="PLZ161" s="862"/>
      <c r="PMA161" s="862"/>
      <c r="PMB161" s="862"/>
      <c r="PMC161" s="862"/>
      <c r="PMD161" s="862"/>
      <c r="PME161" s="862"/>
      <c r="PMF161" s="862"/>
      <c r="PMG161" s="862"/>
      <c r="PMH161" s="862"/>
      <c r="PMI161" s="862"/>
      <c r="PMJ161" s="862"/>
      <c r="PMK161" s="862"/>
      <c r="PML161" s="862"/>
      <c r="PMM161" s="862"/>
      <c r="PMN161" s="862"/>
      <c r="PMO161" s="862"/>
      <c r="PMP161" s="862"/>
      <c r="PMQ161" s="862"/>
      <c r="PMR161" s="862"/>
      <c r="PMS161" s="862"/>
      <c r="PMT161" s="862"/>
      <c r="PMU161" s="862"/>
      <c r="PMV161" s="862"/>
      <c r="PMW161" s="862"/>
      <c r="PMX161" s="862"/>
      <c r="PMY161" s="861"/>
      <c r="PMZ161" s="862"/>
      <c r="PNA161" s="862"/>
      <c r="PNB161" s="862"/>
      <c r="PNC161" s="862"/>
      <c r="PND161" s="862"/>
      <c r="PNE161" s="862"/>
      <c r="PNF161" s="862"/>
      <c r="PNG161" s="862"/>
      <c r="PNH161" s="862"/>
      <c r="PNI161" s="862"/>
      <c r="PNJ161" s="862"/>
      <c r="PNK161" s="862"/>
      <c r="PNL161" s="862"/>
      <c r="PNM161" s="862"/>
      <c r="PNN161" s="862"/>
      <c r="PNO161" s="862"/>
      <c r="PNP161" s="862"/>
      <c r="PNQ161" s="862"/>
      <c r="PNR161" s="862"/>
      <c r="PNS161" s="862"/>
      <c r="PNT161" s="862"/>
      <c r="PNU161" s="862"/>
      <c r="PNV161" s="862"/>
      <c r="PNW161" s="862"/>
      <c r="PNX161" s="862"/>
      <c r="PNY161" s="862"/>
      <c r="PNZ161" s="862"/>
      <c r="POA161" s="862"/>
      <c r="POB161" s="862"/>
      <c r="POC161" s="862"/>
      <c r="POD161" s="861"/>
      <c r="POE161" s="862"/>
      <c r="POF161" s="862"/>
      <c r="POG161" s="862"/>
      <c r="POH161" s="862"/>
      <c r="POI161" s="862"/>
      <c r="POJ161" s="862"/>
      <c r="POK161" s="862"/>
      <c r="POL161" s="862"/>
      <c r="POM161" s="862"/>
      <c r="PON161" s="862"/>
      <c r="POO161" s="862"/>
      <c r="POP161" s="862"/>
      <c r="POQ161" s="862"/>
      <c r="POR161" s="862"/>
      <c r="POS161" s="862"/>
      <c r="POT161" s="862"/>
      <c r="POU161" s="862"/>
      <c r="POV161" s="862"/>
      <c r="POW161" s="862"/>
      <c r="POX161" s="862"/>
      <c r="POY161" s="862"/>
      <c r="POZ161" s="862"/>
      <c r="PPA161" s="862"/>
      <c r="PPB161" s="862"/>
      <c r="PPC161" s="862"/>
      <c r="PPD161" s="862"/>
      <c r="PPE161" s="862"/>
      <c r="PPF161" s="862"/>
      <c r="PPG161" s="862"/>
      <c r="PPH161" s="862"/>
      <c r="PPI161" s="861"/>
      <c r="PPJ161" s="862"/>
      <c r="PPK161" s="862"/>
      <c r="PPL161" s="862"/>
      <c r="PPM161" s="862"/>
      <c r="PPN161" s="862"/>
      <c r="PPO161" s="862"/>
      <c r="PPP161" s="862"/>
      <c r="PPQ161" s="862"/>
      <c r="PPR161" s="862"/>
      <c r="PPS161" s="862"/>
      <c r="PPT161" s="862"/>
      <c r="PPU161" s="862"/>
      <c r="PPV161" s="862"/>
      <c r="PPW161" s="862"/>
      <c r="PPX161" s="862"/>
      <c r="PPY161" s="862"/>
      <c r="PPZ161" s="862"/>
      <c r="PQA161" s="862"/>
      <c r="PQB161" s="862"/>
      <c r="PQC161" s="862"/>
      <c r="PQD161" s="862"/>
      <c r="PQE161" s="862"/>
      <c r="PQF161" s="862"/>
      <c r="PQG161" s="862"/>
      <c r="PQH161" s="862"/>
      <c r="PQI161" s="862"/>
      <c r="PQJ161" s="862"/>
      <c r="PQK161" s="862"/>
      <c r="PQL161" s="862"/>
      <c r="PQM161" s="862"/>
      <c r="PQN161" s="861"/>
      <c r="PQO161" s="862"/>
      <c r="PQP161" s="862"/>
      <c r="PQQ161" s="862"/>
      <c r="PQR161" s="862"/>
      <c r="PQS161" s="862"/>
      <c r="PQT161" s="862"/>
      <c r="PQU161" s="862"/>
      <c r="PQV161" s="862"/>
      <c r="PQW161" s="862"/>
      <c r="PQX161" s="862"/>
      <c r="PQY161" s="862"/>
      <c r="PQZ161" s="862"/>
      <c r="PRA161" s="862"/>
      <c r="PRB161" s="862"/>
      <c r="PRC161" s="862"/>
      <c r="PRD161" s="862"/>
      <c r="PRE161" s="862"/>
      <c r="PRF161" s="862"/>
      <c r="PRG161" s="862"/>
      <c r="PRH161" s="862"/>
      <c r="PRI161" s="862"/>
      <c r="PRJ161" s="862"/>
      <c r="PRK161" s="862"/>
      <c r="PRL161" s="862"/>
      <c r="PRM161" s="862"/>
      <c r="PRN161" s="862"/>
      <c r="PRO161" s="862"/>
      <c r="PRP161" s="862"/>
      <c r="PRQ161" s="862"/>
      <c r="PRR161" s="862"/>
      <c r="PRS161" s="861"/>
      <c r="PRT161" s="862"/>
      <c r="PRU161" s="862"/>
      <c r="PRV161" s="862"/>
      <c r="PRW161" s="862"/>
      <c r="PRX161" s="862"/>
      <c r="PRY161" s="862"/>
      <c r="PRZ161" s="862"/>
      <c r="PSA161" s="862"/>
      <c r="PSB161" s="862"/>
      <c r="PSC161" s="862"/>
      <c r="PSD161" s="862"/>
      <c r="PSE161" s="862"/>
      <c r="PSF161" s="862"/>
      <c r="PSG161" s="862"/>
      <c r="PSH161" s="862"/>
      <c r="PSI161" s="862"/>
      <c r="PSJ161" s="862"/>
      <c r="PSK161" s="862"/>
      <c r="PSL161" s="862"/>
      <c r="PSM161" s="862"/>
      <c r="PSN161" s="862"/>
      <c r="PSO161" s="862"/>
      <c r="PSP161" s="862"/>
      <c r="PSQ161" s="862"/>
      <c r="PSR161" s="862"/>
      <c r="PSS161" s="862"/>
      <c r="PST161" s="862"/>
      <c r="PSU161" s="862"/>
      <c r="PSV161" s="862"/>
      <c r="PSW161" s="862"/>
      <c r="PSX161" s="861"/>
      <c r="PSY161" s="862"/>
      <c r="PSZ161" s="862"/>
      <c r="PTA161" s="862"/>
      <c r="PTB161" s="862"/>
      <c r="PTC161" s="862"/>
      <c r="PTD161" s="862"/>
      <c r="PTE161" s="862"/>
      <c r="PTF161" s="862"/>
      <c r="PTG161" s="862"/>
      <c r="PTH161" s="862"/>
      <c r="PTI161" s="862"/>
      <c r="PTJ161" s="862"/>
      <c r="PTK161" s="862"/>
      <c r="PTL161" s="862"/>
      <c r="PTM161" s="862"/>
      <c r="PTN161" s="862"/>
      <c r="PTO161" s="862"/>
      <c r="PTP161" s="862"/>
      <c r="PTQ161" s="862"/>
      <c r="PTR161" s="862"/>
      <c r="PTS161" s="862"/>
      <c r="PTT161" s="862"/>
      <c r="PTU161" s="862"/>
      <c r="PTV161" s="862"/>
      <c r="PTW161" s="862"/>
      <c r="PTX161" s="862"/>
      <c r="PTY161" s="862"/>
      <c r="PTZ161" s="862"/>
      <c r="PUA161" s="862"/>
      <c r="PUB161" s="862"/>
      <c r="PUC161" s="861"/>
      <c r="PUD161" s="862"/>
      <c r="PUE161" s="862"/>
      <c r="PUF161" s="862"/>
      <c r="PUG161" s="862"/>
      <c r="PUH161" s="862"/>
      <c r="PUI161" s="862"/>
      <c r="PUJ161" s="862"/>
      <c r="PUK161" s="862"/>
      <c r="PUL161" s="862"/>
      <c r="PUM161" s="862"/>
      <c r="PUN161" s="862"/>
      <c r="PUO161" s="862"/>
      <c r="PUP161" s="862"/>
      <c r="PUQ161" s="862"/>
      <c r="PUR161" s="862"/>
      <c r="PUS161" s="862"/>
      <c r="PUT161" s="862"/>
      <c r="PUU161" s="862"/>
      <c r="PUV161" s="862"/>
      <c r="PUW161" s="862"/>
      <c r="PUX161" s="862"/>
      <c r="PUY161" s="862"/>
      <c r="PUZ161" s="862"/>
      <c r="PVA161" s="862"/>
      <c r="PVB161" s="862"/>
      <c r="PVC161" s="862"/>
      <c r="PVD161" s="862"/>
      <c r="PVE161" s="862"/>
      <c r="PVF161" s="862"/>
      <c r="PVG161" s="862"/>
      <c r="PVH161" s="861"/>
      <c r="PVI161" s="862"/>
      <c r="PVJ161" s="862"/>
      <c r="PVK161" s="862"/>
      <c r="PVL161" s="862"/>
      <c r="PVM161" s="862"/>
      <c r="PVN161" s="862"/>
      <c r="PVO161" s="862"/>
      <c r="PVP161" s="862"/>
      <c r="PVQ161" s="862"/>
      <c r="PVR161" s="862"/>
      <c r="PVS161" s="862"/>
      <c r="PVT161" s="862"/>
      <c r="PVU161" s="862"/>
      <c r="PVV161" s="862"/>
      <c r="PVW161" s="862"/>
      <c r="PVX161" s="862"/>
      <c r="PVY161" s="862"/>
      <c r="PVZ161" s="862"/>
      <c r="PWA161" s="862"/>
      <c r="PWB161" s="862"/>
      <c r="PWC161" s="862"/>
      <c r="PWD161" s="862"/>
      <c r="PWE161" s="862"/>
      <c r="PWF161" s="862"/>
      <c r="PWG161" s="862"/>
      <c r="PWH161" s="862"/>
      <c r="PWI161" s="862"/>
      <c r="PWJ161" s="862"/>
      <c r="PWK161" s="862"/>
      <c r="PWL161" s="862"/>
      <c r="PWM161" s="861"/>
      <c r="PWN161" s="862"/>
      <c r="PWO161" s="862"/>
      <c r="PWP161" s="862"/>
      <c r="PWQ161" s="862"/>
      <c r="PWR161" s="862"/>
      <c r="PWS161" s="862"/>
      <c r="PWT161" s="862"/>
      <c r="PWU161" s="862"/>
      <c r="PWV161" s="862"/>
      <c r="PWW161" s="862"/>
      <c r="PWX161" s="862"/>
      <c r="PWY161" s="862"/>
      <c r="PWZ161" s="862"/>
      <c r="PXA161" s="862"/>
      <c r="PXB161" s="862"/>
      <c r="PXC161" s="862"/>
      <c r="PXD161" s="862"/>
      <c r="PXE161" s="862"/>
      <c r="PXF161" s="862"/>
      <c r="PXG161" s="862"/>
      <c r="PXH161" s="862"/>
      <c r="PXI161" s="862"/>
      <c r="PXJ161" s="862"/>
      <c r="PXK161" s="862"/>
      <c r="PXL161" s="862"/>
      <c r="PXM161" s="862"/>
      <c r="PXN161" s="862"/>
      <c r="PXO161" s="862"/>
      <c r="PXP161" s="862"/>
      <c r="PXQ161" s="862"/>
      <c r="PXR161" s="861"/>
      <c r="PXS161" s="862"/>
      <c r="PXT161" s="862"/>
      <c r="PXU161" s="862"/>
      <c r="PXV161" s="862"/>
      <c r="PXW161" s="862"/>
      <c r="PXX161" s="862"/>
      <c r="PXY161" s="862"/>
      <c r="PXZ161" s="862"/>
      <c r="PYA161" s="862"/>
      <c r="PYB161" s="862"/>
      <c r="PYC161" s="862"/>
      <c r="PYD161" s="862"/>
      <c r="PYE161" s="862"/>
      <c r="PYF161" s="862"/>
      <c r="PYG161" s="862"/>
      <c r="PYH161" s="862"/>
      <c r="PYI161" s="862"/>
      <c r="PYJ161" s="862"/>
      <c r="PYK161" s="862"/>
      <c r="PYL161" s="862"/>
      <c r="PYM161" s="862"/>
      <c r="PYN161" s="862"/>
      <c r="PYO161" s="862"/>
      <c r="PYP161" s="862"/>
      <c r="PYQ161" s="862"/>
      <c r="PYR161" s="862"/>
      <c r="PYS161" s="862"/>
      <c r="PYT161" s="862"/>
      <c r="PYU161" s="862"/>
      <c r="PYV161" s="862"/>
      <c r="PYW161" s="861"/>
      <c r="PYX161" s="862"/>
      <c r="PYY161" s="862"/>
      <c r="PYZ161" s="862"/>
      <c r="PZA161" s="862"/>
      <c r="PZB161" s="862"/>
      <c r="PZC161" s="862"/>
      <c r="PZD161" s="862"/>
      <c r="PZE161" s="862"/>
      <c r="PZF161" s="862"/>
      <c r="PZG161" s="862"/>
      <c r="PZH161" s="862"/>
      <c r="PZI161" s="862"/>
      <c r="PZJ161" s="862"/>
      <c r="PZK161" s="862"/>
      <c r="PZL161" s="862"/>
      <c r="PZM161" s="862"/>
      <c r="PZN161" s="862"/>
      <c r="PZO161" s="862"/>
      <c r="PZP161" s="862"/>
      <c r="PZQ161" s="862"/>
      <c r="PZR161" s="862"/>
      <c r="PZS161" s="862"/>
      <c r="PZT161" s="862"/>
      <c r="PZU161" s="862"/>
      <c r="PZV161" s="862"/>
      <c r="PZW161" s="862"/>
      <c r="PZX161" s="862"/>
      <c r="PZY161" s="862"/>
      <c r="PZZ161" s="862"/>
      <c r="QAA161" s="862"/>
      <c r="QAB161" s="861"/>
      <c r="QAC161" s="862"/>
      <c r="QAD161" s="862"/>
      <c r="QAE161" s="862"/>
      <c r="QAF161" s="862"/>
      <c r="QAG161" s="862"/>
      <c r="QAH161" s="862"/>
      <c r="QAI161" s="862"/>
      <c r="QAJ161" s="862"/>
      <c r="QAK161" s="862"/>
      <c r="QAL161" s="862"/>
      <c r="QAM161" s="862"/>
      <c r="QAN161" s="862"/>
      <c r="QAO161" s="862"/>
      <c r="QAP161" s="862"/>
      <c r="QAQ161" s="862"/>
      <c r="QAR161" s="862"/>
      <c r="QAS161" s="862"/>
      <c r="QAT161" s="862"/>
      <c r="QAU161" s="862"/>
      <c r="QAV161" s="862"/>
      <c r="QAW161" s="862"/>
      <c r="QAX161" s="862"/>
      <c r="QAY161" s="862"/>
      <c r="QAZ161" s="862"/>
      <c r="QBA161" s="862"/>
      <c r="QBB161" s="862"/>
      <c r="QBC161" s="862"/>
      <c r="QBD161" s="862"/>
      <c r="QBE161" s="862"/>
      <c r="QBF161" s="862"/>
      <c r="QBG161" s="861"/>
      <c r="QBH161" s="862"/>
      <c r="QBI161" s="862"/>
      <c r="QBJ161" s="862"/>
      <c r="QBK161" s="862"/>
      <c r="QBL161" s="862"/>
      <c r="QBM161" s="862"/>
      <c r="QBN161" s="862"/>
      <c r="QBO161" s="862"/>
      <c r="QBP161" s="862"/>
      <c r="QBQ161" s="862"/>
      <c r="QBR161" s="862"/>
      <c r="QBS161" s="862"/>
      <c r="QBT161" s="862"/>
      <c r="QBU161" s="862"/>
      <c r="QBV161" s="862"/>
      <c r="QBW161" s="862"/>
      <c r="QBX161" s="862"/>
      <c r="QBY161" s="862"/>
      <c r="QBZ161" s="862"/>
      <c r="QCA161" s="862"/>
      <c r="QCB161" s="862"/>
      <c r="QCC161" s="862"/>
      <c r="QCD161" s="862"/>
      <c r="QCE161" s="862"/>
      <c r="QCF161" s="862"/>
      <c r="QCG161" s="862"/>
      <c r="QCH161" s="862"/>
      <c r="QCI161" s="862"/>
      <c r="QCJ161" s="862"/>
      <c r="QCK161" s="862"/>
      <c r="QCL161" s="861"/>
      <c r="QCM161" s="862"/>
      <c r="QCN161" s="862"/>
      <c r="QCO161" s="862"/>
      <c r="QCP161" s="862"/>
      <c r="QCQ161" s="862"/>
      <c r="QCR161" s="862"/>
      <c r="QCS161" s="862"/>
      <c r="QCT161" s="862"/>
      <c r="QCU161" s="862"/>
      <c r="QCV161" s="862"/>
      <c r="QCW161" s="862"/>
      <c r="QCX161" s="862"/>
      <c r="QCY161" s="862"/>
      <c r="QCZ161" s="862"/>
      <c r="QDA161" s="862"/>
      <c r="QDB161" s="862"/>
      <c r="QDC161" s="862"/>
      <c r="QDD161" s="862"/>
      <c r="QDE161" s="862"/>
      <c r="QDF161" s="862"/>
      <c r="QDG161" s="862"/>
      <c r="QDH161" s="862"/>
      <c r="QDI161" s="862"/>
      <c r="QDJ161" s="862"/>
      <c r="QDK161" s="862"/>
      <c r="QDL161" s="862"/>
      <c r="QDM161" s="862"/>
      <c r="QDN161" s="862"/>
      <c r="QDO161" s="862"/>
      <c r="QDP161" s="862"/>
      <c r="QDQ161" s="861"/>
      <c r="QDR161" s="862"/>
      <c r="QDS161" s="862"/>
      <c r="QDT161" s="862"/>
      <c r="QDU161" s="862"/>
      <c r="QDV161" s="862"/>
      <c r="QDW161" s="862"/>
      <c r="QDX161" s="862"/>
      <c r="QDY161" s="862"/>
      <c r="QDZ161" s="862"/>
      <c r="QEA161" s="862"/>
      <c r="QEB161" s="862"/>
      <c r="QEC161" s="862"/>
      <c r="QED161" s="862"/>
      <c r="QEE161" s="862"/>
      <c r="QEF161" s="862"/>
      <c r="QEG161" s="862"/>
      <c r="QEH161" s="862"/>
      <c r="QEI161" s="862"/>
      <c r="QEJ161" s="862"/>
      <c r="QEK161" s="862"/>
      <c r="QEL161" s="862"/>
      <c r="QEM161" s="862"/>
      <c r="QEN161" s="862"/>
      <c r="QEO161" s="862"/>
      <c r="QEP161" s="862"/>
      <c r="QEQ161" s="862"/>
      <c r="QER161" s="862"/>
      <c r="QES161" s="862"/>
      <c r="QET161" s="862"/>
      <c r="QEU161" s="862"/>
      <c r="QEV161" s="861"/>
      <c r="QEW161" s="862"/>
      <c r="QEX161" s="862"/>
      <c r="QEY161" s="862"/>
      <c r="QEZ161" s="862"/>
      <c r="QFA161" s="862"/>
      <c r="QFB161" s="862"/>
      <c r="QFC161" s="862"/>
      <c r="QFD161" s="862"/>
      <c r="QFE161" s="862"/>
      <c r="QFF161" s="862"/>
      <c r="QFG161" s="862"/>
      <c r="QFH161" s="862"/>
      <c r="QFI161" s="862"/>
      <c r="QFJ161" s="862"/>
      <c r="QFK161" s="862"/>
      <c r="QFL161" s="862"/>
      <c r="QFM161" s="862"/>
      <c r="QFN161" s="862"/>
      <c r="QFO161" s="862"/>
      <c r="QFP161" s="862"/>
      <c r="QFQ161" s="862"/>
      <c r="QFR161" s="862"/>
      <c r="QFS161" s="862"/>
      <c r="QFT161" s="862"/>
      <c r="QFU161" s="862"/>
      <c r="QFV161" s="862"/>
      <c r="QFW161" s="862"/>
      <c r="QFX161" s="862"/>
      <c r="QFY161" s="862"/>
      <c r="QFZ161" s="862"/>
      <c r="QGA161" s="861"/>
      <c r="QGB161" s="862"/>
      <c r="QGC161" s="862"/>
      <c r="QGD161" s="862"/>
      <c r="QGE161" s="862"/>
      <c r="QGF161" s="862"/>
      <c r="QGG161" s="862"/>
      <c r="QGH161" s="862"/>
      <c r="QGI161" s="862"/>
      <c r="QGJ161" s="862"/>
      <c r="QGK161" s="862"/>
      <c r="QGL161" s="862"/>
      <c r="QGM161" s="862"/>
      <c r="QGN161" s="862"/>
      <c r="QGO161" s="862"/>
      <c r="QGP161" s="862"/>
      <c r="QGQ161" s="862"/>
      <c r="QGR161" s="862"/>
      <c r="QGS161" s="862"/>
      <c r="QGT161" s="862"/>
      <c r="QGU161" s="862"/>
      <c r="QGV161" s="862"/>
      <c r="QGW161" s="862"/>
      <c r="QGX161" s="862"/>
      <c r="QGY161" s="862"/>
      <c r="QGZ161" s="862"/>
      <c r="QHA161" s="862"/>
      <c r="QHB161" s="862"/>
      <c r="QHC161" s="862"/>
      <c r="QHD161" s="862"/>
      <c r="QHE161" s="862"/>
      <c r="QHF161" s="861"/>
      <c r="QHG161" s="862"/>
      <c r="QHH161" s="862"/>
      <c r="QHI161" s="862"/>
      <c r="QHJ161" s="862"/>
      <c r="QHK161" s="862"/>
      <c r="QHL161" s="862"/>
      <c r="QHM161" s="862"/>
      <c r="QHN161" s="862"/>
      <c r="QHO161" s="862"/>
      <c r="QHP161" s="862"/>
      <c r="QHQ161" s="862"/>
      <c r="QHR161" s="862"/>
      <c r="QHS161" s="862"/>
      <c r="QHT161" s="862"/>
      <c r="QHU161" s="862"/>
      <c r="QHV161" s="862"/>
      <c r="QHW161" s="862"/>
      <c r="QHX161" s="862"/>
      <c r="QHY161" s="862"/>
      <c r="QHZ161" s="862"/>
      <c r="QIA161" s="862"/>
      <c r="QIB161" s="862"/>
      <c r="QIC161" s="862"/>
      <c r="QID161" s="862"/>
      <c r="QIE161" s="862"/>
      <c r="QIF161" s="862"/>
      <c r="QIG161" s="862"/>
      <c r="QIH161" s="862"/>
      <c r="QII161" s="862"/>
      <c r="QIJ161" s="862"/>
      <c r="QIK161" s="861"/>
      <c r="QIL161" s="862"/>
      <c r="QIM161" s="862"/>
      <c r="QIN161" s="862"/>
      <c r="QIO161" s="862"/>
      <c r="QIP161" s="862"/>
      <c r="QIQ161" s="862"/>
      <c r="QIR161" s="862"/>
      <c r="QIS161" s="862"/>
      <c r="QIT161" s="862"/>
      <c r="QIU161" s="862"/>
      <c r="QIV161" s="862"/>
      <c r="QIW161" s="862"/>
      <c r="QIX161" s="862"/>
      <c r="QIY161" s="862"/>
      <c r="QIZ161" s="862"/>
      <c r="QJA161" s="862"/>
      <c r="QJB161" s="862"/>
      <c r="QJC161" s="862"/>
      <c r="QJD161" s="862"/>
      <c r="QJE161" s="862"/>
      <c r="QJF161" s="862"/>
      <c r="QJG161" s="862"/>
      <c r="QJH161" s="862"/>
      <c r="QJI161" s="862"/>
      <c r="QJJ161" s="862"/>
      <c r="QJK161" s="862"/>
      <c r="QJL161" s="862"/>
      <c r="QJM161" s="862"/>
      <c r="QJN161" s="862"/>
      <c r="QJO161" s="862"/>
      <c r="QJP161" s="861"/>
      <c r="QJQ161" s="862"/>
      <c r="QJR161" s="862"/>
      <c r="QJS161" s="862"/>
      <c r="QJT161" s="862"/>
      <c r="QJU161" s="862"/>
      <c r="QJV161" s="862"/>
      <c r="QJW161" s="862"/>
      <c r="QJX161" s="862"/>
      <c r="QJY161" s="862"/>
      <c r="QJZ161" s="862"/>
      <c r="QKA161" s="862"/>
      <c r="QKB161" s="862"/>
      <c r="QKC161" s="862"/>
      <c r="QKD161" s="862"/>
      <c r="QKE161" s="862"/>
      <c r="QKF161" s="862"/>
      <c r="QKG161" s="862"/>
      <c r="QKH161" s="862"/>
      <c r="QKI161" s="862"/>
      <c r="QKJ161" s="862"/>
      <c r="QKK161" s="862"/>
      <c r="QKL161" s="862"/>
      <c r="QKM161" s="862"/>
      <c r="QKN161" s="862"/>
      <c r="QKO161" s="862"/>
      <c r="QKP161" s="862"/>
      <c r="QKQ161" s="862"/>
      <c r="QKR161" s="862"/>
      <c r="QKS161" s="862"/>
      <c r="QKT161" s="862"/>
      <c r="QKU161" s="861"/>
      <c r="QKV161" s="862"/>
      <c r="QKW161" s="862"/>
      <c r="QKX161" s="862"/>
      <c r="QKY161" s="862"/>
      <c r="QKZ161" s="862"/>
      <c r="QLA161" s="862"/>
      <c r="QLB161" s="862"/>
      <c r="QLC161" s="862"/>
      <c r="QLD161" s="862"/>
      <c r="QLE161" s="862"/>
      <c r="QLF161" s="862"/>
      <c r="QLG161" s="862"/>
      <c r="QLH161" s="862"/>
      <c r="QLI161" s="862"/>
      <c r="QLJ161" s="862"/>
      <c r="QLK161" s="862"/>
      <c r="QLL161" s="862"/>
      <c r="QLM161" s="862"/>
      <c r="QLN161" s="862"/>
      <c r="QLO161" s="862"/>
      <c r="QLP161" s="862"/>
      <c r="QLQ161" s="862"/>
      <c r="QLR161" s="862"/>
      <c r="QLS161" s="862"/>
      <c r="QLT161" s="862"/>
      <c r="QLU161" s="862"/>
      <c r="QLV161" s="862"/>
      <c r="QLW161" s="862"/>
      <c r="QLX161" s="862"/>
      <c r="QLY161" s="862"/>
      <c r="QLZ161" s="861"/>
      <c r="QMA161" s="862"/>
      <c r="QMB161" s="862"/>
      <c r="QMC161" s="862"/>
      <c r="QMD161" s="862"/>
      <c r="QME161" s="862"/>
      <c r="QMF161" s="862"/>
      <c r="QMG161" s="862"/>
      <c r="QMH161" s="862"/>
      <c r="QMI161" s="862"/>
      <c r="QMJ161" s="862"/>
      <c r="QMK161" s="862"/>
      <c r="QML161" s="862"/>
      <c r="QMM161" s="862"/>
      <c r="QMN161" s="862"/>
      <c r="QMO161" s="862"/>
      <c r="QMP161" s="862"/>
      <c r="QMQ161" s="862"/>
      <c r="QMR161" s="862"/>
      <c r="QMS161" s="862"/>
      <c r="QMT161" s="862"/>
      <c r="QMU161" s="862"/>
      <c r="QMV161" s="862"/>
      <c r="QMW161" s="862"/>
      <c r="QMX161" s="862"/>
      <c r="QMY161" s="862"/>
      <c r="QMZ161" s="862"/>
      <c r="QNA161" s="862"/>
      <c r="QNB161" s="862"/>
      <c r="QNC161" s="862"/>
      <c r="QND161" s="862"/>
      <c r="QNE161" s="861"/>
      <c r="QNF161" s="862"/>
      <c r="QNG161" s="862"/>
      <c r="QNH161" s="862"/>
      <c r="QNI161" s="862"/>
      <c r="QNJ161" s="862"/>
      <c r="QNK161" s="862"/>
      <c r="QNL161" s="862"/>
      <c r="QNM161" s="862"/>
      <c r="QNN161" s="862"/>
      <c r="QNO161" s="862"/>
      <c r="QNP161" s="862"/>
      <c r="QNQ161" s="862"/>
      <c r="QNR161" s="862"/>
      <c r="QNS161" s="862"/>
      <c r="QNT161" s="862"/>
      <c r="QNU161" s="862"/>
      <c r="QNV161" s="862"/>
      <c r="QNW161" s="862"/>
      <c r="QNX161" s="862"/>
      <c r="QNY161" s="862"/>
      <c r="QNZ161" s="862"/>
      <c r="QOA161" s="862"/>
      <c r="QOB161" s="862"/>
      <c r="QOC161" s="862"/>
      <c r="QOD161" s="862"/>
      <c r="QOE161" s="862"/>
      <c r="QOF161" s="862"/>
      <c r="QOG161" s="862"/>
      <c r="QOH161" s="862"/>
      <c r="QOI161" s="862"/>
      <c r="QOJ161" s="861"/>
      <c r="QOK161" s="862"/>
      <c r="QOL161" s="862"/>
      <c r="QOM161" s="862"/>
      <c r="QON161" s="862"/>
      <c r="QOO161" s="862"/>
      <c r="QOP161" s="862"/>
      <c r="QOQ161" s="862"/>
      <c r="QOR161" s="862"/>
      <c r="QOS161" s="862"/>
      <c r="QOT161" s="862"/>
      <c r="QOU161" s="862"/>
      <c r="QOV161" s="862"/>
      <c r="QOW161" s="862"/>
      <c r="QOX161" s="862"/>
      <c r="QOY161" s="862"/>
      <c r="QOZ161" s="862"/>
      <c r="QPA161" s="862"/>
      <c r="QPB161" s="862"/>
      <c r="QPC161" s="862"/>
      <c r="QPD161" s="862"/>
      <c r="QPE161" s="862"/>
      <c r="QPF161" s="862"/>
      <c r="QPG161" s="862"/>
      <c r="QPH161" s="862"/>
      <c r="QPI161" s="862"/>
      <c r="QPJ161" s="862"/>
      <c r="QPK161" s="862"/>
      <c r="QPL161" s="862"/>
      <c r="QPM161" s="862"/>
      <c r="QPN161" s="862"/>
      <c r="QPO161" s="861"/>
      <c r="QPP161" s="862"/>
      <c r="QPQ161" s="862"/>
      <c r="QPR161" s="862"/>
      <c r="QPS161" s="862"/>
      <c r="QPT161" s="862"/>
      <c r="QPU161" s="862"/>
      <c r="QPV161" s="862"/>
      <c r="QPW161" s="862"/>
      <c r="QPX161" s="862"/>
      <c r="QPY161" s="862"/>
      <c r="QPZ161" s="862"/>
      <c r="QQA161" s="862"/>
      <c r="QQB161" s="862"/>
      <c r="QQC161" s="862"/>
      <c r="QQD161" s="862"/>
      <c r="QQE161" s="862"/>
      <c r="QQF161" s="862"/>
      <c r="QQG161" s="862"/>
      <c r="QQH161" s="862"/>
      <c r="QQI161" s="862"/>
      <c r="QQJ161" s="862"/>
      <c r="QQK161" s="862"/>
      <c r="QQL161" s="862"/>
      <c r="QQM161" s="862"/>
      <c r="QQN161" s="862"/>
      <c r="QQO161" s="862"/>
      <c r="QQP161" s="862"/>
      <c r="QQQ161" s="862"/>
      <c r="QQR161" s="862"/>
      <c r="QQS161" s="862"/>
      <c r="QQT161" s="861"/>
      <c r="QQU161" s="862"/>
      <c r="QQV161" s="862"/>
      <c r="QQW161" s="862"/>
      <c r="QQX161" s="862"/>
      <c r="QQY161" s="862"/>
      <c r="QQZ161" s="862"/>
      <c r="QRA161" s="862"/>
      <c r="QRB161" s="862"/>
      <c r="QRC161" s="862"/>
      <c r="QRD161" s="862"/>
      <c r="QRE161" s="862"/>
      <c r="QRF161" s="862"/>
      <c r="QRG161" s="862"/>
      <c r="QRH161" s="862"/>
      <c r="QRI161" s="862"/>
      <c r="QRJ161" s="862"/>
      <c r="QRK161" s="862"/>
      <c r="QRL161" s="862"/>
      <c r="QRM161" s="862"/>
      <c r="QRN161" s="862"/>
      <c r="QRO161" s="862"/>
      <c r="QRP161" s="862"/>
      <c r="QRQ161" s="862"/>
      <c r="QRR161" s="862"/>
      <c r="QRS161" s="862"/>
      <c r="QRT161" s="862"/>
      <c r="QRU161" s="862"/>
      <c r="QRV161" s="862"/>
      <c r="QRW161" s="862"/>
      <c r="QRX161" s="862"/>
      <c r="QRY161" s="861"/>
      <c r="QRZ161" s="862"/>
      <c r="QSA161" s="862"/>
      <c r="QSB161" s="862"/>
      <c r="QSC161" s="862"/>
      <c r="QSD161" s="862"/>
      <c r="QSE161" s="862"/>
      <c r="QSF161" s="862"/>
      <c r="QSG161" s="862"/>
      <c r="QSH161" s="862"/>
      <c r="QSI161" s="862"/>
      <c r="QSJ161" s="862"/>
      <c r="QSK161" s="862"/>
      <c r="QSL161" s="862"/>
      <c r="QSM161" s="862"/>
      <c r="QSN161" s="862"/>
      <c r="QSO161" s="862"/>
      <c r="QSP161" s="862"/>
      <c r="QSQ161" s="862"/>
      <c r="QSR161" s="862"/>
      <c r="QSS161" s="862"/>
      <c r="QST161" s="862"/>
      <c r="QSU161" s="862"/>
      <c r="QSV161" s="862"/>
      <c r="QSW161" s="862"/>
      <c r="QSX161" s="862"/>
      <c r="QSY161" s="862"/>
      <c r="QSZ161" s="862"/>
      <c r="QTA161" s="862"/>
      <c r="QTB161" s="862"/>
      <c r="QTC161" s="862"/>
      <c r="QTD161" s="861"/>
      <c r="QTE161" s="862"/>
      <c r="QTF161" s="862"/>
      <c r="QTG161" s="862"/>
      <c r="QTH161" s="862"/>
      <c r="QTI161" s="862"/>
      <c r="QTJ161" s="862"/>
      <c r="QTK161" s="862"/>
      <c r="QTL161" s="862"/>
      <c r="QTM161" s="862"/>
      <c r="QTN161" s="862"/>
      <c r="QTO161" s="862"/>
      <c r="QTP161" s="862"/>
      <c r="QTQ161" s="862"/>
      <c r="QTR161" s="862"/>
      <c r="QTS161" s="862"/>
      <c r="QTT161" s="862"/>
      <c r="QTU161" s="862"/>
      <c r="QTV161" s="862"/>
      <c r="QTW161" s="862"/>
      <c r="QTX161" s="862"/>
      <c r="QTY161" s="862"/>
      <c r="QTZ161" s="862"/>
      <c r="QUA161" s="862"/>
      <c r="QUB161" s="862"/>
      <c r="QUC161" s="862"/>
      <c r="QUD161" s="862"/>
      <c r="QUE161" s="862"/>
      <c r="QUF161" s="862"/>
      <c r="QUG161" s="862"/>
      <c r="QUH161" s="862"/>
      <c r="QUI161" s="861"/>
      <c r="QUJ161" s="862"/>
      <c r="QUK161" s="862"/>
      <c r="QUL161" s="862"/>
      <c r="QUM161" s="862"/>
      <c r="QUN161" s="862"/>
      <c r="QUO161" s="862"/>
      <c r="QUP161" s="862"/>
      <c r="QUQ161" s="862"/>
      <c r="QUR161" s="862"/>
      <c r="QUS161" s="862"/>
      <c r="QUT161" s="862"/>
      <c r="QUU161" s="862"/>
      <c r="QUV161" s="862"/>
      <c r="QUW161" s="862"/>
      <c r="QUX161" s="862"/>
      <c r="QUY161" s="862"/>
      <c r="QUZ161" s="862"/>
      <c r="QVA161" s="862"/>
      <c r="QVB161" s="862"/>
      <c r="QVC161" s="862"/>
      <c r="QVD161" s="862"/>
      <c r="QVE161" s="862"/>
      <c r="QVF161" s="862"/>
      <c r="QVG161" s="862"/>
      <c r="QVH161" s="862"/>
      <c r="QVI161" s="862"/>
      <c r="QVJ161" s="862"/>
      <c r="QVK161" s="862"/>
      <c r="QVL161" s="862"/>
      <c r="QVM161" s="862"/>
      <c r="QVN161" s="861"/>
      <c r="QVO161" s="862"/>
      <c r="QVP161" s="862"/>
      <c r="QVQ161" s="862"/>
      <c r="QVR161" s="862"/>
      <c r="QVS161" s="862"/>
      <c r="QVT161" s="862"/>
      <c r="QVU161" s="862"/>
      <c r="QVV161" s="862"/>
      <c r="QVW161" s="862"/>
      <c r="QVX161" s="862"/>
      <c r="QVY161" s="862"/>
      <c r="QVZ161" s="862"/>
      <c r="QWA161" s="862"/>
      <c r="QWB161" s="862"/>
      <c r="QWC161" s="862"/>
      <c r="QWD161" s="862"/>
      <c r="QWE161" s="862"/>
      <c r="QWF161" s="862"/>
      <c r="QWG161" s="862"/>
      <c r="QWH161" s="862"/>
      <c r="QWI161" s="862"/>
      <c r="QWJ161" s="862"/>
      <c r="QWK161" s="862"/>
      <c r="QWL161" s="862"/>
      <c r="QWM161" s="862"/>
      <c r="QWN161" s="862"/>
      <c r="QWO161" s="862"/>
      <c r="QWP161" s="862"/>
      <c r="QWQ161" s="862"/>
      <c r="QWR161" s="862"/>
      <c r="QWS161" s="861"/>
      <c r="QWT161" s="862"/>
      <c r="QWU161" s="862"/>
      <c r="QWV161" s="862"/>
      <c r="QWW161" s="862"/>
      <c r="QWX161" s="862"/>
      <c r="QWY161" s="862"/>
      <c r="QWZ161" s="862"/>
      <c r="QXA161" s="862"/>
      <c r="QXB161" s="862"/>
      <c r="QXC161" s="862"/>
      <c r="QXD161" s="862"/>
      <c r="QXE161" s="862"/>
      <c r="QXF161" s="862"/>
      <c r="QXG161" s="862"/>
      <c r="QXH161" s="862"/>
      <c r="QXI161" s="862"/>
      <c r="QXJ161" s="862"/>
      <c r="QXK161" s="862"/>
      <c r="QXL161" s="862"/>
      <c r="QXM161" s="862"/>
      <c r="QXN161" s="862"/>
      <c r="QXO161" s="862"/>
      <c r="QXP161" s="862"/>
      <c r="QXQ161" s="862"/>
      <c r="QXR161" s="862"/>
      <c r="QXS161" s="862"/>
      <c r="QXT161" s="862"/>
      <c r="QXU161" s="862"/>
      <c r="QXV161" s="862"/>
      <c r="QXW161" s="862"/>
      <c r="QXX161" s="861"/>
      <c r="QXY161" s="862"/>
      <c r="QXZ161" s="862"/>
      <c r="QYA161" s="862"/>
      <c r="QYB161" s="862"/>
      <c r="QYC161" s="862"/>
      <c r="QYD161" s="862"/>
      <c r="QYE161" s="862"/>
      <c r="QYF161" s="862"/>
      <c r="QYG161" s="862"/>
      <c r="QYH161" s="862"/>
      <c r="QYI161" s="862"/>
      <c r="QYJ161" s="862"/>
      <c r="QYK161" s="862"/>
      <c r="QYL161" s="862"/>
      <c r="QYM161" s="862"/>
      <c r="QYN161" s="862"/>
      <c r="QYO161" s="862"/>
      <c r="QYP161" s="862"/>
      <c r="QYQ161" s="862"/>
      <c r="QYR161" s="862"/>
      <c r="QYS161" s="862"/>
      <c r="QYT161" s="862"/>
      <c r="QYU161" s="862"/>
      <c r="QYV161" s="862"/>
      <c r="QYW161" s="862"/>
      <c r="QYX161" s="862"/>
      <c r="QYY161" s="862"/>
      <c r="QYZ161" s="862"/>
      <c r="QZA161" s="862"/>
      <c r="QZB161" s="862"/>
      <c r="QZC161" s="861"/>
      <c r="QZD161" s="862"/>
      <c r="QZE161" s="862"/>
      <c r="QZF161" s="862"/>
      <c r="QZG161" s="862"/>
      <c r="QZH161" s="862"/>
      <c r="QZI161" s="862"/>
      <c r="QZJ161" s="862"/>
      <c r="QZK161" s="862"/>
      <c r="QZL161" s="862"/>
      <c r="QZM161" s="862"/>
      <c r="QZN161" s="862"/>
      <c r="QZO161" s="862"/>
      <c r="QZP161" s="862"/>
      <c r="QZQ161" s="862"/>
      <c r="QZR161" s="862"/>
      <c r="QZS161" s="862"/>
      <c r="QZT161" s="862"/>
      <c r="QZU161" s="862"/>
      <c r="QZV161" s="862"/>
      <c r="QZW161" s="862"/>
      <c r="QZX161" s="862"/>
      <c r="QZY161" s="862"/>
      <c r="QZZ161" s="862"/>
      <c r="RAA161" s="862"/>
      <c r="RAB161" s="862"/>
      <c r="RAC161" s="862"/>
      <c r="RAD161" s="862"/>
      <c r="RAE161" s="862"/>
      <c r="RAF161" s="862"/>
      <c r="RAG161" s="862"/>
      <c r="RAH161" s="861"/>
      <c r="RAI161" s="862"/>
      <c r="RAJ161" s="862"/>
      <c r="RAK161" s="862"/>
      <c r="RAL161" s="862"/>
      <c r="RAM161" s="862"/>
      <c r="RAN161" s="862"/>
      <c r="RAO161" s="862"/>
      <c r="RAP161" s="862"/>
      <c r="RAQ161" s="862"/>
      <c r="RAR161" s="862"/>
      <c r="RAS161" s="862"/>
      <c r="RAT161" s="862"/>
      <c r="RAU161" s="862"/>
      <c r="RAV161" s="862"/>
      <c r="RAW161" s="862"/>
      <c r="RAX161" s="862"/>
      <c r="RAY161" s="862"/>
      <c r="RAZ161" s="862"/>
      <c r="RBA161" s="862"/>
      <c r="RBB161" s="862"/>
      <c r="RBC161" s="862"/>
      <c r="RBD161" s="862"/>
      <c r="RBE161" s="862"/>
      <c r="RBF161" s="862"/>
      <c r="RBG161" s="862"/>
      <c r="RBH161" s="862"/>
      <c r="RBI161" s="862"/>
      <c r="RBJ161" s="862"/>
      <c r="RBK161" s="862"/>
      <c r="RBL161" s="862"/>
      <c r="RBM161" s="861"/>
      <c r="RBN161" s="862"/>
      <c r="RBO161" s="862"/>
      <c r="RBP161" s="862"/>
      <c r="RBQ161" s="862"/>
      <c r="RBR161" s="862"/>
      <c r="RBS161" s="862"/>
      <c r="RBT161" s="862"/>
      <c r="RBU161" s="862"/>
      <c r="RBV161" s="862"/>
      <c r="RBW161" s="862"/>
      <c r="RBX161" s="862"/>
      <c r="RBY161" s="862"/>
      <c r="RBZ161" s="862"/>
      <c r="RCA161" s="862"/>
      <c r="RCB161" s="862"/>
      <c r="RCC161" s="862"/>
      <c r="RCD161" s="862"/>
      <c r="RCE161" s="862"/>
      <c r="RCF161" s="862"/>
      <c r="RCG161" s="862"/>
      <c r="RCH161" s="862"/>
      <c r="RCI161" s="862"/>
      <c r="RCJ161" s="862"/>
      <c r="RCK161" s="862"/>
      <c r="RCL161" s="862"/>
      <c r="RCM161" s="862"/>
      <c r="RCN161" s="862"/>
      <c r="RCO161" s="862"/>
      <c r="RCP161" s="862"/>
      <c r="RCQ161" s="862"/>
      <c r="RCR161" s="861"/>
      <c r="RCS161" s="862"/>
      <c r="RCT161" s="862"/>
      <c r="RCU161" s="862"/>
      <c r="RCV161" s="862"/>
      <c r="RCW161" s="862"/>
      <c r="RCX161" s="862"/>
      <c r="RCY161" s="862"/>
      <c r="RCZ161" s="862"/>
      <c r="RDA161" s="862"/>
      <c r="RDB161" s="862"/>
      <c r="RDC161" s="862"/>
      <c r="RDD161" s="862"/>
      <c r="RDE161" s="862"/>
      <c r="RDF161" s="862"/>
      <c r="RDG161" s="862"/>
      <c r="RDH161" s="862"/>
      <c r="RDI161" s="862"/>
      <c r="RDJ161" s="862"/>
      <c r="RDK161" s="862"/>
      <c r="RDL161" s="862"/>
      <c r="RDM161" s="862"/>
      <c r="RDN161" s="862"/>
      <c r="RDO161" s="862"/>
      <c r="RDP161" s="862"/>
      <c r="RDQ161" s="862"/>
      <c r="RDR161" s="862"/>
      <c r="RDS161" s="862"/>
      <c r="RDT161" s="862"/>
      <c r="RDU161" s="862"/>
      <c r="RDV161" s="862"/>
      <c r="RDW161" s="861"/>
      <c r="RDX161" s="862"/>
      <c r="RDY161" s="862"/>
      <c r="RDZ161" s="862"/>
      <c r="REA161" s="862"/>
      <c r="REB161" s="862"/>
      <c r="REC161" s="862"/>
      <c r="RED161" s="862"/>
      <c r="REE161" s="862"/>
      <c r="REF161" s="862"/>
      <c r="REG161" s="862"/>
      <c r="REH161" s="862"/>
      <c r="REI161" s="862"/>
      <c r="REJ161" s="862"/>
      <c r="REK161" s="862"/>
      <c r="REL161" s="862"/>
      <c r="REM161" s="862"/>
      <c r="REN161" s="862"/>
      <c r="REO161" s="862"/>
      <c r="REP161" s="862"/>
      <c r="REQ161" s="862"/>
      <c r="RER161" s="862"/>
      <c r="RES161" s="862"/>
      <c r="RET161" s="862"/>
      <c r="REU161" s="862"/>
      <c r="REV161" s="862"/>
      <c r="REW161" s="862"/>
      <c r="REX161" s="862"/>
      <c r="REY161" s="862"/>
      <c r="REZ161" s="862"/>
      <c r="RFA161" s="862"/>
      <c r="RFB161" s="861"/>
      <c r="RFC161" s="862"/>
      <c r="RFD161" s="862"/>
      <c r="RFE161" s="862"/>
      <c r="RFF161" s="862"/>
      <c r="RFG161" s="862"/>
      <c r="RFH161" s="862"/>
      <c r="RFI161" s="862"/>
      <c r="RFJ161" s="862"/>
      <c r="RFK161" s="862"/>
      <c r="RFL161" s="862"/>
      <c r="RFM161" s="862"/>
      <c r="RFN161" s="862"/>
      <c r="RFO161" s="862"/>
      <c r="RFP161" s="862"/>
      <c r="RFQ161" s="862"/>
      <c r="RFR161" s="862"/>
      <c r="RFS161" s="862"/>
      <c r="RFT161" s="862"/>
      <c r="RFU161" s="862"/>
      <c r="RFV161" s="862"/>
      <c r="RFW161" s="862"/>
      <c r="RFX161" s="862"/>
      <c r="RFY161" s="862"/>
      <c r="RFZ161" s="862"/>
      <c r="RGA161" s="862"/>
      <c r="RGB161" s="862"/>
      <c r="RGC161" s="862"/>
      <c r="RGD161" s="862"/>
      <c r="RGE161" s="862"/>
      <c r="RGF161" s="862"/>
      <c r="RGG161" s="861"/>
      <c r="RGH161" s="862"/>
      <c r="RGI161" s="862"/>
      <c r="RGJ161" s="862"/>
      <c r="RGK161" s="862"/>
      <c r="RGL161" s="862"/>
      <c r="RGM161" s="862"/>
      <c r="RGN161" s="862"/>
      <c r="RGO161" s="862"/>
      <c r="RGP161" s="862"/>
      <c r="RGQ161" s="862"/>
      <c r="RGR161" s="862"/>
      <c r="RGS161" s="862"/>
      <c r="RGT161" s="862"/>
      <c r="RGU161" s="862"/>
      <c r="RGV161" s="862"/>
      <c r="RGW161" s="862"/>
      <c r="RGX161" s="862"/>
      <c r="RGY161" s="862"/>
      <c r="RGZ161" s="862"/>
      <c r="RHA161" s="862"/>
      <c r="RHB161" s="862"/>
      <c r="RHC161" s="862"/>
      <c r="RHD161" s="862"/>
      <c r="RHE161" s="862"/>
      <c r="RHF161" s="862"/>
      <c r="RHG161" s="862"/>
      <c r="RHH161" s="862"/>
      <c r="RHI161" s="862"/>
      <c r="RHJ161" s="862"/>
      <c r="RHK161" s="862"/>
      <c r="RHL161" s="861"/>
      <c r="RHM161" s="862"/>
      <c r="RHN161" s="862"/>
      <c r="RHO161" s="862"/>
      <c r="RHP161" s="862"/>
      <c r="RHQ161" s="862"/>
      <c r="RHR161" s="862"/>
      <c r="RHS161" s="862"/>
      <c r="RHT161" s="862"/>
      <c r="RHU161" s="862"/>
      <c r="RHV161" s="862"/>
      <c r="RHW161" s="862"/>
      <c r="RHX161" s="862"/>
      <c r="RHY161" s="862"/>
      <c r="RHZ161" s="862"/>
      <c r="RIA161" s="862"/>
      <c r="RIB161" s="862"/>
      <c r="RIC161" s="862"/>
      <c r="RID161" s="862"/>
      <c r="RIE161" s="862"/>
      <c r="RIF161" s="862"/>
      <c r="RIG161" s="862"/>
      <c r="RIH161" s="862"/>
      <c r="RII161" s="862"/>
      <c r="RIJ161" s="862"/>
      <c r="RIK161" s="862"/>
      <c r="RIL161" s="862"/>
      <c r="RIM161" s="862"/>
      <c r="RIN161" s="862"/>
      <c r="RIO161" s="862"/>
      <c r="RIP161" s="862"/>
      <c r="RIQ161" s="861"/>
      <c r="RIR161" s="862"/>
      <c r="RIS161" s="862"/>
      <c r="RIT161" s="862"/>
      <c r="RIU161" s="862"/>
      <c r="RIV161" s="862"/>
      <c r="RIW161" s="862"/>
      <c r="RIX161" s="862"/>
      <c r="RIY161" s="862"/>
      <c r="RIZ161" s="862"/>
      <c r="RJA161" s="862"/>
      <c r="RJB161" s="862"/>
      <c r="RJC161" s="862"/>
      <c r="RJD161" s="862"/>
      <c r="RJE161" s="862"/>
      <c r="RJF161" s="862"/>
      <c r="RJG161" s="862"/>
      <c r="RJH161" s="862"/>
      <c r="RJI161" s="862"/>
      <c r="RJJ161" s="862"/>
      <c r="RJK161" s="862"/>
      <c r="RJL161" s="862"/>
      <c r="RJM161" s="862"/>
      <c r="RJN161" s="862"/>
      <c r="RJO161" s="862"/>
      <c r="RJP161" s="862"/>
      <c r="RJQ161" s="862"/>
      <c r="RJR161" s="862"/>
      <c r="RJS161" s="862"/>
      <c r="RJT161" s="862"/>
      <c r="RJU161" s="862"/>
      <c r="RJV161" s="861"/>
      <c r="RJW161" s="862"/>
      <c r="RJX161" s="862"/>
      <c r="RJY161" s="862"/>
      <c r="RJZ161" s="862"/>
      <c r="RKA161" s="862"/>
      <c r="RKB161" s="862"/>
      <c r="RKC161" s="862"/>
      <c r="RKD161" s="862"/>
      <c r="RKE161" s="862"/>
      <c r="RKF161" s="862"/>
      <c r="RKG161" s="862"/>
      <c r="RKH161" s="862"/>
      <c r="RKI161" s="862"/>
      <c r="RKJ161" s="862"/>
      <c r="RKK161" s="862"/>
      <c r="RKL161" s="862"/>
      <c r="RKM161" s="862"/>
      <c r="RKN161" s="862"/>
      <c r="RKO161" s="862"/>
      <c r="RKP161" s="862"/>
      <c r="RKQ161" s="862"/>
      <c r="RKR161" s="862"/>
      <c r="RKS161" s="862"/>
      <c r="RKT161" s="862"/>
      <c r="RKU161" s="862"/>
      <c r="RKV161" s="862"/>
      <c r="RKW161" s="862"/>
      <c r="RKX161" s="862"/>
      <c r="RKY161" s="862"/>
      <c r="RKZ161" s="862"/>
      <c r="RLA161" s="861"/>
      <c r="RLB161" s="862"/>
      <c r="RLC161" s="862"/>
      <c r="RLD161" s="862"/>
      <c r="RLE161" s="862"/>
      <c r="RLF161" s="862"/>
      <c r="RLG161" s="862"/>
      <c r="RLH161" s="862"/>
      <c r="RLI161" s="862"/>
      <c r="RLJ161" s="862"/>
      <c r="RLK161" s="862"/>
      <c r="RLL161" s="862"/>
      <c r="RLM161" s="862"/>
      <c r="RLN161" s="862"/>
      <c r="RLO161" s="862"/>
      <c r="RLP161" s="862"/>
      <c r="RLQ161" s="862"/>
      <c r="RLR161" s="862"/>
      <c r="RLS161" s="862"/>
      <c r="RLT161" s="862"/>
      <c r="RLU161" s="862"/>
      <c r="RLV161" s="862"/>
      <c r="RLW161" s="862"/>
      <c r="RLX161" s="862"/>
      <c r="RLY161" s="862"/>
      <c r="RLZ161" s="862"/>
      <c r="RMA161" s="862"/>
      <c r="RMB161" s="862"/>
      <c r="RMC161" s="862"/>
      <c r="RMD161" s="862"/>
      <c r="RME161" s="862"/>
      <c r="RMF161" s="861"/>
      <c r="RMG161" s="862"/>
      <c r="RMH161" s="862"/>
      <c r="RMI161" s="862"/>
      <c r="RMJ161" s="862"/>
      <c r="RMK161" s="862"/>
      <c r="RML161" s="862"/>
      <c r="RMM161" s="862"/>
      <c r="RMN161" s="862"/>
      <c r="RMO161" s="862"/>
      <c r="RMP161" s="862"/>
      <c r="RMQ161" s="862"/>
      <c r="RMR161" s="862"/>
      <c r="RMS161" s="862"/>
      <c r="RMT161" s="862"/>
      <c r="RMU161" s="862"/>
      <c r="RMV161" s="862"/>
      <c r="RMW161" s="862"/>
      <c r="RMX161" s="862"/>
      <c r="RMY161" s="862"/>
      <c r="RMZ161" s="862"/>
      <c r="RNA161" s="862"/>
      <c r="RNB161" s="862"/>
      <c r="RNC161" s="862"/>
      <c r="RND161" s="862"/>
      <c r="RNE161" s="862"/>
      <c r="RNF161" s="862"/>
      <c r="RNG161" s="862"/>
      <c r="RNH161" s="862"/>
      <c r="RNI161" s="862"/>
      <c r="RNJ161" s="862"/>
      <c r="RNK161" s="861"/>
      <c r="RNL161" s="862"/>
      <c r="RNM161" s="862"/>
      <c r="RNN161" s="862"/>
      <c r="RNO161" s="862"/>
      <c r="RNP161" s="862"/>
      <c r="RNQ161" s="862"/>
      <c r="RNR161" s="862"/>
      <c r="RNS161" s="862"/>
      <c r="RNT161" s="862"/>
      <c r="RNU161" s="862"/>
      <c r="RNV161" s="862"/>
      <c r="RNW161" s="862"/>
      <c r="RNX161" s="862"/>
      <c r="RNY161" s="862"/>
      <c r="RNZ161" s="862"/>
      <c r="ROA161" s="862"/>
      <c r="ROB161" s="862"/>
      <c r="ROC161" s="862"/>
      <c r="ROD161" s="862"/>
      <c r="ROE161" s="862"/>
      <c r="ROF161" s="862"/>
      <c r="ROG161" s="862"/>
      <c r="ROH161" s="862"/>
      <c r="ROI161" s="862"/>
      <c r="ROJ161" s="862"/>
      <c r="ROK161" s="862"/>
      <c r="ROL161" s="862"/>
      <c r="ROM161" s="862"/>
      <c r="RON161" s="862"/>
      <c r="ROO161" s="862"/>
      <c r="ROP161" s="861"/>
      <c r="ROQ161" s="862"/>
      <c r="ROR161" s="862"/>
      <c r="ROS161" s="862"/>
      <c r="ROT161" s="862"/>
      <c r="ROU161" s="862"/>
      <c r="ROV161" s="862"/>
      <c r="ROW161" s="862"/>
      <c r="ROX161" s="862"/>
      <c r="ROY161" s="862"/>
      <c r="ROZ161" s="862"/>
      <c r="RPA161" s="862"/>
      <c r="RPB161" s="862"/>
      <c r="RPC161" s="862"/>
      <c r="RPD161" s="862"/>
      <c r="RPE161" s="862"/>
      <c r="RPF161" s="862"/>
      <c r="RPG161" s="862"/>
      <c r="RPH161" s="862"/>
      <c r="RPI161" s="862"/>
      <c r="RPJ161" s="862"/>
      <c r="RPK161" s="862"/>
      <c r="RPL161" s="862"/>
      <c r="RPM161" s="862"/>
      <c r="RPN161" s="862"/>
      <c r="RPO161" s="862"/>
      <c r="RPP161" s="862"/>
      <c r="RPQ161" s="862"/>
      <c r="RPR161" s="862"/>
      <c r="RPS161" s="862"/>
      <c r="RPT161" s="862"/>
      <c r="RPU161" s="861"/>
      <c r="RPV161" s="862"/>
      <c r="RPW161" s="862"/>
      <c r="RPX161" s="862"/>
      <c r="RPY161" s="862"/>
      <c r="RPZ161" s="862"/>
      <c r="RQA161" s="862"/>
      <c r="RQB161" s="862"/>
      <c r="RQC161" s="862"/>
      <c r="RQD161" s="862"/>
      <c r="RQE161" s="862"/>
      <c r="RQF161" s="862"/>
      <c r="RQG161" s="862"/>
      <c r="RQH161" s="862"/>
      <c r="RQI161" s="862"/>
      <c r="RQJ161" s="862"/>
      <c r="RQK161" s="862"/>
      <c r="RQL161" s="862"/>
      <c r="RQM161" s="862"/>
      <c r="RQN161" s="862"/>
      <c r="RQO161" s="862"/>
      <c r="RQP161" s="862"/>
      <c r="RQQ161" s="862"/>
      <c r="RQR161" s="862"/>
      <c r="RQS161" s="862"/>
      <c r="RQT161" s="862"/>
      <c r="RQU161" s="862"/>
      <c r="RQV161" s="862"/>
      <c r="RQW161" s="862"/>
      <c r="RQX161" s="862"/>
      <c r="RQY161" s="862"/>
      <c r="RQZ161" s="861"/>
      <c r="RRA161" s="862"/>
      <c r="RRB161" s="862"/>
      <c r="RRC161" s="862"/>
      <c r="RRD161" s="862"/>
      <c r="RRE161" s="862"/>
      <c r="RRF161" s="862"/>
      <c r="RRG161" s="862"/>
      <c r="RRH161" s="862"/>
      <c r="RRI161" s="862"/>
      <c r="RRJ161" s="862"/>
      <c r="RRK161" s="862"/>
      <c r="RRL161" s="862"/>
      <c r="RRM161" s="862"/>
      <c r="RRN161" s="862"/>
      <c r="RRO161" s="862"/>
      <c r="RRP161" s="862"/>
      <c r="RRQ161" s="862"/>
      <c r="RRR161" s="862"/>
      <c r="RRS161" s="862"/>
      <c r="RRT161" s="862"/>
      <c r="RRU161" s="862"/>
      <c r="RRV161" s="862"/>
      <c r="RRW161" s="862"/>
      <c r="RRX161" s="862"/>
      <c r="RRY161" s="862"/>
      <c r="RRZ161" s="862"/>
      <c r="RSA161" s="862"/>
      <c r="RSB161" s="862"/>
      <c r="RSC161" s="862"/>
      <c r="RSD161" s="862"/>
      <c r="RSE161" s="861"/>
      <c r="RSF161" s="862"/>
      <c r="RSG161" s="862"/>
      <c r="RSH161" s="862"/>
      <c r="RSI161" s="862"/>
      <c r="RSJ161" s="862"/>
      <c r="RSK161" s="862"/>
      <c r="RSL161" s="862"/>
      <c r="RSM161" s="862"/>
      <c r="RSN161" s="862"/>
      <c r="RSO161" s="862"/>
      <c r="RSP161" s="862"/>
      <c r="RSQ161" s="862"/>
      <c r="RSR161" s="862"/>
      <c r="RSS161" s="862"/>
      <c r="RST161" s="862"/>
      <c r="RSU161" s="862"/>
      <c r="RSV161" s="862"/>
      <c r="RSW161" s="862"/>
      <c r="RSX161" s="862"/>
      <c r="RSY161" s="862"/>
      <c r="RSZ161" s="862"/>
      <c r="RTA161" s="862"/>
      <c r="RTB161" s="862"/>
      <c r="RTC161" s="862"/>
      <c r="RTD161" s="862"/>
      <c r="RTE161" s="862"/>
      <c r="RTF161" s="862"/>
      <c r="RTG161" s="862"/>
      <c r="RTH161" s="862"/>
      <c r="RTI161" s="862"/>
      <c r="RTJ161" s="861"/>
      <c r="RTK161" s="862"/>
      <c r="RTL161" s="862"/>
      <c r="RTM161" s="862"/>
      <c r="RTN161" s="862"/>
      <c r="RTO161" s="862"/>
      <c r="RTP161" s="862"/>
      <c r="RTQ161" s="862"/>
      <c r="RTR161" s="862"/>
      <c r="RTS161" s="862"/>
      <c r="RTT161" s="862"/>
      <c r="RTU161" s="862"/>
      <c r="RTV161" s="862"/>
      <c r="RTW161" s="862"/>
      <c r="RTX161" s="862"/>
      <c r="RTY161" s="862"/>
      <c r="RTZ161" s="862"/>
      <c r="RUA161" s="862"/>
      <c r="RUB161" s="862"/>
      <c r="RUC161" s="862"/>
      <c r="RUD161" s="862"/>
      <c r="RUE161" s="862"/>
      <c r="RUF161" s="862"/>
      <c r="RUG161" s="862"/>
      <c r="RUH161" s="862"/>
      <c r="RUI161" s="862"/>
      <c r="RUJ161" s="862"/>
      <c r="RUK161" s="862"/>
      <c r="RUL161" s="862"/>
      <c r="RUM161" s="862"/>
      <c r="RUN161" s="862"/>
      <c r="RUO161" s="861"/>
      <c r="RUP161" s="862"/>
      <c r="RUQ161" s="862"/>
      <c r="RUR161" s="862"/>
      <c r="RUS161" s="862"/>
      <c r="RUT161" s="862"/>
      <c r="RUU161" s="862"/>
      <c r="RUV161" s="862"/>
      <c r="RUW161" s="862"/>
      <c r="RUX161" s="862"/>
      <c r="RUY161" s="862"/>
      <c r="RUZ161" s="862"/>
      <c r="RVA161" s="862"/>
      <c r="RVB161" s="862"/>
      <c r="RVC161" s="862"/>
      <c r="RVD161" s="862"/>
      <c r="RVE161" s="862"/>
      <c r="RVF161" s="862"/>
      <c r="RVG161" s="862"/>
      <c r="RVH161" s="862"/>
      <c r="RVI161" s="862"/>
      <c r="RVJ161" s="862"/>
      <c r="RVK161" s="862"/>
      <c r="RVL161" s="862"/>
      <c r="RVM161" s="862"/>
      <c r="RVN161" s="862"/>
      <c r="RVO161" s="862"/>
      <c r="RVP161" s="862"/>
      <c r="RVQ161" s="862"/>
      <c r="RVR161" s="862"/>
      <c r="RVS161" s="862"/>
      <c r="RVT161" s="861"/>
      <c r="RVU161" s="862"/>
      <c r="RVV161" s="862"/>
      <c r="RVW161" s="862"/>
      <c r="RVX161" s="862"/>
      <c r="RVY161" s="862"/>
      <c r="RVZ161" s="862"/>
      <c r="RWA161" s="862"/>
      <c r="RWB161" s="862"/>
      <c r="RWC161" s="862"/>
      <c r="RWD161" s="862"/>
      <c r="RWE161" s="862"/>
      <c r="RWF161" s="862"/>
      <c r="RWG161" s="862"/>
      <c r="RWH161" s="862"/>
      <c r="RWI161" s="862"/>
      <c r="RWJ161" s="862"/>
      <c r="RWK161" s="862"/>
      <c r="RWL161" s="862"/>
      <c r="RWM161" s="862"/>
      <c r="RWN161" s="862"/>
      <c r="RWO161" s="862"/>
      <c r="RWP161" s="862"/>
      <c r="RWQ161" s="862"/>
      <c r="RWR161" s="862"/>
      <c r="RWS161" s="862"/>
      <c r="RWT161" s="862"/>
      <c r="RWU161" s="862"/>
      <c r="RWV161" s="862"/>
      <c r="RWW161" s="862"/>
      <c r="RWX161" s="862"/>
      <c r="RWY161" s="861"/>
      <c r="RWZ161" s="862"/>
      <c r="RXA161" s="862"/>
      <c r="RXB161" s="862"/>
      <c r="RXC161" s="862"/>
      <c r="RXD161" s="862"/>
      <c r="RXE161" s="862"/>
      <c r="RXF161" s="862"/>
      <c r="RXG161" s="862"/>
      <c r="RXH161" s="862"/>
      <c r="RXI161" s="862"/>
      <c r="RXJ161" s="862"/>
      <c r="RXK161" s="862"/>
      <c r="RXL161" s="862"/>
      <c r="RXM161" s="862"/>
      <c r="RXN161" s="862"/>
      <c r="RXO161" s="862"/>
      <c r="RXP161" s="862"/>
      <c r="RXQ161" s="862"/>
      <c r="RXR161" s="862"/>
      <c r="RXS161" s="862"/>
      <c r="RXT161" s="862"/>
      <c r="RXU161" s="862"/>
      <c r="RXV161" s="862"/>
      <c r="RXW161" s="862"/>
      <c r="RXX161" s="862"/>
      <c r="RXY161" s="862"/>
      <c r="RXZ161" s="862"/>
      <c r="RYA161" s="862"/>
      <c r="RYB161" s="862"/>
      <c r="RYC161" s="862"/>
      <c r="RYD161" s="861"/>
      <c r="RYE161" s="862"/>
      <c r="RYF161" s="862"/>
      <c r="RYG161" s="862"/>
      <c r="RYH161" s="862"/>
      <c r="RYI161" s="862"/>
      <c r="RYJ161" s="862"/>
      <c r="RYK161" s="862"/>
      <c r="RYL161" s="862"/>
      <c r="RYM161" s="862"/>
      <c r="RYN161" s="862"/>
      <c r="RYO161" s="862"/>
      <c r="RYP161" s="862"/>
      <c r="RYQ161" s="862"/>
      <c r="RYR161" s="862"/>
      <c r="RYS161" s="862"/>
      <c r="RYT161" s="862"/>
      <c r="RYU161" s="862"/>
      <c r="RYV161" s="862"/>
      <c r="RYW161" s="862"/>
      <c r="RYX161" s="862"/>
      <c r="RYY161" s="862"/>
      <c r="RYZ161" s="862"/>
      <c r="RZA161" s="862"/>
      <c r="RZB161" s="862"/>
      <c r="RZC161" s="862"/>
      <c r="RZD161" s="862"/>
      <c r="RZE161" s="862"/>
      <c r="RZF161" s="862"/>
      <c r="RZG161" s="862"/>
      <c r="RZH161" s="862"/>
      <c r="RZI161" s="861"/>
      <c r="RZJ161" s="862"/>
      <c r="RZK161" s="862"/>
      <c r="RZL161" s="862"/>
      <c r="RZM161" s="862"/>
      <c r="RZN161" s="862"/>
      <c r="RZO161" s="862"/>
      <c r="RZP161" s="862"/>
      <c r="RZQ161" s="862"/>
      <c r="RZR161" s="862"/>
      <c r="RZS161" s="862"/>
      <c r="RZT161" s="862"/>
      <c r="RZU161" s="862"/>
      <c r="RZV161" s="862"/>
      <c r="RZW161" s="862"/>
      <c r="RZX161" s="862"/>
      <c r="RZY161" s="862"/>
      <c r="RZZ161" s="862"/>
      <c r="SAA161" s="862"/>
      <c r="SAB161" s="862"/>
      <c r="SAC161" s="862"/>
      <c r="SAD161" s="862"/>
      <c r="SAE161" s="862"/>
      <c r="SAF161" s="862"/>
      <c r="SAG161" s="862"/>
      <c r="SAH161" s="862"/>
      <c r="SAI161" s="862"/>
      <c r="SAJ161" s="862"/>
      <c r="SAK161" s="862"/>
      <c r="SAL161" s="862"/>
      <c r="SAM161" s="862"/>
      <c r="SAN161" s="861"/>
      <c r="SAO161" s="862"/>
      <c r="SAP161" s="862"/>
      <c r="SAQ161" s="862"/>
      <c r="SAR161" s="862"/>
      <c r="SAS161" s="862"/>
      <c r="SAT161" s="862"/>
      <c r="SAU161" s="862"/>
      <c r="SAV161" s="862"/>
      <c r="SAW161" s="862"/>
      <c r="SAX161" s="862"/>
      <c r="SAY161" s="862"/>
      <c r="SAZ161" s="862"/>
      <c r="SBA161" s="862"/>
      <c r="SBB161" s="862"/>
      <c r="SBC161" s="862"/>
      <c r="SBD161" s="862"/>
      <c r="SBE161" s="862"/>
      <c r="SBF161" s="862"/>
      <c r="SBG161" s="862"/>
      <c r="SBH161" s="862"/>
      <c r="SBI161" s="862"/>
      <c r="SBJ161" s="862"/>
      <c r="SBK161" s="862"/>
      <c r="SBL161" s="862"/>
      <c r="SBM161" s="862"/>
      <c r="SBN161" s="862"/>
      <c r="SBO161" s="862"/>
      <c r="SBP161" s="862"/>
      <c r="SBQ161" s="862"/>
      <c r="SBR161" s="862"/>
      <c r="SBS161" s="861"/>
      <c r="SBT161" s="862"/>
      <c r="SBU161" s="862"/>
      <c r="SBV161" s="862"/>
      <c r="SBW161" s="862"/>
      <c r="SBX161" s="862"/>
      <c r="SBY161" s="862"/>
      <c r="SBZ161" s="862"/>
      <c r="SCA161" s="862"/>
      <c r="SCB161" s="862"/>
      <c r="SCC161" s="862"/>
      <c r="SCD161" s="862"/>
      <c r="SCE161" s="862"/>
      <c r="SCF161" s="862"/>
      <c r="SCG161" s="862"/>
      <c r="SCH161" s="862"/>
      <c r="SCI161" s="862"/>
      <c r="SCJ161" s="862"/>
      <c r="SCK161" s="862"/>
      <c r="SCL161" s="862"/>
      <c r="SCM161" s="862"/>
      <c r="SCN161" s="862"/>
      <c r="SCO161" s="862"/>
      <c r="SCP161" s="862"/>
      <c r="SCQ161" s="862"/>
      <c r="SCR161" s="862"/>
      <c r="SCS161" s="862"/>
      <c r="SCT161" s="862"/>
      <c r="SCU161" s="862"/>
      <c r="SCV161" s="862"/>
      <c r="SCW161" s="862"/>
      <c r="SCX161" s="861"/>
      <c r="SCY161" s="862"/>
      <c r="SCZ161" s="862"/>
      <c r="SDA161" s="862"/>
      <c r="SDB161" s="862"/>
      <c r="SDC161" s="862"/>
      <c r="SDD161" s="862"/>
      <c r="SDE161" s="862"/>
      <c r="SDF161" s="862"/>
      <c r="SDG161" s="862"/>
      <c r="SDH161" s="862"/>
      <c r="SDI161" s="862"/>
      <c r="SDJ161" s="862"/>
      <c r="SDK161" s="862"/>
      <c r="SDL161" s="862"/>
      <c r="SDM161" s="862"/>
      <c r="SDN161" s="862"/>
      <c r="SDO161" s="862"/>
      <c r="SDP161" s="862"/>
      <c r="SDQ161" s="862"/>
      <c r="SDR161" s="862"/>
      <c r="SDS161" s="862"/>
      <c r="SDT161" s="862"/>
      <c r="SDU161" s="862"/>
      <c r="SDV161" s="862"/>
      <c r="SDW161" s="862"/>
      <c r="SDX161" s="862"/>
      <c r="SDY161" s="862"/>
      <c r="SDZ161" s="862"/>
      <c r="SEA161" s="862"/>
      <c r="SEB161" s="862"/>
      <c r="SEC161" s="861"/>
      <c r="SED161" s="862"/>
      <c r="SEE161" s="862"/>
      <c r="SEF161" s="862"/>
      <c r="SEG161" s="862"/>
      <c r="SEH161" s="862"/>
      <c r="SEI161" s="862"/>
      <c r="SEJ161" s="862"/>
      <c r="SEK161" s="862"/>
      <c r="SEL161" s="862"/>
      <c r="SEM161" s="862"/>
      <c r="SEN161" s="862"/>
      <c r="SEO161" s="862"/>
      <c r="SEP161" s="862"/>
      <c r="SEQ161" s="862"/>
      <c r="SER161" s="862"/>
      <c r="SES161" s="862"/>
      <c r="SET161" s="862"/>
      <c r="SEU161" s="862"/>
      <c r="SEV161" s="862"/>
      <c r="SEW161" s="862"/>
      <c r="SEX161" s="862"/>
      <c r="SEY161" s="862"/>
      <c r="SEZ161" s="862"/>
      <c r="SFA161" s="862"/>
      <c r="SFB161" s="862"/>
      <c r="SFC161" s="862"/>
      <c r="SFD161" s="862"/>
      <c r="SFE161" s="862"/>
      <c r="SFF161" s="862"/>
      <c r="SFG161" s="862"/>
      <c r="SFH161" s="861"/>
      <c r="SFI161" s="862"/>
      <c r="SFJ161" s="862"/>
      <c r="SFK161" s="862"/>
      <c r="SFL161" s="862"/>
      <c r="SFM161" s="862"/>
      <c r="SFN161" s="862"/>
      <c r="SFO161" s="862"/>
      <c r="SFP161" s="862"/>
      <c r="SFQ161" s="862"/>
      <c r="SFR161" s="862"/>
      <c r="SFS161" s="862"/>
      <c r="SFT161" s="862"/>
      <c r="SFU161" s="862"/>
      <c r="SFV161" s="862"/>
      <c r="SFW161" s="862"/>
      <c r="SFX161" s="862"/>
      <c r="SFY161" s="862"/>
      <c r="SFZ161" s="862"/>
      <c r="SGA161" s="862"/>
      <c r="SGB161" s="862"/>
      <c r="SGC161" s="862"/>
      <c r="SGD161" s="862"/>
      <c r="SGE161" s="862"/>
      <c r="SGF161" s="862"/>
      <c r="SGG161" s="862"/>
      <c r="SGH161" s="862"/>
      <c r="SGI161" s="862"/>
      <c r="SGJ161" s="862"/>
      <c r="SGK161" s="862"/>
      <c r="SGL161" s="862"/>
      <c r="SGM161" s="861"/>
      <c r="SGN161" s="862"/>
      <c r="SGO161" s="862"/>
      <c r="SGP161" s="862"/>
      <c r="SGQ161" s="862"/>
      <c r="SGR161" s="862"/>
      <c r="SGS161" s="862"/>
      <c r="SGT161" s="862"/>
      <c r="SGU161" s="862"/>
      <c r="SGV161" s="862"/>
      <c r="SGW161" s="862"/>
      <c r="SGX161" s="862"/>
      <c r="SGY161" s="862"/>
      <c r="SGZ161" s="862"/>
      <c r="SHA161" s="862"/>
      <c r="SHB161" s="862"/>
      <c r="SHC161" s="862"/>
      <c r="SHD161" s="862"/>
      <c r="SHE161" s="862"/>
      <c r="SHF161" s="862"/>
      <c r="SHG161" s="862"/>
      <c r="SHH161" s="862"/>
      <c r="SHI161" s="862"/>
      <c r="SHJ161" s="862"/>
      <c r="SHK161" s="862"/>
      <c r="SHL161" s="862"/>
      <c r="SHM161" s="862"/>
      <c r="SHN161" s="862"/>
      <c r="SHO161" s="862"/>
      <c r="SHP161" s="862"/>
      <c r="SHQ161" s="862"/>
      <c r="SHR161" s="861"/>
      <c r="SHS161" s="862"/>
      <c r="SHT161" s="862"/>
      <c r="SHU161" s="862"/>
      <c r="SHV161" s="862"/>
      <c r="SHW161" s="862"/>
      <c r="SHX161" s="862"/>
      <c r="SHY161" s="862"/>
      <c r="SHZ161" s="862"/>
      <c r="SIA161" s="862"/>
      <c r="SIB161" s="862"/>
      <c r="SIC161" s="862"/>
      <c r="SID161" s="862"/>
      <c r="SIE161" s="862"/>
      <c r="SIF161" s="862"/>
      <c r="SIG161" s="862"/>
      <c r="SIH161" s="862"/>
      <c r="SII161" s="862"/>
      <c r="SIJ161" s="862"/>
      <c r="SIK161" s="862"/>
      <c r="SIL161" s="862"/>
      <c r="SIM161" s="862"/>
      <c r="SIN161" s="862"/>
      <c r="SIO161" s="862"/>
      <c r="SIP161" s="862"/>
      <c r="SIQ161" s="862"/>
      <c r="SIR161" s="862"/>
      <c r="SIS161" s="862"/>
      <c r="SIT161" s="862"/>
      <c r="SIU161" s="862"/>
      <c r="SIV161" s="862"/>
      <c r="SIW161" s="861"/>
      <c r="SIX161" s="862"/>
      <c r="SIY161" s="862"/>
      <c r="SIZ161" s="862"/>
      <c r="SJA161" s="862"/>
      <c r="SJB161" s="862"/>
      <c r="SJC161" s="862"/>
      <c r="SJD161" s="862"/>
      <c r="SJE161" s="862"/>
      <c r="SJF161" s="862"/>
      <c r="SJG161" s="862"/>
      <c r="SJH161" s="862"/>
      <c r="SJI161" s="862"/>
      <c r="SJJ161" s="862"/>
      <c r="SJK161" s="862"/>
      <c r="SJL161" s="862"/>
      <c r="SJM161" s="862"/>
      <c r="SJN161" s="862"/>
      <c r="SJO161" s="862"/>
      <c r="SJP161" s="862"/>
      <c r="SJQ161" s="862"/>
      <c r="SJR161" s="862"/>
      <c r="SJS161" s="862"/>
      <c r="SJT161" s="862"/>
      <c r="SJU161" s="862"/>
      <c r="SJV161" s="862"/>
      <c r="SJW161" s="862"/>
      <c r="SJX161" s="862"/>
      <c r="SJY161" s="862"/>
      <c r="SJZ161" s="862"/>
      <c r="SKA161" s="862"/>
      <c r="SKB161" s="861"/>
      <c r="SKC161" s="862"/>
      <c r="SKD161" s="862"/>
      <c r="SKE161" s="862"/>
      <c r="SKF161" s="862"/>
      <c r="SKG161" s="862"/>
      <c r="SKH161" s="862"/>
      <c r="SKI161" s="862"/>
      <c r="SKJ161" s="862"/>
      <c r="SKK161" s="862"/>
      <c r="SKL161" s="862"/>
      <c r="SKM161" s="862"/>
      <c r="SKN161" s="862"/>
      <c r="SKO161" s="862"/>
      <c r="SKP161" s="862"/>
      <c r="SKQ161" s="862"/>
      <c r="SKR161" s="862"/>
      <c r="SKS161" s="862"/>
      <c r="SKT161" s="862"/>
      <c r="SKU161" s="862"/>
      <c r="SKV161" s="862"/>
      <c r="SKW161" s="862"/>
      <c r="SKX161" s="862"/>
      <c r="SKY161" s="862"/>
      <c r="SKZ161" s="862"/>
      <c r="SLA161" s="862"/>
      <c r="SLB161" s="862"/>
      <c r="SLC161" s="862"/>
      <c r="SLD161" s="862"/>
      <c r="SLE161" s="862"/>
      <c r="SLF161" s="862"/>
      <c r="SLG161" s="861"/>
      <c r="SLH161" s="862"/>
      <c r="SLI161" s="862"/>
      <c r="SLJ161" s="862"/>
      <c r="SLK161" s="862"/>
      <c r="SLL161" s="862"/>
      <c r="SLM161" s="862"/>
      <c r="SLN161" s="862"/>
      <c r="SLO161" s="862"/>
      <c r="SLP161" s="862"/>
      <c r="SLQ161" s="862"/>
      <c r="SLR161" s="862"/>
      <c r="SLS161" s="862"/>
      <c r="SLT161" s="862"/>
      <c r="SLU161" s="862"/>
      <c r="SLV161" s="862"/>
      <c r="SLW161" s="862"/>
      <c r="SLX161" s="862"/>
      <c r="SLY161" s="862"/>
      <c r="SLZ161" s="862"/>
      <c r="SMA161" s="862"/>
      <c r="SMB161" s="862"/>
      <c r="SMC161" s="862"/>
      <c r="SMD161" s="862"/>
      <c r="SME161" s="862"/>
      <c r="SMF161" s="862"/>
      <c r="SMG161" s="862"/>
      <c r="SMH161" s="862"/>
      <c r="SMI161" s="862"/>
      <c r="SMJ161" s="862"/>
      <c r="SMK161" s="862"/>
      <c r="SML161" s="861"/>
      <c r="SMM161" s="862"/>
      <c r="SMN161" s="862"/>
      <c r="SMO161" s="862"/>
      <c r="SMP161" s="862"/>
      <c r="SMQ161" s="862"/>
      <c r="SMR161" s="862"/>
      <c r="SMS161" s="862"/>
      <c r="SMT161" s="862"/>
      <c r="SMU161" s="862"/>
      <c r="SMV161" s="862"/>
      <c r="SMW161" s="862"/>
      <c r="SMX161" s="862"/>
      <c r="SMY161" s="862"/>
      <c r="SMZ161" s="862"/>
      <c r="SNA161" s="862"/>
      <c r="SNB161" s="862"/>
      <c r="SNC161" s="862"/>
      <c r="SND161" s="862"/>
      <c r="SNE161" s="862"/>
      <c r="SNF161" s="862"/>
      <c r="SNG161" s="862"/>
      <c r="SNH161" s="862"/>
      <c r="SNI161" s="862"/>
      <c r="SNJ161" s="862"/>
      <c r="SNK161" s="862"/>
      <c r="SNL161" s="862"/>
      <c r="SNM161" s="862"/>
      <c r="SNN161" s="862"/>
      <c r="SNO161" s="862"/>
      <c r="SNP161" s="862"/>
      <c r="SNQ161" s="861"/>
      <c r="SNR161" s="862"/>
      <c r="SNS161" s="862"/>
      <c r="SNT161" s="862"/>
      <c r="SNU161" s="862"/>
      <c r="SNV161" s="862"/>
      <c r="SNW161" s="862"/>
      <c r="SNX161" s="862"/>
      <c r="SNY161" s="862"/>
      <c r="SNZ161" s="862"/>
      <c r="SOA161" s="862"/>
      <c r="SOB161" s="862"/>
      <c r="SOC161" s="862"/>
      <c r="SOD161" s="862"/>
      <c r="SOE161" s="862"/>
      <c r="SOF161" s="862"/>
      <c r="SOG161" s="862"/>
      <c r="SOH161" s="862"/>
      <c r="SOI161" s="862"/>
      <c r="SOJ161" s="862"/>
      <c r="SOK161" s="862"/>
      <c r="SOL161" s="862"/>
      <c r="SOM161" s="862"/>
      <c r="SON161" s="862"/>
      <c r="SOO161" s="862"/>
      <c r="SOP161" s="862"/>
      <c r="SOQ161" s="862"/>
      <c r="SOR161" s="862"/>
      <c r="SOS161" s="862"/>
      <c r="SOT161" s="862"/>
      <c r="SOU161" s="862"/>
      <c r="SOV161" s="861"/>
      <c r="SOW161" s="862"/>
      <c r="SOX161" s="862"/>
      <c r="SOY161" s="862"/>
      <c r="SOZ161" s="862"/>
      <c r="SPA161" s="862"/>
      <c r="SPB161" s="862"/>
      <c r="SPC161" s="862"/>
      <c r="SPD161" s="862"/>
      <c r="SPE161" s="862"/>
      <c r="SPF161" s="862"/>
      <c r="SPG161" s="862"/>
      <c r="SPH161" s="862"/>
      <c r="SPI161" s="862"/>
      <c r="SPJ161" s="862"/>
      <c r="SPK161" s="862"/>
      <c r="SPL161" s="862"/>
      <c r="SPM161" s="862"/>
      <c r="SPN161" s="862"/>
      <c r="SPO161" s="862"/>
      <c r="SPP161" s="862"/>
      <c r="SPQ161" s="862"/>
      <c r="SPR161" s="862"/>
      <c r="SPS161" s="862"/>
      <c r="SPT161" s="862"/>
      <c r="SPU161" s="862"/>
      <c r="SPV161" s="862"/>
      <c r="SPW161" s="862"/>
      <c r="SPX161" s="862"/>
      <c r="SPY161" s="862"/>
      <c r="SPZ161" s="862"/>
      <c r="SQA161" s="861"/>
      <c r="SQB161" s="862"/>
      <c r="SQC161" s="862"/>
      <c r="SQD161" s="862"/>
      <c r="SQE161" s="862"/>
      <c r="SQF161" s="862"/>
      <c r="SQG161" s="862"/>
      <c r="SQH161" s="862"/>
      <c r="SQI161" s="862"/>
      <c r="SQJ161" s="862"/>
      <c r="SQK161" s="862"/>
      <c r="SQL161" s="862"/>
      <c r="SQM161" s="862"/>
      <c r="SQN161" s="862"/>
      <c r="SQO161" s="862"/>
      <c r="SQP161" s="862"/>
      <c r="SQQ161" s="862"/>
      <c r="SQR161" s="862"/>
      <c r="SQS161" s="862"/>
      <c r="SQT161" s="862"/>
      <c r="SQU161" s="862"/>
      <c r="SQV161" s="862"/>
      <c r="SQW161" s="862"/>
      <c r="SQX161" s="862"/>
      <c r="SQY161" s="862"/>
      <c r="SQZ161" s="862"/>
      <c r="SRA161" s="862"/>
      <c r="SRB161" s="862"/>
      <c r="SRC161" s="862"/>
      <c r="SRD161" s="862"/>
      <c r="SRE161" s="862"/>
      <c r="SRF161" s="861"/>
      <c r="SRG161" s="862"/>
      <c r="SRH161" s="862"/>
      <c r="SRI161" s="862"/>
      <c r="SRJ161" s="862"/>
      <c r="SRK161" s="862"/>
      <c r="SRL161" s="862"/>
      <c r="SRM161" s="862"/>
      <c r="SRN161" s="862"/>
      <c r="SRO161" s="862"/>
      <c r="SRP161" s="862"/>
      <c r="SRQ161" s="862"/>
      <c r="SRR161" s="862"/>
      <c r="SRS161" s="862"/>
      <c r="SRT161" s="862"/>
      <c r="SRU161" s="862"/>
      <c r="SRV161" s="862"/>
      <c r="SRW161" s="862"/>
      <c r="SRX161" s="862"/>
      <c r="SRY161" s="862"/>
      <c r="SRZ161" s="862"/>
      <c r="SSA161" s="862"/>
      <c r="SSB161" s="862"/>
      <c r="SSC161" s="862"/>
      <c r="SSD161" s="862"/>
      <c r="SSE161" s="862"/>
      <c r="SSF161" s="862"/>
      <c r="SSG161" s="862"/>
      <c r="SSH161" s="862"/>
      <c r="SSI161" s="862"/>
      <c r="SSJ161" s="862"/>
      <c r="SSK161" s="861"/>
      <c r="SSL161" s="862"/>
      <c r="SSM161" s="862"/>
      <c r="SSN161" s="862"/>
      <c r="SSO161" s="862"/>
      <c r="SSP161" s="862"/>
      <c r="SSQ161" s="862"/>
      <c r="SSR161" s="862"/>
      <c r="SSS161" s="862"/>
      <c r="SST161" s="862"/>
      <c r="SSU161" s="862"/>
      <c r="SSV161" s="862"/>
      <c r="SSW161" s="862"/>
      <c r="SSX161" s="862"/>
      <c r="SSY161" s="862"/>
      <c r="SSZ161" s="862"/>
      <c r="STA161" s="862"/>
      <c r="STB161" s="862"/>
      <c r="STC161" s="862"/>
      <c r="STD161" s="862"/>
      <c r="STE161" s="862"/>
      <c r="STF161" s="862"/>
      <c r="STG161" s="862"/>
      <c r="STH161" s="862"/>
      <c r="STI161" s="862"/>
      <c r="STJ161" s="862"/>
      <c r="STK161" s="862"/>
      <c r="STL161" s="862"/>
      <c r="STM161" s="862"/>
      <c r="STN161" s="862"/>
      <c r="STO161" s="862"/>
      <c r="STP161" s="861"/>
      <c r="STQ161" s="862"/>
      <c r="STR161" s="862"/>
      <c r="STS161" s="862"/>
      <c r="STT161" s="862"/>
      <c r="STU161" s="862"/>
      <c r="STV161" s="862"/>
      <c r="STW161" s="862"/>
      <c r="STX161" s="862"/>
      <c r="STY161" s="862"/>
      <c r="STZ161" s="862"/>
      <c r="SUA161" s="862"/>
      <c r="SUB161" s="862"/>
      <c r="SUC161" s="862"/>
      <c r="SUD161" s="862"/>
      <c r="SUE161" s="862"/>
      <c r="SUF161" s="862"/>
      <c r="SUG161" s="862"/>
      <c r="SUH161" s="862"/>
      <c r="SUI161" s="862"/>
      <c r="SUJ161" s="862"/>
      <c r="SUK161" s="862"/>
      <c r="SUL161" s="862"/>
      <c r="SUM161" s="862"/>
      <c r="SUN161" s="862"/>
      <c r="SUO161" s="862"/>
      <c r="SUP161" s="862"/>
      <c r="SUQ161" s="862"/>
      <c r="SUR161" s="862"/>
      <c r="SUS161" s="862"/>
      <c r="SUT161" s="862"/>
      <c r="SUU161" s="861"/>
      <c r="SUV161" s="862"/>
      <c r="SUW161" s="862"/>
      <c r="SUX161" s="862"/>
      <c r="SUY161" s="862"/>
      <c r="SUZ161" s="862"/>
      <c r="SVA161" s="862"/>
      <c r="SVB161" s="862"/>
      <c r="SVC161" s="862"/>
      <c r="SVD161" s="862"/>
      <c r="SVE161" s="862"/>
      <c r="SVF161" s="862"/>
      <c r="SVG161" s="862"/>
      <c r="SVH161" s="862"/>
      <c r="SVI161" s="862"/>
      <c r="SVJ161" s="862"/>
      <c r="SVK161" s="862"/>
      <c r="SVL161" s="862"/>
      <c r="SVM161" s="862"/>
      <c r="SVN161" s="862"/>
      <c r="SVO161" s="862"/>
      <c r="SVP161" s="862"/>
      <c r="SVQ161" s="862"/>
      <c r="SVR161" s="862"/>
      <c r="SVS161" s="862"/>
      <c r="SVT161" s="862"/>
      <c r="SVU161" s="862"/>
      <c r="SVV161" s="862"/>
      <c r="SVW161" s="862"/>
      <c r="SVX161" s="862"/>
      <c r="SVY161" s="862"/>
      <c r="SVZ161" s="861"/>
      <c r="SWA161" s="862"/>
      <c r="SWB161" s="862"/>
      <c r="SWC161" s="862"/>
      <c r="SWD161" s="862"/>
      <c r="SWE161" s="862"/>
      <c r="SWF161" s="862"/>
      <c r="SWG161" s="862"/>
      <c r="SWH161" s="862"/>
      <c r="SWI161" s="862"/>
      <c r="SWJ161" s="862"/>
      <c r="SWK161" s="862"/>
      <c r="SWL161" s="862"/>
      <c r="SWM161" s="862"/>
      <c r="SWN161" s="862"/>
      <c r="SWO161" s="862"/>
      <c r="SWP161" s="862"/>
      <c r="SWQ161" s="862"/>
      <c r="SWR161" s="862"/>
      <c r="SWS161" s="862"/>
      <c r="SWT161" s="862"/>
      <c r="SWU161" s="862"/>
      <c r="SWV161" s="862"/>
      <c r="SWW161" s="862"/>
      <c r="SWX161" s="862"/>
      <c r="SWY161" s="862"/>
      <c r="SWZ161" s="862"/>
      <c r="SXA161" s="862"/>
      <c r="SXB161" s="862"/>
      <c r="SXC161" s="862"/>
      <c r="SXD161" s="862"/>
      <c r="SXE161" s="861"/>
      <c r="SXF161" s="862"/>
      <c r="SXG161" s="862"/>
      <c r="SXH161" s="862"/>
      <c r="SXI161" s="862"/>
      <c r="SXJ161" s="862"/>
      <c r="SXK161" s="862"/>
      <c r="SXL161" s="862"/>
      <c r="SXM161" s="862"/>
      <c r="SXN161" s="862"/>
      <c r="SXO161" s="862"/>
      <c r="SXP161" s="862"/>
      <c r="SXQ161" s="862"/>
      <c r="SXR161" s="862"/>
      <c r="SXS161" s="862"/>
      <c r="SXT161" s="862"/>
      <c r="SXU161" s="862"/>
      <c r="SXV161" s="862"/>
      <c r="SXW161" s="862"/>
      <c r="SXX161" s="862"/>
      <c r="SXY161" s="862"/>
      <c r="SXZ161" s="862"/>
      <c r="SYA161" s="862"/>
      <c r="SYB161" s="862"/>
      <c r="SYC161" s="862"/>
      <c r="SYD161" s="862"/>
      <c r="SYE161" s="862"/>
      <c r="SYF161" s="862"/>
      <c r="SYG161" s="862"/>
      <c r="SYH161" s="862"/>
      <c r="SYI161" s="862"/>
      <c r="SYJ161" s="861"/>
      <c r="SYK161" s="862"/>
      <c r="SYL161" s="862"/>
      <c r="SYM161" s="862"/>
      <c r="SYN161" s="862"/>
      <c r="SYO161" s="862"/>
      <c r="SYP161" s="862"/>
      <c r="SYQ161" s="862"/>
      <c r="SYR161" s="862"/>
      <c r="SYS161" s="862"/>
      <c r="SYT161" s="862"/>
      <c r="SYU161" s="862"/>
      <c r="SYV161" s="862"/>
      <c r="SYW161" s="862"/>
      <c r="SYX161" s="862"/>
      <c r="SYY161" s="862"/>
      <c r="SYZ161" s="862"/>
      <c r="SZA161" s="862"/>
      <c r="SZB161" s="862"/>
      <c r="SZC161" s="862"/>
      <c r="SZD161" s="862"/>
      <c r="SZE161" s="862"/>
      <c r="SZF161" s="862"/>
      <c r="SZG161" s="862"/>
      <c r="SZH161" s="862"/>
      <c r="SZI161" s="862"/>
      <c r="SZJ161" s="862"/>
      <c r="SZK161" s="862"/>
      <c r="SZL161" s="862"/>
      <c r="SZM161" s="862"/>
      <c r="SZN161" s="862"/>
      <c r="SZO161" s="861"/>
      <c r="SZP161" s="862"/>
      <c r="SZQ161" s="862"/>
      <c r="SZR161" s="862"/>
      <c r="SZS161" s="862"/>
      <c r="SZT161" s="862"/>
      <c r="SZU161" s="862"/>
      <c r="SZV161" s="862"/>
      <c r="SZW161" s="862"/>
      <c r="SZX161" s="862"/>
      <c r="SZY161" s="862"/>
      <c r="SZZ161" s="862"/>
      <c r="TAA161" s="862"/>
      <c r="TAB161" s="862"/>
      <c r="TAC161" s="862"/>
      <c r="TAD161" s="862"/>
      <c r="TAE161" s="862"/>
      <c r="TAF161" s="862"/>
      <c r="TAG161" s="862"/>
      <c r="TAH161" s="862"/>
      <c r="TAI161" s="862"/>
      <c r="TAJ161" s="862"/>
      <c r="TAK161" s="862"/>
      <c r="TAL161" s="862"/>
      <c r="TAM161" s="862"/>
      <c r="TAN161" s="862"/>
      <c r="TAO161" s="862"/>
      <c r="TAP161" s="862"/>
      <c r="TAQ161" s="862"/>
      <c r="TAR161" s="862"/>
      <c r="TAS161" s="862"/>
      <c r="TAT161" s="861"/>
      <c r="TAU161" s="862"/>
      <c r="TAV161" s="862"/>
      <c r="TAW161" s="862"/>
      <c r="TAX161" s="862"/>
      <c r="TAY161" s="862"/>
      <c r="TAZ161" s="862"/>
      <c r="TBA161" s="862"/>
      <c r="TBB161" s="862"/>
      <c r="TBC161" s="862"/>
      <c r="TBD161" s="862"/>
      <c r="TBE161" s="862"/>
      <c r="TBF161" s="862"/>
      <c r="TBG161" s="862"/>
      <c r="TBH161" s="862"/>
      <c r="TBI161" s="862"/>
      <c r="TBJ161" s="862"/>
      <c r="TBK161" s="862"/>
      <c r="TBL161" s="862"/>
      <c r="TBM161" s="862"/>
      <c r="TBN161" s="862"/>
      <c r="TBO161" s="862"/>
      <c r="TBP161" s="862"/>
      <c r="TBQ161" s="862"/>
      <c r="TBR161" s="862"/>
      <c r="TBS161" s="862"/>
      <c r="TBT161" s="862"/>
      <c r="TBU161" s="862"/>
      <c r="TBV161" s="862"/>
      <c r="TBW161" s="862"/>
      <c r="TBX161" s="862"/>
      <c r="TBY161" s="861"/>
      <c r="TBZ161" s="862"/>
      <c r="TCA161" s="862"/>
      <c r="TCB161" s="862"/>
      <c r="TCC161" s="862"/>
      <c r="TCD161" s="862"/>
      <c r="TCE161" s="862"/>
      <c r="TCF161" s="862"/>
      <c r="TCG161" s="862"/>
      <c r="TCH161" s="862"/>
      <c r="TCI161" s="862"/>
      <c r="TCJ161" s="862"/>
      <c r="TCK161" s="862"/>
      <c r="TCL161" s="862"/>
      <c r="TCM161" s="862"/>
      <c r="TCN161" s="862"/>
      <c r="TCO161" s="862"/>
      <c r="TCP161" s="862"/>
      <c r="TCQ161" s="862"/>
      <c r="TCR161" s="862"/>
      <c r="TCS161" s="862"/>
      <c r="TCT161" s="862"/>
      <c r="TCU161" s="862"/>
      <c r="TCV161" s="862"/>
      <c r="TCW161" s="862"/>
      <c r="TCX161" s="862"/>
      <c r="TCY161" s="862"/>
      <c r="TCZ161" s="862"/>
      <c r="TDA161" s="862"/>
      <c r="TDB161" s="862"/>
      <c r="TDC161" s="862"/>
      <c r="TDD161" s="861"/>
      <c r="TDE161" s="862"/>
      <c r="TDF161" s="862"/>
      <c r="TDG161" s="862"/>
      <c r="TDH161" s="862"/>
      <c r="TDI161" s="862"/>
      <c r="TDJ161" s="862"/>
      <c r="TDK161" s="862"/>
      <c r="TDL161" s="862"/>
      <c r="TDM161" s="862"/>
      <c r="TDN161" s="862"/>
      <c r="TDO161" s="862"/>
      <c r="TDP161" s="862"/>
      <c r="TDQ161" s="862"/>
      <c r="TDR161" s="862"/>
      <c r="TDS161" s="862"/>
      <c r="TDT161" s="862"/>
      <c r="TDU161" s="862"/>
      <c r="TDV161" s="862"/>
      <c r="TDW161" s="862"/>
      <c r="TDX161" s="862"/>
      <c r="TDY161" s="862"/>
      <c r="TDZ161" s="862"/>
      <c r="TEA161" s="862"/>
      <c r="TEB161" s="862"/>
      <c r="TEC161" s="862"/>
      <c r="TED161" s="862"/>
      <c r="TEE161" s="862"/>
      <c r="TEF161" s="862"/>
      <c r="TEG161" s="862"/>
      <c r="TEH161" s="862"/>
      <c r="TEI161" s="861"/>
      <c r="TEJ161" s="862"/>
      <c r="TEK161" s="862"/>
      <c r="TEL161" s="862"/>
      <c r="TEM161" s="862"/>
      <c r="TEN161" s="862"/>
      <c r="TEO161" s="862"/>
      <c r="TEP161" s="862"/>
      <c r="TEQ161" s="862"/>
      <c r="TER161" s="862"/>
      <c r="TES161" s="862"/>
      <c r="TET161" s="862"/>
      <c r="TEU161" s="862"/>
      <c r="TEV161" s="862"/>
      <c r="TEW161" s="862"/>
      <c r="TEX161" s="862"/>
      <c r="TEY161" s="862"/>
      <c r="TEZ161" s="862"/>
      <c r="TFA161" s="862"/>
      <c r="TFB161" s="862"/>
      <c r="TFC161" s="862"/>
      <c r="TFD161" s="862"/>
      <c r="TFE161" s="862"/>
      <c r="TFF161" s="862"/>
      <c r="TFG161" s="862"/>
      <c r="TFH161" s="862"/>
      <c r="TFI161" s="862"/>
      <c r="TFJ161" s="862"/>
      <c r="TFK161" s="862"/>
      <c r="TFL161" s="862"/>
      <c r="TFM161" s="862"/>
      <c r="TFN161" s="861"/>
      <c r="TFO161" s="862"/>
      <c r="TFP161" s="862"/>
      <c r="TFQ161" s="862"/>
      <c r="TFR161" s="862"/>
      <c r="TFS161" s="862"/>
      <c r="TFT161" s="862"/>
      <c r="TFU161" s="862"/>
      <c r="TFV161" s="862"/>
      <c r="TFW161" s="862"/>
      <c r="TFX161" s="862"/>
      <c r="TFY161" s="862"/>
      <c r="TFZ161" s="862"/>
      <c r="TGA161" s="862"/>
      <c r="TGB161" s="862"/>
      <c r="TGC161" s="862"/>
      <c r="TGD161" s="862"/>
      <c r="TGE161" s="862"/>
      <c r="TGF161" s="862"/>
      <c r="TGG161" s="862"/>
      <c r="TGH161" s="862"/>
      <c r="TGI161" s="862"/>
      <c r="TGJ161" s="862"/>
      <c r="TGK161" s="862"/>
      <c r="TGL161" s="862"/>
      <c r="TGM161" s="862"/>
      <c r="TGN161" s="862"/>
      <c r="TGO161" s="862"/>
      <c r="TGP161" s="862"/>
      <c r="TGQ161" s="862"/>
      <c r="TGR161" s="862"/>
      <c r="TGS161" s="861"/>
      <c r="TGT161" s="862"/>
      <c r="TGU161" s="862"/>
      <c r="TGV161" s="862"/>
      <c r="TGW161" s="862"/>
      <c r="TGX161" s="862"/>
      <c r="TGY161" s="862"/>
      <c r="TGZ161" s="862"/>
      <c r="THA161" s="862"/>
      <c r="THB161" s="862"/>
      <c r="THC161" s="862"/>
      <c r="THD161" s="862"/>
      <c r="THE161" s="862"/>
      <c r="THF161" s="862"/>
      <c r="THG161" s="862"/>
      <c r="THH161" s="862"/>
      <c r="THI161" s="862"/>
      <c r="THJ161" s="862"/>
      <c r="THK161" s="862"/>
      <c r="THL161" s="862"/>
      <c r="THM161" s="862"/>
      <c r="THN161" s="862"/>
      <c r="THO161" s="862"/>
      <c r="THP161" s="862"/>
      <c r="THQ161" s="862"/>
      <c r="THR161" s="862"/>
      <c r="THS161" s="862"/>
      <c r="THT161" s="862"/>
      <c r="THU161" s="862"/>
      <c r="THV161" s="862"/>
      <c r="THW161" s="862"/>
      <c r="THX161" s="861"/>
      <c r="THY161" s="862"/>
      <c r="THZ161" s="862"/>
      <c r="TIA161" s="862"/>
      <c r="TIB161" s="862"/>
      <c r="TIC161" s="862"/>
      <c r="TID161" s="862"/>
      <c r="TIE161" s="862"/>
      <c r="TIF161" s="862"/>
      <c r="TIG161" s="862"/>
      <c r="TIH161" s="862"/>
      <c r="TII161" s="862"/>
      <c r="TIJ161" s="862"/>
      <c r="TIK161" s="862"/>
      <c r="TIL161" s="862"/>
      <c r="TIM161" s="862"/>
      <c r="TIN161" s="862"/>
      <c r="TIO161" s="862"/>
      <c r="TIP161" s="862"/>
      <c r="TIQ161" s="862"/>
      <c r="TIR161" s="862"/>
      <c r="TIS161" s="862"/>
      <c r="TIT161" s="862"/>
      <c r="TIU161" s="862"/>
      <c r="TIV161" s="862"/>
      <c r="TIW161" s="862"/>
      <c r="TIX161" s="862"/>
      <c r="TIY161" s="862"/>
      <c r="TIZ161" s="862"/>
      <c r="TJA161" s="862"/>
      <c r="TJB161" s="862"/>
      <c r="TJC161" s="861"/>
      <c r="TJD161" s="862"/>
      <c r="TJE161" s="862"/>
      <c r="TJF161" s="862"/>
      <c r="TJG161" s="862"/>
      <c r="TJH161" s="862"/>
      <c r="TJI161" s="862"/>
      <c r="TJJ161" s="862"/>
      <c r="TJK161" s="862"/>
      <c r="TJL161" s="862"/>
      <c r="TJM161" s="862"/>
      <c r="TJN161" s="862"/>
      <c r="TJO161" s="862"/>
      <c r="TJP161" s="862"/>
      <c r="TJQ161" s="862"/>
      <c r="TJR161" s="862"/>
      <c r="TJS161" s="862"/>
      <c r="TJT161" s="862"/>
      <c r="TJU161" s="862"/>
      <c r="TJV161" s="862"/>
      <c r="TJW161" s="862"/>
      <c r="TJX161" s="862"/>
      <c r="TJY161" s="862"/>
      <c r="TJZ161" s="862"/>
      <c r="TKA161" s="862"/>
      <c r="TKB161" s="862"/>
      <c r="TKC161" s="862"/>
      <c r="TKD161" s="862"/>
      <c r="TKE161" s="862"/>
      <c r="TKF161" s="862"/>
      <c r="TKG161" s="862"/>
      <c r="TKH161" s="861"/>
      <c r="TKI161" s="862"/>
      <c r="TKJ161" s="862"/>
      <c r="TKK161" s="862"/>
      <c r="TKL161" s="862"/>
      <c r="TKM161" s="862"/>
      <c r="TKN161" s="862"/>
      <c r="TKO161" s="862"/>
      <c r="TKP161" s="862"/>
      <c r="TKQ161" s="862"/>
      <c r="TKR161" s="862"/>
      <c r="TKS161" s="862"/>
      <c r="TKT161" s="862"/>
      <c r="TKU161" s="862"/>
      <c r="TKV161" s="862"/>
      <c r="TKW161" s="862"/>
      <c r="TKX161" s="862"/>
      <c r="TKY161" s="862"/>
      <c r="TKZ161" s="862"/>
      <c r="TLA161" s="862"/>
      <c r="TLB161" s="862"/>
      <c r="TLC161" s="862"/>
      <c r="TLD161" s="862"/>
      <c r="TLE161" s="862"/>
      <c r="TLF161" s="862"/>
      <c r="TLG161" s="862"/>
      <c r="TLH161" s="862"/>
      <c r="TLI161" s="862"/>
      <c r="TLJ161" s="862"/>
      <c r="TLK161" s="862"/>
      <c r="TLL161" s="862"/>
      <c r="TLM161" s="861"/>
      <c r="TLN161" s="862"/>
      <c r="TLO161" s="862"/>
      <c r="TLP161" s="862"/>
      <c r="TLQ161" s="862"/>
      <c r="TLR161" s="862"/>
      <c r="TLS161" s="862"/>
      <c r="TLT161" s="862"/>
      <c r="TLU161" s="862"/>
      <c r="TLV161" s="862"/>
      <c r="TLW161" s="862"/>
      <c r="TLX161" s="862"/>
      <c r="TLY161" s="862"/>
      <c r="TLZ161" s="862"/>
      <c r="TMA161" s="862"/>
      <c r="TMB161" s="862"/>
      <c r="TMC161" s="862"/>
      <c r="TMD161" s="862"/>
      <c r="TME161" s="862"/>
      <c r="TMF161" s="862"/>
      <c r="TMG161" s="862"/>
      <c r="TMH161" s="862"/>
      <c r="TMI161" s="862"/>
      <c r="TMJ161" s="862"/>
      <c r="TMK161" s="862"/>
      <c r="TML161" s="862"/>
      <c r="TMM161" s="862"/>
      <c r="TMN161" s="862"/>
      <c r="TMO161" s="862"/>
      <c r="TMP161" s="862"/>
      <c r="TMQ161" s="862"/>
      <c r="TMR161" s="861"/>
      <c r="TMS161" s="862"/>
      <c r="TMT161" s="862"/>
      <c r="TMU161" s="862"/>
      <c r="TMV161" s="862"/>
      <c r="TMW161" s="862"/>
      <c r="TMX161" s="862"/>
      <c r="TMY161" s="862"/>
      <c r="TMZ161" s="862"/>
      <c r="TNA161" s="862"/>
      <c r="TNB161" s="862"/>
      <c r="TNC161" s="862"/>
      <c r="TND161" s="862"/>
      <c r="TNE161" s="862"/>
      <c r="TNF161" s="862"/>
      <c r="TNG161" s="862"/>
      <c r="TNH161" s="862"/>
      <c r="TNI161" s="862"/>
      <c r="TNJ161" s="862"/>
      <c r="TNK161" s="862"/>
      <c r="TNL161" s="862"/>
      <c r="TNM161" s="862"/>
      <c r="TNN161" s="862"/>
      <c r="TNO161" s="862"/>
      <c r="TNP161" s="862"/>
      <c r="TNQ161" s="862"/>
      <c r="TNR161" s="862"/>
      <c r="TNS161" s="862"/>
      <c r="TNT161" s="862"/>
      <c r="TNU161" s="862"/>
      <c r="TNV161" s="862"/>
      <c r="TNW161" s="861"/>
      <c r="TNX161" s="862"/>
      <c r="TNY161" s="862"/>
      <c r="TNZ161" s="862"/>
      <c r="TOA161" s="862"/>
      <c r="TOB161" s="862"/>
      <c r="TOC161" s="862"/>
      <c r="TOD161" s="862"/>
      <c r="TOE161" s="862"/>
      <c r="TOF161" s="862"/>
      <c r="TOG161" s="862"/>
      <c r="TOH161" s="862"/>
      <c r="TOI161" s="862"/>
      <c r="TOJ161" s="862"/>
      <c r="TOK161" s="862"/>
      <c r="TOL161" s="862"/>
      <c r="TOM161" s="862"/>
      <c r="TON161" s="862"/>
      <c r="TOO161" s="862"/>
      <c r="TOP161" s="862"/>
      <c r="TOQ161" s="862"/>
      <c r="TOR161" s="862"/>
      <c r="TOS161" s="862"/>
      <c r="TOT161" s="862"/>
      <c r="TOU161" s="862"/>
      <c r="TOV161" s="862"/>
      <c r="TOW161" s="862"/>
      <c r="TOX161" s="862"/>
      <c r="TOY161" s="862"/>
      <c r="TOZ161" s="862"/>
      <c r="TPA161" s="862"/>
      <c r="TPB161" s="861"/>
      <c r="TPC161" s="862"/>
      <c r="TPD161" s="862"/>
      <c r="TPE161" s="862"/>
      <c r="TPF161" s="862"/>
      <c r="TPG161" s="862"/>
      <c r="TPH161" s="862"/>
      <c r="TPI161" s="862"/>
      <c r="TPJ161" s="862"/>
      <c r="TPK161" s="862"/>
      <c r="TPL161" s="862"/>
      <c r="TPM161" s="862"/>
      <c r="TPN161" s="862"/>
      <c r="TPO161" s="862"/>
      <c r="TPP161" s="862"/>
      <c r="TPQ161" s="862"/>
      <c r="TPR161" s="862"/>
      <c r="TPS161" s="862"/>
      <c r="TPT161" s="862"/>
      <c r="TPU161" s="862"/>
      <c r="TPV161" s="862"/>
      <c r="TPW161" s="862"/>
      <c r="TPX161" s="862"/>
      <c r="TPY161" s="862"/>
      <c r="TPZ161" s="862"/>
      <c r="TQA161" s="862"/>
      <c r="TQB161" s="862"/>
      <c r="TQC161" s="862"/>
      <c r="TQD161" s="862"/>
      <c r="TQE161" s="862"/>
      <c r="TQF161" s="862"/>
      <c r="TQG161" s="861"/>
      <c r="TQH161" s="862"/>
      <c r="TQI161" s="862"/>
      <c r="TQJ161" s="862"/>
      <c r="TQK161" s="862"/>
      <c r="TQL161" s="862"/>
      <c r="TQM161" s="862"/>
      <c r="TQN161" s="862"/>
      <c r="TQO161" s="862"/>
      <c r="TQP161" s="862"/>
      <c r="TQQ161" s="862"/>
      <c r="TQR161" s="862"/>
      <c r="TQS161" s="862"/>
      <c r="TQT161" s="862"/>
      <c r="TQU161" s="862"/>
      <c r="TQV161" s="862"/>
      <c r="TQW161" s="862"/>
      <c r="TQX161" s="862"/>
      <c r="TQY161" s="862"/>
      <c r="TQZ161" s="862"/>
      <c r="TRA161" s="862"/>
      <c r="TRB161" s="862"/>
      <c r="TRC161" s="862"/>
      <c r="TRD161" s="862"/>
      <c r="TRE161" s="862"/>
      <c r="TRF161" s="862"/>
      <c r="TRG161" s="862"/>
      <c r="TRH161" s="862"/>
      <c r="TRI161" s="862"/>
      <c r="TRJ161" s="862"/>
      <c r="TRK161" s="862"/>
      <c r="TRL161" s="861"/>
      <c r="TRM161" s="862"/>
      <c r="TRN161" s="862"/>
      <c r="TRO161" s="862"/>
      <c r="TRP161" s="862"/>
      <c r="TRQ161" s="862"/>
      <c r="TRR161" s="862"/>
      <c r="TRS161" s="862"/>
      <c r="TRT161" s="862"/>
      <c r="TRU161" s="862"/>
      <c r="TRV161" s="862"/>
      <c r="TRW161" s="862"/>
      <c r="TRX161" s="862"/>
      <c r="TRY161" s="862"/>
      <c r="TRZ161" s="862"/>
      <c r="TSA161" s="862"/>
      <c r="TSB161" s="862"/>
      <c r="TSC161" s="862"/>
      <c r="TSD161" s="862"/>
      <c r="TSE161" s="862"/>
      <c r="TSF161" s="862"/>
      <c r="TSG161" s="862"/>
      <c r="TSH161" s="862"/>
      <c r="TSI161" s="862"/>
      <c r="TSJ161" s="862"/>
      <c r="TSK161" s="862"/>
      <c r="TSL161" s="862"/>
      <c r="TSM161" s="862"/>
      <c r="TSN161" s="862"/>
      <c r="TSO161" s="862"/>
      <c r="TSP161" s="862"/>
      <c r="TSQ161" s="861"/>
      <c r="TSR161" s="862"/>
      <c r="TSS161" s="862"/>
      <c r="TST161" s="862"/>
      <c r="TSU161" s="862"/>
      <c r="TSV161" s="862"/>
      <c r="TSW161" s="862"/>
      <c r="TSX161" s="862"/>
      <c r="TSY161" s="862"/>
      <c r="TSZ161" s="862"/>
      <c r="TTA161" s="862"/>
      <c r="TTB161" s="862"/>
      <c r="TTC161" s="862"/>
      <c r="TTD161" s="862"/>
      <c r="TTE161" s="862"/>
      <c r="TTF161" s="862"/>
      <c r="TTG161" s="862"/>
      <c r="TTH161" s="862"/>
      <c r="TTI161" s="862"/>
      <c r="TTJ161" s="862"/>
      <c r="TTK161" s="862"/>
      <c r="TTL161" s="862"/>
      <c r="TTM161" s="862"/>
      <c r="TTN161" s="862"/>
      <c r="TTO161" s="862"/>
      <c r="TTP161" s="862"/>
      <c r="TTQ161" s="862"/>
      <c r="TTR161" s="862"/>
      <c r="TTS161" s="862"/>
      <c r="TTT161" s="862"/>
      <c r="TTU161" s="862"/>
      <c r="TTV161" s="861"/>
      <c r="TTW161" s="862"/>
      <c r="TTX161" s="862"/>
      <c r="TTY161" s="862"/>
      <c r="TTZ161" s="862"/>
      <c r="TUA161" s="862"/>
      <c r="TUB161" s="862"/>
      <c r="TUC161" s="862"/>
      <c r="TUD161" s="862"/>
      <c r="TUE161" s="862"/>
      <c r="TUF161" s="862"/>
      <c r="TUG161" s="862"/>
      <c r="TUH161" s="862"/>
      <c r="TUI161" s="862"/>
      <c r="TUJ161" s="862"/>
      <c r="TUK161" s="862"/>
      <c r="TUL161" s="862"/>
      <c r="TUM161" s="862"/>
      <c r="TUN161" s="862"/>
      <c r="TUO161" s="862"/>
      <c r="TUP161" s="862"/>
      <c r="TUQ161" s="862"/>
      <c r="TUR161" s="862"/>
      <c r="TUS161" s="862"/>
      <c r="TUT161" s="862"/>
      <c r="TUU161" s="862"/>
      <c r="TUV161" s="862"/>
      <c r="TUW161" s="862"/>
      <c r="TUX161" s="862"/>
      <c r="TUY161" s="862"/>
      <c r="TUZ161" s="862"/>
      <c r="TVA161" s="861"/>
      <c r="TVB161" s="862"/>
      <c r="TVC161" s="862"/>
      <c r="TVD161" s="862"/>
      <c r="TVE161" s="862"/>
      <c r="TVF161" s="862"/>
      <c r="TVG161" s="862"/>
      <c r="TVH161" s="862"/>
      <c r="TVI161" s="862"/>
      <c r="TVJ161" s="862"/>
      <c r="TVK161" s="862"/>
      <c r="TVL161" s="862"/>
      <c r="TVM161" s="862"/>
      <c r="TVN161" s="862"/>
      <c r="TVO161" s="862"/>
      <c r="TVP161" s="862"/>
      <c r="TVQ161" s="862"/>
      <c r="TVR161" s="862"/>
      <c r="TVS161" s="862"/>
      <c r="TVT161" s="862"/>
      <c r="TVU161" s="862"/>
      <c r="TVV161" s="862"/>
      <c r="TVW161" s="862"/>
      <c r="TVX161" s="862"/>
      <c r="TVY161" s="862"/>
      <c r="TVZ161" s="862"/>
      <c r="TWA161" s="862"/>
      <c r="TWB161" s="862"/>
      <c r="TWC161" s="862"/>
      <c r="TWD161" s="862"/>
      <c r="TWE161" s="862"/>
      <c r="TWF161" s="861"/>
      <c r="TWG161" s="862"/>
      <c r="TWH161" s="862"/>
      <c r="TWI161" s="862"/>
      <c r="TWJ161" s="862"/>
      <c r="TWK161" s="862"/>
      <c r="TWL161" s="862"/>
      <c r="TWM161" s="862"/>
      <c r="TWN161" s="862"/>
      <c r="TWO161" s="862"/>
      <c r="TWP161" s="862"/>
      <c r="TWQ161" s="862"/>
      <c r="TWR161" s="862"/>
      <c r="TWS161" s="862"/>
      <c r="TWT161" s="862"/>
      <c r="TWU161" s="862"/>
      <c r="TWV161" s="862"/>
      <c r="TWW161" s="862"/>
      <c r="TWX161" s="862"/>
      <c r="TWY161" s="862"/>
      <c r="TWZ161" s="862"/>
      <c r="TXA161" s="862"/>
      <c r="TXB161" s="862"/>
      <c r="TXC161" s="862"/>
      <c r="TXD161" s="862"/>
      <c r="TXE161" s="862"/>
      <c r="TXF161" s="862"/>
      <c r="TXG161" s="862"/>
      <c r="TXH161" s="862"/>
      <c r="TXI161" s="862"/>
      <c r="TXJ161" s="862"/>
      <c r="TXK161" s="861"/>
      <c r="TXL161" s="862"/>
      <c r="TXM161" s="862"/>
      <c r="TXN161" s="862"/>
      <c r="TXO161" s="862"/>
      <c r="TXP161" s="862"/>
      <c r="TXQ161" s="862"/>
      <c r="TXR161" s="862"/>
      <c r="TXS161" s="862"/>
      <c r="TXT161" s="862"/>
      <c r="TXU161" s="862"/>
      <c r="TXV161" s="862"/>
      <c r="TXW161" s="862"/>
      <c r="TXX161" s="862"/>
      <c r="TXY161" s="862"/>
      <c r="TXZ161" s="862"/>
      <c r="TYA161" s="862"/>
      <c r="TYB161" s="862"/>
      <c r="TYC161" s="862"/>
      <c r="TYD161" s="862"/>
      <c r="TYE161" s="862"/>
      <c r="TYF161" s="862"/>
      <c r="TYG161" s="862"/>
      <c r="TYH161" s="862"/>
      <c r="TYI161" s="862"/>
      <c r="TYJ161" s="862"/>
      <c r="TYK161" s="862"/>
      <c r="TYL161" s="862"/>
      <c r="TYM161" s="862"/>
      <c r="TYN161" s="862"/>
      <c r="TYO161" s="862"/>
      <c r="TYP161" s="861"/>
      <c r="TYQ161" s="862"/>
      <c r="TYR161" s="862"/>
      <c r="TYS161" s="862"/>
      <c r="TYT161" s="862"/>
      <c r="TYU161" s="862"/>
      <c r="TYV161" s="862"/>
      <c r="TYW161" s="862"/>
      <c r="TYX161" s="862"/>
      <c r="TYY161" s="862"/>
      <c r="TYZ161" s="862"/>
      <c r="TZA161" s="862"/>
      <c r="TZB161" s="862"/>
      <c r="TZC161" s="862"/>
      <c r="TZD161" s="862"/>
      <c r="TZE161" s="862"/>
      <c r="TZF161" s="862"/>
      <c r="TZG161" s="862"/>
      <c r="TZH161" s="862"/>
      <c r="TZI161" s="862"/>
      <c r="TZJ161" s="862"/>
      <c r="TZK161" s="862"/>
      <c r="TZL161" s="862"/>
      <c r="TZM161" s="862"/>
      <c r="TZN161" s="862"/>
      <c r="TZO161" s="862"/>
      <c r="TZP161" s="862"/>
      <c r="TZQ161" s="862"/>
      <c r="TZR161" s="862"/>
      <c r="TZS161" s="862"/>
      <c r="TZT161" s="862"/>
      <c r="TZU161" s="861"/>
      <c r="TZV161" s="862"/>
      <c r="TZW161" s="862"/>
      <c r="TZX161" s="862"/>
      <c r="TZY161" s="862"/>
      <c r="TZZ161" s="862"/>
      <c r="UAA161" s="862"/>
      <c r="UAB161" s="862"/>
      <c r="UAC161" s="862"/>
      <c r="UAD161" s="862"/>
      <c r="UAE161" s="862"/>
      <c r="UAF161" s="862"/>
      <c r="UAG161" s="862"/>
      <c r="UAH161" s="862"/>
      <c r="UAI161" s="862"/>
      <c r="UAJ161" s="862"/>
      <c r="UAK161" s="862"/>
      <c r="UAL161" s="862"/>
      <c r="UAM161" s="862"/>
      <c r="UAN161" s="862"/>
      <c r="UAO161" s="862"/>
      <c r="UAP161" s="862"/>
      <c r="UAQ161" s="862"/>
      <c r="UAR161" s="862"/>
      <c r="UAS161" s="862"/>
      <c r="UAT161" s="862"/>
      <c r="UAU161" s="862"/>
      <c r="UAV161" s="862"/>
      <c r="UAW161" s="862"/>
      <c r="UAX161" s="862"/>
      <c r="UAY161" s="862"/>
      <c r="UAZ161" s="861"/>
      <c r="UBA161" s="862"/>
      <c r="UBB161" s="862"/>
      <c r="UBC161" s="862"/>
      <c r="UBD161" s="862"/>
      <c r="UBE161" s="862"/>
      <c r="UBF161" s="862"/>
      <c r="UBG161" s="862"/>
      <c r="UBH161" s="862"/>
      <c r="UBI161" s="862"/>
      <c r="UBJ161" s="862"/>
      <c r="UBK161" s="862"/>
      <c r="UBL161" s="862"/>
      <c r="UBM161" s="862"/>
      <c r="UBN161" s="862"/>
      <c r="UBO161" s="862"/>
      <c r="UBP161" s="862"/>
      <c r="UBQ161" s="862"/>
      <c r="UBR161" s="862"/>
      <c r="UBS161" s="862"/>
      <c r="UBT161" s="862"/>
      <c r="UBU161" s="862"/>
      <c r="UBV161" s="862"/>
      <c r="UBW161" s="862"/>
      <c r="UBX161" s="862"/>
      <c r="UBY161" s="862"/>
      <c r="UBZ161" s="862"/>
      <c r="UCA161" s="862"/>
      <c r="UCB161" s="862"/>
      <c r="UCC161" s="862"/>
      <c r="UCD161" s="862"/>
      <c r="UCE161" s="861"/>
      <c r="UCF161" s="862"/>
      <c r="UCG161" s="862"/>
      <c r="UCH161" s="862"/>
      <c r="UCI161" s="862"/>
      <c r="UCJ161" s="862"/>
      <c r="UCK161" s="862"/>
      <c r="UCL161" s="862"/>
      <c r="UCM161" s="862"/>
      <c r="UCN161" s="862"/>
      <c r="UCO161" s="862"/>
      <c r="UCP161" s="862"/>
      <c r="UCQ161" s="862"/>
      <c r="UCR161" s="862"/>
      <c r="UCS161" s="862"/>
      <c r="UCT161" s="862"/>
      <c r="UCU161" s="862"/>
      <c r="UCV161" s="862"/>
      <c r="UCW161" s="862"/>
      <c r="UCX161" s="862"/>
      <c r="UCY161" s="862"/>
      <c r="UCZ161" s="862"/>
      <c r="UDA161" s="862"/>
      <c r="UDB161" s="862"/>
      <c r="UDC161" s="862"/>
      <c r="UDD161" s="862"/>
      <c r="UDE161" s="862"/>
      <c r="UDF161" s="862"/>
      <c r="UDG161" s="862"/>
      <c r="UDH161" s="862"/>
      <c r="UDI161" s="862"/>
      <c r="UDJ161" s="861"/>
      <c r="UDK161" s="862"/>
      <c r="UDL161" s="862"/>
      <c r="UDM161" s="862"/>
      <c r="UDN161" s="862"/>
      <c r="UDO161" s="862"/>
      <c r="UDP161" s="862"/>
      <c r="UDQ161" s="862"/>
      <c r="UDR161" s="862"/>
      <c r="UDS161" s="862"/>
      <c r="UDT161" s="862"/>
      <c r="UDU161" s="862"/>
      <c r="UDV161" s="862"/>
      <c r="UDW161" s="862"/>
      <c r="UDX161" s="862"/>
      <c r="UDY161" s="862"/>
      <c r="UDZ161" s="862"/>
      <c r="UEA161" s="862"/>
      <c r="UEB161" s="862"/>
      <c r="UEC161" s="862"/>
      <c r="UED161" s="862"/>
      <c r="UEE161" s="862"/>
      <c r="UEF161" s="862"/>
      <c r="UEG161" s="862"/>
      <c r="UEH161" s="862"/>
      <c r="UEI161" s="862"/>
      <c r="UEJ161" s="862"/>
      <c r="UEK161" s="862"/>
      <c r="UEL161" s="862"/>
      <c r="UEM161" s="862"/>
      <c r="UEN161" s="862"/>
      <c r="UEO161" s="861"/>
      <c r="UEP161" s="862"/>
      <c r="UEQ161" s="862"/>
      <c r="UER161" s="862"/>
      <c r="UES161" s="862"/>
      <c r="UET161" s="862"/>
      <c r="UEU161" s="862"/>
      <c r="UEV161" s="862"/>
      <c r="UEW161" s="862"/>
      <c r="UEX161" s="862"/>
      <c r="UEY161" s="862"/>
      <c r="UEZ161" s="862"/>
      <c r="UFA161" s="862"/>
      <c r="UFB161" s="862"/>
      <c r="UFC161" s="862"/>
      <c r="UFD161" s="862"/>
      <c r="UFE161" s="862"/>
      <c r="UFF161" s="862"/>
      <c r="UFG161" s="862"/>
      <c r="UFH161" s="862"/>
      <c r="UFI161" s="862"/>
      <c r="UFJ161" s="862"/>
      <c r="UFK161" s="862"/>
      <c r="UFL161" s="862"/>
      <c r="UFM161" s="862"/>
      <c r="UFN161" s="862"/>
      <c r="UFO161" s="862"/>
      <c r="UFP161" s="862"/>
      <c r="UFQ161" s="862"/>
      <c r="UFR161" s="862"/>
      <c r="UFS161" s="862"/>
      <c r="UFT161" s="861"/>
      <c r="UFU161" s="862"/>
      <c r="UFV161" s="862"/>
      <c r="UFW161" s="862"/>
      <c r="UFX161" s="862"/>
      <c r="UFY161" s="862"/>
      <c r="UFZ161" s="862"/>
      <c r="UGA161" s="862"/>
      <c r="UGB161" s="862"/>
      <c r="UGC161" s="862"/>
      <c r="UGD161" s="862"/>
      <c r="UGE161" s="862"/>
      <c r="UGF161" s="862"/>
      <c r="UGG161" s="862"/>
      <c r="UGH161" s="862"/>
      <c r="UGI161" s="862"/>
      <c r="UGJ161" s="862"/>
      <c r="UGK161" s="862"/>
      <c r="UGL161" s="862"/>
      <c r="UGM161" s="862"/>
      <c r="UGN161" s="862"/>
      <c r="UGO161" s="862"/>
      <c r="UGP161" s="862"/>
      <c r="UGQ161" s="862"/>
      <c r="UGR161" s="862"/>
      <c r="UGS161" s="862"/>
      <c r="UGT161" s="862"/>
      <c r="UGU161" s="862"/>
      <c r="UGV161" s="862"/>
      <c r="UGW161" s="862"/>
      <c r="UGX161" s="862"/>
      <c r="UGY161" s="861"/>
      <c r="UGZ161" s="862"/>
      <c r="UHA161" s="862"/>
      <c r="UHB161" s="862"/>
      <c r="UHC161" s="862"/>
      <c r="UHD161" s="862"/>
      <c r="UHE161" s="862"/>
      <c r="UHF161" s="862"/>
      <c r="UHG161" s="862"/>
      <c r="UHH161" s="862"/>
      <c r="UHI161" s="862"/>
      <c r="UHJ161" s="862"/>
      <c r="UHK161" s="862"/>
      <c r="UHL161" s="862"/>
      <c r="UHM161" s="862"/>
      <c r="UHN161" s="862"/>
      <c r="UHO161" s="862"/>
      <c r="UHP161" s="862"/>
      <c r="UHQ161" s="862"/>
      <c r="UHR161" s="862"/>
      <c r="UHS161" s="862"/>
      <c r="UHT161" s="862"/>
      <c r="UHU161" s="862"/>
      <c r="UHV161" s="862"/>
      <c r="UHW161" s="862"/>
      <c r="UHX161" s="862"/>
      <c r="UHY161" s="862"/>
      <c r="UHZ161" s="862"/>
      <c r="UIA161" s="862"/>
      <c r="UIB161" s="862"/>
      <c r="UIC161" s="862"/>
      <c r="UID161" s="861"/>
      <c r="UIE161" s="862"/>
      <c r="UIF161" s="862"/>
      <c r="UIG161" s="862"/>
      <c r="UIH161" s="862"/>
      <c r="UII161" s="862"/>
      <c r="UIJ161" s="862"/>
      <c r="UIK161" s="862"/>
      <c r="UIL161" s="862"/>
      <c r="UIM161" s="862"/>
      <c r="UIN161" s="862"/>
      <c r="UIO161" s="862"/>
      <c r="UIP161" s="862"/>
      <c r="UIQ161" s="862"/>
      <c r="UIR161" s="862"/>
      <c r="UIS161" s="862"/>
      <c r="UIT161" s="862"/>
      <c r="UIU161" s="862"/>
      <c r="UIV161" s="862"/>
      <c r="UIW161" s="862"/>
      <c r="UIX161" s="862"/>
      <c r="UIY161" s="862"/>
      <c r="UIZ161" s="862"/>
      <c r="UJA161" s="862"/>
      <c r="UJB161" s="862"/>
      <c r="UJC161" s="862"/>
      <c r="UJD161" s="862"/>
      <c r="UJE161" s="862"/>
      <c r="UJF161" s="862"/>
      <c r="UJG161" s="862"/>
      <c r="UJH161" s="862"/>
      <c r="UJI161" s="861"/>
      <c r="UJJ161" s="862"/>
      <c r="UJK161" s="862"/>
      <c r="UJL161" s="862"/>
      <c r="UJM161" s="862"/>
      <c r="UJN161" s="862"/>
      <c r="UJO161" s="862"/>
      <c r="UJP161" s="862"/>
      <c r="UJQ161" s="862"/>
      <c r="UJR161" s="862"/>
      <c r="UJS161" s="862"/>
      <c r="UJT161" s="862"/>
      <c r="UJU161" s="862"/>
      <c r="UJV161" s="862"/>
      <c r="UJW161" s="862"/>
      <c r="UJX161" s="862"/>
      <c r="UJY161" s="862"/>
      <c r="UJZ161" s="862"/>
      <c r="UKA161" s="862"/>
      <c r="UKB161" s="862"/>
      <c r="UKC161" s="862"/>
      <c r="UKD161" s="862"/>
      <c r="UKE161" s="862"/>
      <c r="UKF161" s="862"/>
      <c r="UKG161" s="862"/>
      <c r="UKH161" s="862"/>
      <c r="UKI161" s="862"/>
      <c r="UKJ161" s="862"/>
      <c r="UKK161" s="862"/>
      <c r="UKL161" s="862"/>
      <c r="UKM161" s="862"/>
      <c r="UKN161" s="861"/>
      <c r="UKO161" s="862"/>
      <c r="UKP161" s="862"/>
      <c r="UKQ161" s="862"/>
      <c r="UKR161" s="862"/>
      <c r="UKS161" s="862"/>
      <c r="UKT161" s="862"/>
      <c r="UKU161" s="862"/>
      <c r="UKV161" s="862"/>
      <c r="UKW161" s="862"/>
      <c r="UKX161" s="862"/>
      <c r="UKY161" s="862"/>
      <c r="UKZ161" s="862"/>
      <c r="ULA161" s="862"/>
      <c r="ULB161" s="862"/>
      <c r="ULC161" s="862"/>
      <c r="ULD161" s="862"/>
      <c r="ULE161" s="862"/>
      <c r="ULF161" s="862"/>
      <c r="ULG161" s="862"/>
      <c r="ULH161" s="862"/>
      <c r="ULI161" s="862"/>
      <c r="ULJ161" s="862"/>
      <c r="ULK161" s="862"/>
      <c r="ULL161" s="862"/>
      <c r="ULM161" s="862"/>
      <c r="ULN161" s="862"/>
      <c r="ULO161" s="862"/>
      <c r="ULP161" s="862"/>
      <c r="ULQ161" s="862"/>
      <c r="ULR161" s="862"/>
      <c r="ULS161" s="861"/>
      <c r="ULT161" s="862"/>
      <c r="ULU161" s="862"/>
      <c r="ULV161" s="862"/>
      <c r="ULW161" s="862"/>
      <c r="ULX161" s="862"/>
      <c r="ULY161" s="862"/>
      <c r="ULZ161" s="862"/>
      <c r="UMA161" s="862"/>
      <c r="UMB161" s="862"/>
      <c r="UMC161" s="862"/>
      <c r="UMD161" s="862"/>
      <c r="UME161" s="862"/>
      <c r="UMF161" s="862"/>
      <c r="UMG161" s="862"/>
      <c r="UMH161" s="862"/>
      <c r="UMI161" s="862"/>
      <c r="UMJ161" s="862"/>
      <c r="UMK161" s="862"/>
      <c r="UML161" s="862"/>
      <c r="UMM161" s="862"/>
      <c r="UMN161" s="862"/>
      <c r="UMO161" s="862"/>
      <c r="UMP161" s="862"/>
      <c r="UMQ161" s="862"/>
      <c r="UMR161" s="862"/>
      <c r="UMS161" s="862"/>
      <c r="UMT161" s="862"/>
      <c r="UMU161" s="862"/>
      <c r="UMV161" s="862"/>
      <c r="UMW161" s="862"/>
      <c r="UMX161" s="861"/>
      <c r="UMY161" s="862"/>
      <c r="UMZ161" s="862"/>
      <c r="UNA161" s="862"/>
      <c r="UNB161" s="862"/>
      <c r="UNC161" s="862"/>
      <c r="UND161" s="862"/>
      <c r="UNE161" s="862"/>
      <c r="UNF161" s="862"/>
      <c r="UNG161" s="862"/>
      <c r="UNH161" s="862"/>
      <c r="UNI161" s="862"/>
      <c r="UNJ161" s="862"/>
      <c r="UNK161" s="862"/>
      <c r="UNL161" s="862"/>
      <c r="UNM161" s="862"/>
      <c r="UNN161" s="862"/>
      <c r="UNO161" s="862"/>
      <c r="UNP161" s="862"/>
      <c r="UNQ161" s="862"/>
      <c r="UNR161" s="862"/>
      <c r="UNS161" s="862"/>
      <c r="UNT161" s="862"/>
      <c r="UNU161" s="862"/>
      <c r="UNV161" s="862"/>
      <c r="UNW161" s="862"/>
      <c r="UNX161" s="862"/>
      <c r="UNY161" s="862"/>
      <c r="UNZ161" s="862"/>
      <c r="UOA161" s="862"/>
      <c r="UOB161" s="862"/>
      <c r="UOC161" s="861"/>
      <c r="UOD161" s="862"/>
      <c r="UOE161" s="862"/>
      <c r="UOF161" s="862"/>
      <c r="UOG161" s="862"/>
      <c r="UOH161" s="862"/>
      <c r="UOI161" s="862"/>
      <c r="UOJ161" s="862"/>
      <c r="UOK161" s="862"/>
      <c r="UOL161" s="862"/>
      <c r="UOM161" s="862"/>
      <c r="UON161" s="862"/>
      <c r="UOO161" s="862"/>
      <c r="UOP161" s="862"/>
      <c r="UOQ161" s="862"/>
      <c r="UOR161" s="862"/>
      <c r="UOS161" s="862"/>
      <c r="UOT161" s="862"/>
      <c r="UOU161" s="862"/>
      <c r="UOV161" s="862"/>
      <c r="UOW161" s="862"/>
      <c r="UOX161" s="862"/>
      <c r="UOY161" s="862"/>
      <c r="UOZ161" s="862"/>
      <c r="UPA161" s="862"/>
      <c r="UPB161" s="862"/>
      <c r="UPC161" s="862"/>
      <c r="UPD161" s="862"/>
      <c r="UPE161" s="862"/>
      <c r="UPF161" s="862"/>
      <c r="UPG161" s="862"/>
      <c r="UPH161" s="861"/>
      <c r="UPI161" s="862"/>
      <c r="UPJ161" s="862"/>
      <c r="UPK161" s="862"/>
      <c r="UPL161" s="862"/>
      <c r="UPM161" s="862"/>
      <c r="UPN161" s="862"/>
      <c r="UPO161" s="862"/>
      <c r="UPP161" s="862"/>
      <c r="UPQ161" s="862"/>
      <c r="UPR161" s="862"/>
      <c r="UPS161" s="862"/>
      <c r="UPT161" s="862"/>
      <c r="UPU161" s="862"/>
      <c r="UPV161" s="862"/>
      <c r="UPW161" s="862"/>
      <c r="UPX161" s="862"/>
      <c r="UPY161" s="862"/>
      <c r="UPZ161" s="862"/>
      <c r="UQA161" s="862"/>
      <c r="UQB161" s="862"/>
      <c r="UQC161" s="862"/>
      <c r="UQD161" s="862"/>
      <c r="UQE161" s="862"/>
      <c r="UQF161" s="862"/>
      <c r="UQG161" s="862"/>
      <c r="UQH161" s="862"/>
      <c r="UQI161" s="862"/>
      <c r="UQJ161" s="862"/>
      <c r="UQK161" s="862"/>
      <c r="UQL161" s="862"/>
      <c r="UQM161" s="861"/>
      <c r="UQN161" s="862"/>
      <c r="UQO161" s="862"/>
      <c r="UQP161" s="862"/>
      <c r="UQQ161" s="862"/>
      <c r="UQR161" s="862"/>
      <c r="UQS161" s="862"/>
      <c r="UQT161" s="862"/>
      <c r="UQU161" s="862"/>
      <c r="UQV161" s="862"/>
      <c r="UQW161" s="862"/>
      <c r="UQX161" s="862"/>
      <c r="UQY161" s="862"/>
      <c r="UQZ161" s="862"/>
      <c r="URA161" s="862"/>
      <c r="URB161" s="862"/>
      <c r="URC161" s="862"/>
      <c r="URD161" s="862"/>
      <c r="URE161" s="862"/>
      <c r="URF161" s="862"/>
      <c r="URG161" s="862"/>
      <c r="URH161" s="862"/>
      <c r="URI161" s="862"/>
      <c r="URJ161" s="862"/>
      <c r="URK161" s="862"/>
      <c r="URL161" s="862"/>
      <c r="URM161" s="862"/>
      <c r="URN161" s="862"/>
      <c r="URO161" s="862"/>
      <c r="URP161" s="862"/>
      <c r="URQ161" s="862"/>
      <c r="URR161" s="861"/>
      <c r="URS161" s="862"/>
      <c r="URT161" s="862"/>
      <c r="URU161" s="862"/>
      <c r="URV161" s="862"/>
      <c r="URW161" s="862"/>
      <c r="URX161" s="862"/>
      <c r="URY161" s="862"/>
      <c r="URZ161" s="862"/>
      <c r="USA161" s="862"/>
      <c r="USB161" s="862"/>
      <c r="USC161" s="862"/>
      <c r="USD161" s="862"/>
      <c r="USE161" s="862"/>
      <c r="USF161" s="862"/>
      <c r="USG161" s="862"/>
      <c r="USH161" s="862"/>
      <c r="USI161" s="862"/>
      <c r="USJ161" s="862"/>
      <c r="USK161" s="862"/>
      <c r="USL161" s="862"/>
      <c r="USM161" s="862"/>
      <c r="USN161" s="862"/>
      <c r="USO161" s="862"/>
      <c r="USP161" s="862"/>
      <c r="USQ161" s="862"/>
      <c r="USR161" s="862"/>
      <c r="USS161" s="862"/>
      <c r="UST161" s="862"/>
      <c r="USU161" s="862"/>
      <c r="USV161" s="862"/>
      <c r="USW161" s="861"/>
      <c r="USX161" s="862"/>
      <c r="USY161" s="862"/>
      <c r="USZ161" s="862"/>
      <c r="UTA161" s="862"/>
      <c r="UTB161" s="862"/>
      <c r="UTC161" s="862"/>
      <c r="UTD161" s="862"/>
      <c r="UTE161" s="862"/>
      <c r="UTF161" s="862"/>
      <c r="UTG161" s="862"/>
      <c r="UTH161" s="862"/>
      <c r="UTI161" s="862"/>
      <c r="UTJ161" s="862"/>
      <c r="UTK161" s="862"/>
      <c r="UTL161" s="862"/>
      <c r="UTM161" s="862"/>
      <c r="UTN161" s="862"/>
      <c r="UTO161" s="862"/>
      <c r="UTP161" s="862"/>
      <c r="UTQ161" s="862"/>
      <c r="UTR161" s="862"/>
      <c r="UTS161" s="862"/>
      <c r="UTT161" s="862"/>
      <c r="UTU161" s="862"/>
      <c r="UTV161" s="862"/>
      <c r="UTW161" s="862"/>
      <c r="UTX161" s="862"/>
      <c r="UTY161" s="862"/>
      <c r="UTZ161" s="862"/>
      <c r="UUA161" s="862"/>
      <c r="UUB161" s="861"/>
      <c r="UUC161" s="862"/>
      <c r="UUD161" s="862"/>
      <c r="UUE161" s="862"/>
      <c r="UUF161" s="862"/>
      <c r="UUG161" s="862"/>
      <c r="UUH161" s="862"/>
      <c r="UUI161" s="862"/>
      <c r="UUJ161" s="862"/>
      <c r="UUK161" s="862"/>
      <c r="UUL161" s="862"/>
      <c r="UUM161" s="862"/>
      <c r="UUN161" s="862"/>
      <c r="UUO161" s="862"/>
      <c r="UUP161" s="862"/>
      <c r="UUQ161" s="862"/>
      <c r="UUR161" s="862"/>
      <c r="UUS161" s="862"/>
      <c r="UUT161" s="862"/>
      <c r="UUU161" s="862"/>
      <c r="UUV161" s="862"/>
      <c r="UUW161" s="862"/>
      <c r="UUX161" s="862"/>
      <c r="UUY161" s="862"/>
      <c r="UUZ161" s="862"/>
      <c r="UVA161" s="862"/>
      <c r="UVB161" s="862"/>
      <c r="UVC161" s="862"/>
      <c r="UVD161" s="862"/>
      <c r="UVE161" s="862"/>
      <c r="UVF161" s="862"/>
      <c r="UVG161" s="861"/>
      <c r="UVH161" s="862"/>
      <c r="UVI161" s="862"/>
      <c r="UVJ161" s="862"/>
      <c r="UVK161" s="862"/>
      <c r="UVL161" s="862"/>
      <c r="UVM161" s="862"/>
      <c r="UVN161" s="862"/>
      <c r="UVO161" s="862"/>
      <c r="UVP161" s="862"/>
      <c r="UVQ161" s="862"/>
      <c r="UVR161" s="862"/>
      <c r="UVS161" s="862"/>
      <c r="UVT161" s="862"/>
      <c r="UVU161" s="862"/>
      <c r="UVV161" s="862"/>
      <c r="UVW161" s="862"/>
      <c r="UVX161" s="862"/>
      <c r="UVY161" s="862"/>
      <c r="UVZ161" s="862"/>
      <c r="UWA161" s="862"/>
      <c r="UWB161" s="862"/>
      <c r="UWC161" s="862"/>
      <c r="UWD161" s="862"/>
      <c r="UWE161" s="862"/>
      <c r="UWF161" s="862"/>
      <c r="UWG161" s="862"/>
      <c r="UWH161" s="862"/>
      <c r="UWI161" s="862"/>
      <c r="UWJ161" s="862"/>
      <c r="UWK161" s="862"/>
      <c r="UWL161" s="861"/>
      <c r="UWM161" s="862"/>
      <c r="UWN161" s="862"/>
      <c r="UWO161" s="862"/>
      <c r="UWP161" s="862"/>
      <c r="UWQ161" s="862"/>
      <c r="UWR161" s="862"/>
      <c r="UWS161" s="862"/>
      <c r="UWT161" s="862"/>
      <c r="UWU161" s="862"/>
      <c r="UWV161" s="862"/>
      <c r="UWW161" s="862"/>
      <c r="UWX161" s="862"/>
      <c r="UWY161" s="862"/>
      <c r="UWZ161" s="862"/>
      <c r="UXA161" s="862"/>
      <c r="UXB161" s="862"/>
      <c r="UXC161" s="862"/>
      <c r="UXD161" s="862"/>
      <c r="UXE161" s="862"/>
      <c r="UXF161" s="862"/>
      <c r="UXG161" s="862"/>
      <c r="UXH161" s="862"/>
      <c r="UXI161" s="862"/>
      <c r="UXJ161" s="862"/>
      <c r="UXK161" s="862"/>
      <c r="UXL161" s="862"/>
      <c r="UXM161" s="862"/>
      <c r="UXN161" s="862"/>
      <c r="UXO161" s="862"/>
      <c r="UXP161" s="862"/>
      <c r="UXQ161" s="861"/>
      <c r="UXR161" s="862"/>
      <c r="UXS161" s="862"/>
      <c r="UXT161" s="862"/>
      <c r="UXU161" s="862"/>
      <c r="UXV161" s="862"/>
      <c r="UXW161" s="862"/>
      <c r="UXX161" s="862"/>
      <c r="UXY161" s="862"/>
      <c r="UXZ161" s="862"/>
      <c r="UYA161" s="862"/>
      <c r="UYB161" s="862"/>
      <c r="UYC161" s="862"/>
      <c r="UYD161" s="862"/>
      <c r="UYE161" s="862"/>
      <c r="UYF161" s="862"/>
      <c r="UYG161" s="862"/>
      <c r="UYH161" s="862"/>
      <c r="UYI161" s="862"/>
      <c r="UYJ161" s="862"/>
      <c r="UYK161" s="862"/>
      <c r="UYL161" s="862"/>
      <c r="UYM161" s="862"/>
      <c r="UYN161" s="862"/>
      <c r="UYO161" s="862"/>
      <c r="UYP161" s="862"/>
      <c r="UYQ161" s="862"/>
      <c r="UYR161" s="862"/>
      <c r="UYS161" s="862"/>
      <c r="UYT161" s="862"/>
      <c r="UYU161" s="862"/>
      <c r="UYV161" s="861"/>
      <c r="UYW161" s="862"/>
      <c r="UYX161" s="862"/>
      <c r="UYY161" s="862"/>
      <c r="UYZ161" s="862"/>
      <c r="UZA161" s="862"/>
      <c r="UZB161" s="862"/>
      <c r="UZC161" s="862"/>
      <c r="UZD161" s="862"/>
      <c r="UZE161" s="862"/>
      <c r="UZF161" s="862"/>
      <c r="UZG161" s="862"/>
      <c r="UZH161" s="862"/>
      <c r="UZI161" s="862"/>
      <c r="UZJ161" s="862"/>
      <c r="UZK161" s="862"/>
      <c r="UZL161" s="862"/>
      <c r="UZM161" s="862"/>
      <c r="UZN161" s="862"/>
      <c r="UZO161" s="862"/>
      <c r="UZP161" s="862"/>
      <c r="UZQ161" s="862"/>
      <c r="UZR161" s="862"/>
      <c r="UZS161" s="862"/>
      <c r="UZT161" s="862"/>
      <c r="UZU161" s="862"/>
      <c r="UZV161" s="862"/>
      <c r="UZW161" s="862"/>
      <c r="UZX161" s="862"/>
      <c r="UZY161" s="862"/>
      <c r="UZZ161" s="862"/>
      <c r="VAA161" s="861"/>
      <c r="VAB161" s="862"/>
      <c r="VAC161" s="862"/>
      <c r="VAD161" s="862"/>
      <c r="VAE161" s="862"/>
      <c r="VAF161" s="862"/>
      <c r="VAG161" s="862"/>
      <c r="VAH161" s="862"/>
      <c r="VAI161" s="862"/>
      <c r="VAJ161" s="862"/>
      <c r="VAK161" s="862"/>
      <c r="VAL161" s="862"/>
      <c r="VAM161" s="862"/>
      <c r="VAN161" s="862"/>
      <c r="VAO161" s="862"/>
      <c r="VAP161" s="862"/>
      <c r="VAQ161" s="862"/>
      <c r="VAR161" s="862"/>
      <c r="VAS161" s="862"/>
      <c r="VAT161" s="862"/>
      <c r="VAU161" s="862"/>
      <c r="VAV161" s="862"/>
      <c r="VAW161" s="862"/>
      <c r="VAX161" s="862"/>
      <c r="VAY161" s="862"/>
      <c r="VAZ161" s="862"/>
      <c r="VBA161" s="862"/>
      <c r="VBB161" s="862"/>
      <c r="VBC161" s="862"/>
      <c r="VBD161" s="862"/>
      <c r="VBE161" s="862"/>
      <c r="VBF161" s="861"/>
      <c r="VBG161" s="862"/>
      <c r="VBH161" s="862"/>
      <c r="VBI161" s="862"/>
      <c r="VBJ161" s="862"/>
      <c r="VBK161" s="862"/>
      <c r="VBL161" s="862"/>
      <c r="VBM161" s="862"/>
      <c r="VBN161" s="862"/>
      <c r="VBO161" s="862"/>
      <c r="VBP161" s="862"/>
      <c r="VBQ161" s="862"/>
      <c r="VBR161" s="862"/>
      <c r="VBS161" s="862"/>
      <c r="VBT161" s="862"/>
      <c r="VBU161" s="862"/>
      <c r="VBV161" s="862"/>
      <c r="VBW161" s="862"/>
      <c r="VBX161" s="862"/>
      <c r="VBY161" s="862"/>
      <c r="VBZ161" s="862"/>
      <c r="VCA161" s="862"/>
      <c r="VCB161" s="862"/>
      <c r="VCC161" s="862"/>
      <c r="VCD161" s="862"/>
      <c r="VCE161" s="862"/>
      <c r="VCF161" s="862"/>
      <c r="VCG161" s="862"/>
      <c r="VCH161" s="862"/>
      <c r="VCI161" s="862"/>
      <c r="VCJ161" s="862"/>
      <c r="VCK161" s="861"/>
      <c r="VCL161" s="862"/>
      <c r="VCM161" s="862"/>
      <c r="VCN161" s="862"/>
      <c r="VCO161" s="862"/>
      <c r="VCP161" s="862"/>
      <c r="VCQ161" s="862"/>
      <c r="VCR161" s="862"/>
      <c r="VCS161" s="862"/>
      <c r="VCT161" s="862"/>
      <c r="VCU161" s="862"/>
      <c r="VCV161" s="862"/>
      <c r="VCW161" s="862"/>
      <c r="VCX161" s="862"/>
      <c r="VCY161" s="862"/>
      <c r="VCZ161" s="862"/>
      <c r="VDA161" s="862"/>
      <c r="VDB161" s="862"/>
      <c r="VDC161" s="862"/>
      <c r="VDD161" s="862"/>
      <c r="VDE161" s="862"/>
      <c r="VDF161" s="862"/>
      <c r="VDG161" s="862"/>
      <c r="VDH161" s="862"/>
      <c r="VDI161" s="862"/>
      <c r="VDJ161" s="862"/>
      <c r="VDK161" s="862"/>
      <c r="VDL161" s="862"/>
      <c r="VDM161" s="862"/>
      <c r="VDN161" s="862"/>
      <c r="VDO161" s="862"/>
      <c r="VDP161" s="861"/>
      <c r="VDQ161" s="862"/>
      <c r="VDR161" s="862"/>
      <c r="VDS161" s="862"/>
      <c r="VDT161" s="862"/>
      <c r="VDU161" s="862"/>
      <c r="VDV161" s="862"/>
      <c r="VDW161" s="862"/>
      <c r="VDX161" s="862"/>
      <c r="VDY161" s="862"/>
      <c r="VDZ161" s="862"/>
      <c r="VEA161" s="862"/>
      <c r="VEB161" s="862"/>
      <c r="VEC161" s="862"/>
      <c r="VED161" s="862"/>
      <c r="VEE161" s="862"/>
      <c r="VEF161" s="862"/>
      <c r="VEG161" s="862"/>
      <c r="VEH161" s="862"/>
      <c r="VEI161" s="862"/>
      <c r="VEJ161" s="862"/>
      <c r="VEK161" s="862"/>
      <c r="VEL161" s="862"/>
      <c r="VEM161" s="862"/>
      <c r="VEN161" s="862"/>
      <c r="VEO161" s="862"/>
      <c r="VEP161" s="862"/>
      <c r="VEQ161" s="862"/>
      <c r="VER161" s="862"/>
      <c r="VES161" s="862"/>
      <c r="VET161" s="862"/>
      <c r="VEU161" s="861"/>
      <c r="VEV161" s="862"/>
      <c r="VEW161" s="862"/>
      <c r="VEX161" s="862"/>
      <c r="VEY161" s="862"/>
      <c r="VEZ161" s="862"/>
      <c r="VFA161" s="862"/>
      <c r="VFB161" s="862"/>
      <c r="VFC161" s="862"/>
      <c r="VFD161" s="862"/>
      <c r="VFE161" s="862"/>
      <c r="VFF161" s="862"/>
      <c r="VFG161" s="862"/>
      <c r="VFH161" s="862"/>
      <c r="VFI161" s="862"/>
      <c r="VFJ161" s="862"/>
      <c r="VFK161" s="862"/>
      <c r="VFL161" s="862"/>
      <c r="VFM161" s="862"/>
      <c r="VFN161" s="862"/>
      <c r="VFO161" s="862"/>
      <c r="VFP161" s="862"/>
      <c r="VFQ161" s="862"/>
      <c r="VFR161" s="862"/>
      <c r="VFS161" s="862"/>
      <c r="VFT161" s="862"/>
      <c r="VFU161" s="862"/>
      <c r="VFV161" s="862"/>
      <c r="VFW161" s="862"/>
      <c r="VFX161" s="862"/>
      <c r="VFY161" s="862"/>
      <c r="VFZ161" s="861"/>
      <c r="VGA161" s="862"/>
      <c r="VGB161" s="862"/>
      <c r="VGC161" s="862"/>
      <c r="VGD161" s="862"/>
      <c r="VGE161" s="862"/>
      <c r="VGF161" s="862"/>
      <c r="VGG161" s="862"/>
      <c r="VGH161" s="862"/>
      <c r="VGI161" s="862"/>
      <c r="VGJ161" s="862"/>
      <c r="VGK161" s="862"/>
      <c r="VGL161" s="862"/>
      <c r="VGM161" s="862"/>
      <c r="VGN161" s="862"/>
      <c r="VGO161" s="862"/>
      <c r="VGP161" s="862"/>
      <c r="VGQ161" s="862"/>
      <c r="VGR161" s="862"/>
      <c r="VGS161" s="862"/>
      <c r="VGT161" s="862"/>
      <c r="VGU161" s="862"/>
      <c r="VGV161" s="862"/>
      <c r="VGW161" s="862"/>
      <c r="VGX161" s="862"/>
      <c r="VGY161" s="862"/>
      <c r="VGZ161" s="862"/>
      <c r="VHA161" s="862"/>
      <c r="VHB161" s="862"/>
      <c r="VHC161" s="862"/>
      <c r="VHD161" s="862"/>
      <c r="VHE161" s="861"/>
      <c r="VHF161" s="862"/>
      <c r="VHG161" s="862"/>
      <c r="VHH161" s="862"/>
      <c r="VHI161" s="862"/>
      <c r="VHJ161" s="862"/>
      <c r="VHK161" s="862"/>
      <c r="VHL161" s="862"/>
      <c r="VHM161" s="862"/>
      <c r="VHN161" s="862"/>
      <c r="VHO161" s="862"/>
      <c r="VHP161" s="862"/>
      <c r="VHQ161" s="862"/>
      <c r="VHR161" s="862"/>
      <c r="VHS161" s="862"/>
      <c r="VHT161" s="862"/>
      <c r="VHU161" s="862"/>
      <c r="VHV161" s="862"/>
      <c r="VHW161" s="862"/>
      <c r="VHX161" s="862"/>
      <c r="VHY161" s="862"/>
      <c r="VHZ161" s="862"/>
      <c r="VIA161" s="862"/>
      <c r="VIB161" s="862"/>
      <c r="VIC161" s="862"/>
      <c r="VID161" s="862"/>
      <c r="VIE161" s="862"/>
      <c r="VIF161" s="862"/>
      <c r="VIG161" s="862"/>
      <c r="VIH161" s="862"/>
      <c r="VII161" s="862"/>
      <c r="VIJ161" s="861"/>
      <c r="VIK161" s="862"/>
      <c r="VIL161" s="862"/>
      <c r="VIM161" s="862"/>
      <c r="VIN161" s="862"/>
      <c r="VIO161" s="862"/>
      <c r="VIP161" s="862"/>
      <c r="VIQ161" s="862"/>
      <c r="VIR161" s="862"/>
      <c r="VIS161" s="862"/>
      <c r="VIT161" s="862"/>
      <c r="VIU161" s="862"/>
      <c r="VIV161" s="862"/>
      <c r="VIW161" s="862"/>
      <c r="VIX161" s="862"/>
      <c r="VIY161" s="862"/>
      <c r="VIZ161" s="862"/>
      <c r="VJA161" s="862"/>
      <c r="VJB161" s="862"/>
      <c r="VJC161" s="862"/>
      <c r="VJD161" s="862"/>
      <c r="VJE161" s="862"/>
      <c r="VJF161" s="862"/>
      <c r="VJG161" s="862"/>
      <c r="VJH161" s="862"/>
      <c r="VJI161" s="862"/>
      <c r="VJJ161" s="862"/>
      <c r="VJK161" s="862"/>
      <c r="VJL161" s="862"/>
      <c r="VJM161" s="862"/>
      <c r="VJN161" s="862"/>
      <c r="VJO161" s="861"/>
      <c r="VJP161" s="862"/>
      <c r="VJQ161" s="862"/>
      <c r="VJR161" s="862"/>
      <c r="VJS161" s="862"/>
      <c r="VJT161" s="862"/>
      <c r="VJU161" s="862"/>
      <c r="VJV161" s="862"/>
      <c r="VJW161" s="862"/>
      <c r="VJX161" s="862"/>
      <c r="VJY161" s="862"/>
      <c r="VJZ161" s="862"/>
      <c r="VKA161" s="862"/>
      <c r="VKB161" s="862"/>
      <c r="VKC161" s="862"/>
      <c r="VKD161" s="862"/>
      <c r="VKE161" s="862"/>
      <c r="VKF161" s="862"/>
      <c r="VKG161" s="862"/>
      <c r="VKH161" s="862"/>
      <c r="VKI161" s="862"/>
      <c r="VKJ161" s="862"/>
      <c r="VKK161" s="862"/>
      <c r="VKL161" s="862"/>
      <c r="VKM161" s="862"/>
      <c r="VKN161" s="862"/>
      <c r="VKO161" s="862"/>
      <c r="VKP161" s="862"/>
      <c r="VKQ161" s="862"/>
      <c r="VKR161" s="862"/>
      <c r="VKS161" s="862"/>
      <c r="VKT161" s="861"/>
      <c r="VKU161" s="862"/>
      <c r="VKV161" s="862"/>
      <c r="VKW161" s="862"/>
      <c r="VKX161" s="862"/>
      <c r="VKY161" s="862"/>
      <c r="VKZ161" s="862"/>
      <c r="VLA161" s="862"/>
      <c r="VLB161" s="862"/>
      <c r="VLC161" s="862"/>
      <c r="VLD161" s="862"/>
      <c r="VLE161" s="862"/>
      <c r="VLF161" s="862"/>
      <c r="VLG161" s="862"/>
      <c r="VLH161" s="862"/>
      <c r="VLI161" s="862"/>
      <c r="VLJ161" s="862"/>
      <c r="VLK161" s="862"/>
      <c r="VLL161" s="862"/>
      <c r="VLM161" s="862"/>
      <c r="VLN161" s="862"/>
      <c r="VLO161" s="862"/>
      <c r="VLP161" s="862"/>
      <c r="VLQ161" s="862"/>
      <c r="VLR161" s="862"/>
      <c r="VLS161" s="862"/>
      <c r="VLT161" s="862"/>
      <c r="VLU161" s="862"/>
      <c r="VLV161" s="862"/>
      <c r="VLW161" s="862"/>
      <c r="VLX161" s="862"/>
      <c r="VLY161" s="861"/>
      <c r="VLZ161" s="862"/>
      <c r="VMA161" s="862"/>
      <c r="VMB161" s="862"/>
      <c r="VMC161" s="862"/>
      <c r="VMD161" s="862"/>
      <c r="VME161" s="862"/>
      <c r="VMF161" s="862"/>
      <c r="VMG161" s="862"/>
      <c r="VMH161" s="862"/>
      <c r="VMI161" s="862"/>
      <c r="VMJ161" s="862"/>
      <c r="VMK161" s="862"/>
      <c r="VML161" s="862"/>
      <c r="VMM161" s="862"/>
      <c r="VMN161" s="862"/>
      <c r="VMO161" s="862"/>
      <c r="VMP161" s="862"/>
      <c r="VMQ161" s="862"/>
      <c r="VMR161" s="862"/>
      <c r="VMS161" s="862"/>
      <c r="VMT161" s="862"/>
      <c r="VMU161" s="862"/>
      <c r="VMV161" s="862"/>
      <c r="VMW161" s="862"/>
      <c r="VMX161" s="862"/>
      <c r="VMY161" s="862"/>
      <c r="VMZ161" s="862"/>
      <c r="VNA161" s="862"/>
      <c r="VNB161" s="862"/>
      <c r="VNC161" s="862"/>
      <c r="VND161" s="861"/>
      <c r="VNE161" s="862"/>
      <c r="VNF161" s="862"/>
      <c r="VNG161" s="862"/>
      <c r="VNH161" s="862"/>
      <c r="VNI161" s="862"/>
      <c r="VNJ161" s="862"/>
      <c r="VNK161" s="862"/>
      <c r="VNL161" s="862"/>
      <c r="VNM161" s="862"/>
      <c r="VNN161" s="862"/>
      <c r="VNO161" s="862"/>
      <c r="VNP161" s="862"/>
      <c r="VNQ161" s="862"/>
      <c r="VNR161" s="862"/>
      <c r="VNS161" s="862"/>
      <c r="VNT161" s="862"/>
      <c r="VNU161" s="862"/>
      <c r="VNV161" s="862"/>
      <c r="VNW161" s="862"/>
      <c r="VNX161" s="862"/>
      <c r="VNY161" s="862"/>
      <c r="VNZ161" s="862"/>
      <c r="VOA161" s="862"/>
      <c r="VOB161" s="862"/>
      <c r="VOC161" s="862"/>
      <c r="VOD161" s="862"/>
      <c r="VOE161" s="862"/>
      <c r="VOF161" s="862"/>
      <c r="VOG161" s="862"/>
      <c r="VOH161" s="862"/>
      <c r="VOI161" s="861"/>
      <c r="VOJ161" s="862"/>
      <c r="VOK161" s="862"/>
      <c r="VOL161" s="862"/>
      <c r="VOM161" s="862"/>
      <c r="VON161" s="862"/>
      <c r="VOO161" s="862"/>
      <c r="VOP161" s="862"/>
      <c r="VOQ161" s="862"/>
      <c r="VOR161" s="862"/>
      <c r="VOS161" s="862"/>
      <c r="VOT161" s="862"/>
      <c r="VOU161" s="862"/>
      <c r="VOV161" s="862"/>
      <c r="VOW161" s="862"/>
      <c r="VOX161" s="862"/>
      <c r="VOY161" s="862"/>
      <c r="VOZ161" s="862"/>
      <c r="VPA161" s="862"/>
      <c r="VPB161" s="862"/>
      <c r="VPC161" s="862"/>
      <c r="VPD161" s="862"/>
      <c r="VPE161" s="862"/>
      <c r="VPF161" s="862"/>
      <c r="VPG161" s="862"/>
      <c r="VPH161" s="862"/>
      <c r="VPI161" s="862"/>
      <c r="VPJ161" s="862"/>
      <c r="VPK161" s="862"/>
      <c r="VPL161" s="862"/>
      <c r="VPM161" s="862"/>
      <c r="VPN161" s="861"/>
      <c r="VPO161" s="862"/>
      <c r="VPP161" s="862"/>
      <c r="VPQ161" s="862"/>
      <c r="VPR161" s="862"/>
      <c r="VPS161" s="862"/>
      <c r="VPT161" s="862"/>
      <c r="VPU161" s="862"/>
      <c r="VPV161" s="862"/>
      <c r="VPW161" s="862"/>
      <c r="VPX161" s="862"/>
      <c r="VPY161" s="862"/>
      <c r="VPZ161" s="862"/>
      <c r="VQA161" s="862"/>
      <c r="VQB161" s="862"/>
      <c r="VQC161" s="862"/>
      <c r="VQD161" s="862"/>
      <c r="VQE161" s="862"/>
      <c r="VQF161" s="862"/>
      <c r="VQG161" s="862"/>
      <c r="VQH161" s="862"/>
      <c r="VQI161" s="862"/>
      <c r="VQJ161" s="862"/>
      <c r="VQK161" s="862"/>
      <c r="VQL161" s="862"/>
      <c r="VQM161" s="862"/>
      <c r="VQN161" s="862"/>
      <c r="VQO161" s="862"/>
      <c r="VQP161" s="862"/>
      <c r="VQQ161" s="862"/>
      <c r="VQR161" s="862"/>
      <c r="VQS161" s="861"/>
      <c r="VQT161" s="862"/>
      <c r="VQU161" s="862"/>
      <c r="VQV161" s="862"/>
      <c r="VQW161" s="862"/>
      <c r="VQX161" s="862"/>
      <c r="VQY161" s="862"/>
      <c r="VQZ161" s="862"/>
      <c r="VRA161" s="862"/>
      <c r="VRB161" s="862"/>
      <c r="VRC161" s="862"/>
      <c r="VRD161" s="862"/>
      <c r="VRE161" s="862"/>
      <c r="VRF161" s="862"/>
      <c r="VRG161" s="862"/>
      <c r="VRH161" s="862"/>
      <c r="VRI161" s="862"/>
      <c r="VRJ161" s="862"/>
      <c r="VRK161" s="862"/>
      <c r="VRL161" s="862"/>
      <c r="VRM161" s="862"/>
      <c r="VRN161" s="862"/>
      <c r="VRO161" s="862"/>
      <c r="VRP161" s="862"/>
      <c r="VRQ161" s="862"/>
      <c r="VRR161" s="862"/>
      <c r="VRS161" s="862"/>
      <c r="VRT161" s="862"/>
      <c r="VRU161" s="862"/>
      <c r="VRV161" s="862"/>
      <c r="VRW161" s="862"/>
      <c r="VRX161" s="861"/>
      <c r="VRY161" s="862"/>
      <c r="VRZ161" s="862"/>
      <c r="VSA161" s="862"/>
      <c r="VSB161" s="862"/>
      <c r="VSC161" s="862"/>
      <c r="VSD161" s="862"/>
      <c r="VSE161" s="862"/>
      <c r="VSF161" s="862"/>
      <c r="VSG161" s="862"/>
      <c r="VSH161" s="862"/>
      <c r="VSI161" s="862"/>
      <c r="VSJ161" s="862"/>
      <c r="VSK161" s="862"/>
      <c r="VSL161" s="862"/>
      <c r="VSM161" s="862"/>
      <c r="VSN161" s="862"/>
      <c r="VSO161" s="862"/>
      <c r="VSP161" s="862"/>
      <c r="VSQ161" s="862"/>
      <c r="VSR161" s="862"/>
      <c r="VSS161" s="862"/>
      <c r="VST161" s="862"/>
      <c r="VSU161" s="862"/>
      <c r="VSV161" s="862"/>
      <c r="VSW161" s="862"/>
      <c r="VSX161" s="862"/>
      <c r="VSY161" s="862"/>
      <c r="VSZ161" s="862"/>
      <c r="VTA161" s="862"/>
      <c r="VTB161" s="862"/>
      <c r="VTC161" s="861"/>
      <c r="VTD161" s="862"/>
      <c r="VTE161" s="862"/>
      <c r="VTF161" s="862"/>
      <c r="VTG161" s="862"/>
      <c r="VTH161" s="862"/>
      <c r="VTI161" s="862"/>
      <c r="VTJ161" s="862"/>
      <c r="VTK161" s="862"/>
      <c r="VTL161" s="862"/>
      <c r="VTM161" s="862"/>
      <c r="VTN161" s="862"/>
      <c r="VTO161" s="862"/>
      <c r="VTP161" s="862"/>
      <c r="VTQ161" s="862"/>
      <c r="VTR161" s="862"/>
      <c r="VTS161" s="862"/>
      <c r="VTT161" s="862"/>
      <c r="VTU161" s="862"/>
      <c r="VTV161" s="862"/>
      <c r="VTW161" s="862"/>
      <c r="VTX161" s="862"/>
      <c r="VTY161" s="862"/>
      <c r="VTZ161" s="862"/>
      <c r="VUA161" s="862"/>
      <c r="VUB161" s="862"/>
      <c r="VUC161" s="862"/>
      <c r="VUD161" s="862"/>
      <c r="VUE161" s="862"/>
      <c r="VUF161" s="862"/>
      <c r="VUG161" s="862"/>
      <c r="VUH161" s="861"/>
      <c r="VUI161" s="862"/>
      <c r="VUJ161" s="862"/>
      <c r="VUK161" s="862"/>
      <c r="VUL161" s="862"/>
      <c r="VUM161" s="862"/>
      <c r="VUN161" s="862"/>
      <c r="VUO161" s="862"/>
      <c r="VUP161" s="862"/>
      <c r="VUQ161" s="862"/>
      <c r="VUR161" s="862"/>
      <c r="VUS161" s="862"/>
      <c r="VUT161" s="862"/>
      <c r="VUU161" s="862"/>
      <c r="VUV161" s="862"/>
      <c r="VUW161" s="862"/>
      <c r="VUX161" s="862"/>
      <c r="VUY161" s="862"/>
      <c r="VUZ161" s="862"/>
      <c r="VVA161" s="862"/>
      <c r="VVB161" s="862"/>
      <c r="VVC161" s="862"/>
      <c r="VVD161" s="862"/>
      <c r="VVE161" s="862"/>
      <c r="VVF161" s="862"/>
      <c r="VVG161" s="862"/>
      <c r="VVH161" s="862"/>
      <c r="VVI161" s="862"/>
      <c r="VVJ161" s="862"/>
      <c r="VVK161" s="862"/>
      <c r="VVL161" s="862"/>
      <c r="VVM161" s="861"/>
      <c r="VVN161" s="862"/>
      <c r="VVO161" s="862"/>
      <c r="VVP161" s="862"/>
      <c r="VVQ161" s="862"/>
      <c r="VVR161" s="862"/>
      <c r="VVS161" s="862"/>
      <c r="VVT161" s="862"/>
      <c r="VVU161" s="862"/>
      <c r="VVV161" s="862"/>
      <c r="VVW161" s="862"/>
      <c r="VVX161" s="862"/>
      <c r="VVY161" s="862"/>
      <c r="VVZ161" s="862"/>
      <c r="VWA161" s="862"/>
      <c r="VWB161" s="862"/>
      <c r="VWC161" s="862"/>
      <c r="VWD161" s="862"/>
      <c r="VWE161" s="862"/>
      <c r="VWF161" s="862"/>
      <c r="VWG161" s="862"/>
      <c r="VWH161" s="862"/>
      <c r="VWI161" s="862"/>
      <c r="VWJ161" s="862"/>
      <c r="VWK161" s="862"/>
      <c r="VWL161" s="862"/>
      <c r="VWM161" s="862"/>
      <c r="VWN161" s="862"/>
      <c r="VWO161" s="862"/>
      <c r="VWP161" s="862"/>
      <c r="VWQ161" s="862"/>
      <c r="VWR161" s="861"/>
      <c r="VWS161" s="862"/>
      <c r="VWT161" s="862"/>
      <c r="VWU161" s="862"/>
      <c r="VWV161" s="862"/>
      <c r="VWW161" s="862"/>
      <c r="VWX161" s="862"/>
      <c r="VWY161" s="862"/>
      <c r="VWZ161" s="862"/>
      <c r="VXA161" s="862"/>
      <c r="VXB161" s="862"/>
      <c r="VXC161" s="862"/>
      <c r="VXD161" s="862"/>
      <c r="VXE161" s="862"/>
      <c r="VXF161" s="862"/>
      <c r="VXG161" s="862"/>
      <c r="VXH161" s="862"/>
      <c r="VXI161" s="862"/>
      <c r="VXJ161" s="862"/>
      <c r="VXK161" s="862"/>
      <c r="VXL161" s="862"/>
      <c r="VXM161" s="862"/>
      <c r="VXN161" s="862"/>
      <c r="VXO161" s="862"/>
      <c r="VXP161" s="862"/>
      <c r="VXQ161" s="862"/>
      <c r="VXR161" s="862"/>
      <c r="VXS161" s="862"/>
      <c r="VXT161" s="862"/>
      <c r="VXU161" s="862"/>
      <c r="VXV161" s="862"/>
      <c r="VXW161" s="861"/>
      <c r="VXX161" s="862"/>
      <c r="VXY161" s="862"/>
      <c r="VXZ161" s="862"/>
      <c r="VYA161" s="862"/>
      <c r="VYB161" s="862"/>
      <c r="VYC161" s="862"/>
      <c r="VYD161" s="862"/>
      <c r="VYE161" s="862"/>
      <c r="VYF161" s="862"/>
      <c r="VYG161" s="862"/>
      <c r="VYH161" s="862"/>
      <c r="VYI161" s="862"/>
      <c r="VYJ161" s="862"/>
      <c r="VYK161" s="862"/>
      <c r="VYL161" s="862"/>
      <c r="VYM161" s="862"/>
      <c r="VYN161" s="862"/>
      <c r="VYO161" s="862"/>
      <c r="VYP161" s="862"/>
      <c r="VYQ161" s="862"/>
      <c r="VYR161" s="862"/>
      <c r="VYS161" s="862"/>
      <c r="VYT161" s="862"/>
      <c r="VYU161" s="862"/>
      <c r="VYV161" s="862"/>
      <c r="VYW161" s="862"/>
      <c r="VYX161" s="862"/>
      <c r="VYY161" s="862"/>
      <c r="VYZ161" s="862"/>
      <c r="VZA161" s="862"/>
      <c r="VZB161" s="861"/>
      <c r="VZC161" s="862"/>
      <c r="VZD161" s="862"/>
      <c r="VZE161" s="862"/>
      <c r="VZF161" s="862"/>
      <c r="VZG161" s="862"/>
      <c r="VZH161" s="862"/>
      <c r="VZI161" s="862"/>
      <c r="VZJ161" s="862"/>
      <c r="VZK161" s="862"/>
      <c r="VZL161" s="862"/>
      <c r="VZM161" s="862"/>
      <c r="VZN161" s="862"/>
      <c r="VZO161" s="862"/>
      <c r="VZP161" s="862"/>
      <c r="VZQ161" s="862"/>
      <c r="VZR161" s="862"/>
      <c r="VZS161" s="862"/>
      <c r="VZT161" s="862"/>
      <c r="VZU161" s="862"/>
      <c r="VZV161" s="862"/>
      <c r="VZW161" s="862"/>
      <c r="VZX161" s="862"/>
      <c r="VZY161" s="862"/>
      <c r="VZZ161" s="862"/>
      <c r="WAA161" s="862"/>
      <c r="WAB161" s="862"/>
      <c r="WAC161" s="862"/>
      <c r="WAD161" s="862"/>
      <c r="WAE161" s="862"/>
      <c r="WAF161" s="862"/>
      <c r="WAG161" s="861"/>
      <c r="WAH161" s="862"/>
      <c r="WAI161" s="862"/>
      <c r="WAJ161" s="862"/>
      <c r="WAK161" s="862"/>
      <c r="WAL161" s="862"/>
      <c r="WAM161" s="862"/>
      <c r="WAN161" s="862"/>
      <c r="WAO161" s="862"/>
      <c r="WAP161" s="862"/>
      <c r="WAQ161" s="862"/>
      <c r="WAR161" s="862"/>
      <c r="WAS161" s="862"/>
      <c r="WAT161" s="862"/>
      <c r="WAU161" s="862"/>
      <c r="WAV161" s="862"/>
      <c r="WAW161" s="862"/>
      <c r="WAX161" s="862"/>
      <c r="WAY161" s="862"/>
      <c r="WAZ161" s="862"/>
      <c r="WBA161" s="862"/>
      <c r="WBB161" s="862"/>
      <c r="WBC161" s="862"/>
      <c r="WBD161" s="862"/>
      <c r="WBE161" s="862"/>
      <c r="WBF161" s="862"/>
      <c r="WBG161" s="862"/>
      <c r="WBH161" s="862"/>
      <c r="WBI161" s="862"/>
      <c r="WBJ161" s="862"/>
      <c r="WBK161" s="862"/>
      <c r="WBL161" s="861"/>
      <c r="WBM161" s="862"/>
      <c r="WBN161" s="862"/>
      <c r="WBO161" s="862"/>
      <c r="WBP161" s="862"/>
      <c r="WBQ161" s="862"/>
      <c r="WBR161" s="862"/>
      <c r="WBS161" s="862"/>
      <c r="WBT161" s="862"/>
      <c r="WBU161" s="862"/>
      <c r="WBV161" s="862"/>
      <c r="WBW161" s="862"/>
      <c r="WBX161" s="862"/>
      <c r="WBY161" s="862"/>
      <c r="WBZ161" s="862"/>
      <c r="WCA161" s="862"/>
      <c r="WCB161" s="862"/>
      <c r="WCC161" s="862"/>
      <c r="WCD161" s="862"/>
      <c r="WCE161" s="862"/>
      <c r="WCF161" s="862"/>
      <c r="WCG161" s="862"/>
      <c r="WCH161" s="862"/>
      <c r="WCI161" s="862"/>
      <c r="WCJ161" s="862"/>
      <c r="WCK161" s="862"/>
      <c r="WCL161" s="862"/>
      <c r="WCM161" s="862"/>
      <c r="WCN161" s="862"/>
      <c r="WCO161" s="862"/>
      <c r="WCP161" s="862"/>
      <c r="WCQ161" s="861"/>
      <c r="WCR161" s="862"/>
      <c r="WCS161" s="862"/>
      <c r="WCT161" s="862"/>
      <c r="WCU161" s="862"/>
      <c r="WCV161" s="862"/>
      <c r="WCW161" s="862"/>
      <c r="WCX161" s="862"/>
      <c r="WCY161" s="862"/>
      <c r="WCZ161" s="862"/>
      <c r="WDA161" s="862"/>
      <c r="WDB161" s="862"/>
      <c r="WDC161" s="862"/>
      <c r="WDD161" s="862"/>
      <c r="WDE161" s="862"/>
      <c r="WDF161" s="862"/>
      <c r="WDG161" s="862"/>
      <c r="WDH161" s="862"/>
      <c r="WDI161" s="862"/>
      <c r="WDJ161" s="862"/>
      <c r="WDK161" s="862"/>
      <c r="WDL161" s="862"/>
      <c r="WDM161" s="862"/>
      <c r="WDN161" s="862"/>
      <c r="WDO161" s="862"/>
      <c r="WDP161" s="862"/>
      <c r="WDQ161" s="862"/>
      <c r="WDR161" s="862"/>
      <c r="WDS161" s="862"/>
      <c r="WDT161" s="862"/>
      <c r="WDU161" s="862"/>
      <c r="WDV161" s="861"/>
      <c r="WDW161" s="862"/>
      <c r="WDX161" s="862"/>
      <c r="WDY161" s="862"/>
      <c r="WDZ161" s="862"/>
      <c r="WEA161" s="862"/>
      <c r="WEB161" s="862"/>
      <c r="WEC161" s="862"/>
      <c r="WED161" s="862"/>
      <c r="WEE161" s="862"/>
      <c r="WEF161" s="862"/>
      <c r="WEG161" s="862"/>
      <c r="WEH161" s="862"/>
      <c r="WEI161" s="862"/>
      <c r="WEJ161" s="862"/>
      <c r="WEK161" s="862"/>
      <c r="WEL161" s="862"/>
      <c r="WEM161" s="862"/>
      <c r="WEN161" s="862"/>
      <c r="WEO161" s="862"/>
      <c r="WEP161" s="862"/>
      <c r="WEQ161" s="862"/>
      <c r="WER161" s="862"/>
      <c r="WES161" s="862"/>
      <c r="WET161" s="862"/>
      <c r="WEU161" s="862"/>
      <c r="WEV161" s="862"/>
      <c r="WEW161" s="862"/>
      <c r="WEX161" s="862"/>
      <c r="WEY161" s="862"/>
      <c r="WEZ161" s="862"/>
      <c r="WFA161" s="861"/>
      <c r="WFB161" s="862"/>
      <c r="WFC161" s="862"/>
      <c r="WFD161" s="862"/>
      <c r="WFE161" s="862"/>
      <c r="WFF161" s="862"/>
      <c r="WFG161" s="862"/>
      <c r="WFH161" s="862"/>
      <c r="WFI161" s="862"/>
      <c r="WFJ161" s="862"/>
      <c r="WFK161" s="862"/>
      <c r="WFL161" s="862"/>
      <c r="WFM161" s="862"/>
      <c r="WFN161" s="862"/>
      <c r="WFO161" s="862"/>
      <c r="WFP161" s="862"/>
      <c r="WFQ161" s="862"/>
      <c r="WFR161" s="862"/>
      <c r="WFS161" s="862"/>
      <c r="WFT161" s="862"/>
      <c r="WFU161" s="862"/>
      <c r="WFV161" s="862"/>
      <c r="WFW161" s="862"/>
      <c r="WFX161" s="862"/>
      <c r="WFY161" s="862"/>
      <c r="WFZ161" s="862"/>
      <c r="WGA161" s="862"/>
      <c r="WGB161" s="862"/>
      <c r="WGC161" s="862"/>
      <c r="WGD161" s="862"/>
      <c r="WGE161" s="862"/>
      <c r="WGF161" s="861"/>
      <c r="WGG161" s="862"/>
      <c r="WGH161" s="862"/>
      <c r="WGI161" s="862"/>
      <c r="WGJ161" s="862"/>
      <c r="WGK161" s="862"/>
      <c r="WGL161" s="862"/>
      <c r="WGM161" s="862"/>
      <c r="WGN161" s="862"/>
      <c r="WGO161" s="862"/>
      <c r="WGP161" s="862"/>
      <c r="WGQ161" s="862"/>
      <c r="WGR161" s="862"/>
      <c r="WGS161" s="862"/>
      <c r="WGT161" s="862"/>
      <c r="WGU161" s="862"/>
      <c r="WGV161" s="862"/>
      <c r="WGW161" s="862"/>
      <c r="WGX161" s="862"/>
      <c r="WGY161" s="862"/>
      <c r="WGZ161" s="862"/>
      <c r="WHA161" s="862"/>
      <c r="WHB161" s="862"/>
      <c r="WHC161" s="862"/>
      <c r="WHD161" s="862"/>
      <c r="WHE161" s="862"/>
      <c r="WHF161" s="862"/>
      <c r="WHG161" s="862"/>
      <c r="WHH161" s="862"/>
      <c r="WHI161" s="862"/>
      <c r="WHJ161" s="862"/>
      <c r="WHK161" s="861"/>
      <c r="WHL161" s="862"/>
      <c r="WHM161" s="862"/>
      <c r="WHN161" s="862"/>
      <c r="WHO161" s="862"/>
      <c r="WHP161" s="862"/>
      <c r="WHQ161" s="862"/>
      <c r="WHR161" s="862"/>
      <c r="WHS161" s="862"/>
      <c r="WHT161" s="862"/>
      <c r="WHU161" s="862"/>
      <c r="WHV161" s="862"/>
      <c r="WHW161" s="862"/>
      <c r="WHX161" s="862"/>
      <c r="WHY161" s="862"/>
      <c r="WHZ161" s="862"/>
      <c r="WIA161" s="862"/>
      <c r="WIB161" s="862"/>
      <c r="WIC161" s="862"/>
      <c r="WID161" s="862"/>
      <c r="WIE161" s="862"/>
      <c r="WIF161" s="862"/>
      <c r="WIG161" s="862"/>
      <c r="WIH161" s="862"/>
      <c r="WII161" s="862"/>
      <c r="WIJ161" s="862"/>
      <c r="WIK161" s="862"/>
      <c r="WIL161" s="862"/>
      <c r="WIM161" s="862"/>
      <c r="WIN161" s="862"/>
      <c r="WIO161" s="862"/>
      <c r="WIP161" s="861"/>
      <c r="WIQ161" s="862"/>
      <c r="WIR161" s="862"/>
      <c r="WIS161" s="862"/>
      <c r="WIT161" s="862"/>
      <c r="WIU161" s="862"/>
      <c r="WIV161" s="862"/>
      <c r="WIW161" s="862"/>
      <c r="WIX161" s="862"/>
      <c r="WIY161" s="862"/>
      <c r="WIZ161" s="862"/>
      <c r="WJA161" s="862"/>
      <c r="WJB161" s="862"/>
      <c r="WJC161" s="862"/>
      <c r="WJD161" s="862"/>
      <c r="WJE161" s="862"/>
      <c r="WJF161" s="862"/>
      <c r="WJG161" s="862"/>
      <c r="WJH161" s="862"/>
      <c r="WJI161" s="862"/>
      <c r="WJJ161" s="862"/>
      <c r="WJK161" s="862"/>
      <c r="WJL161" s="862"/>
      <c r="WJM161" s="862"/>
      <c r="WJN161" s="862"/>
      <c r="WJO161" s="862"/>
      <c r="WJP161" s="862"/>
      <c r="WJQ161" s="862"/>
      <c r="WJR161" s="862"/>
      <c r="WJS161" s="862"/>
      <c r="WJT161" s="862"/>
      <c r="WJU161" s="861"/>
      <c r="WJV161" s="862"/>
      <c r="WJW161" s="862"/>
      <c r="WJX161" s="862"/>
      <c r="WJY161" s="862"/>
      <c r="WJZ161" s="862"/>
      <c r="WKA161" s="862"/>
      <c r="WKB161" s="862"/>
      <c r="WKC161" s="862"/>
      <c r="WKD161" s="862"/>
      <c r="WKE161" s="862"/>
      <c r="WKF161" s="862"/>
      <c r="WKG161" s="862"/>
      <c r="WKH161" s="862"/>
      <c r="WKI161" s="862"/>
      <c r="WKJ161" s="862"/>
      <c r="WKK161" s="862"/>
      <c r="WKL161" s="862"/>
      <c r="WKM161" s="862"/>
      <c r="WKN161" s="862"/>
      <c r="WKO161" s="862"/>
      <c r="WKP161" s="862"/>
      <c r="WKQ161" s="862"/>
      <c r="WKR161" s="862"/>
      <c r="WKS161" s="862"/>
      <c r="WKT161" s="862"/>
      <c r="WKU161" s="862"/>
      <c r="WKV161" s="862"/>
      <c r="WKW161" s="862"/>
      <c r="WKX161" s="862"/>
      <c r="WKY161" s="862"/>
      <c r="WKZ161" s="861"/>
      <c r="WLA161" s="862"/>
      <c r="WLB161" s="862"/>
      <c r="WLC161" s="862"/>
      <c r="WLD161" s="862"/>
      <c r="WLE161" s="862"/>
      <c r="WLF161" s="862"/>
      <c r="WLG161" s="862"/>
      <c r="WLH161" s="862"/>
      <c r="WLI161" s="862"/>
      <c r="WLJ161" s="862"/>
      <c r="WLK161" s="862"/>
      <c r="WLL161" s="862"/>
      <c r="WLM161" s="862"/>
      <c r="WLN161" s="862"/>
      <c r="WLO161" s="862"/>
      <c r="WLP161" s="862"/>
      <c r="WLQ161" s="862"/>
      <c r="WLR161" s="862"/>
      <c r="WLS161" s="862"/>
      <c r="WLT161" s="862"/>
      <c r="WLU161" s="862"/>
      <c r="WLV161" s="862"/>
      <c r="WLW161" s="862"/>
      <c r="WLX161" s="862"/>
      <c r="WLY161" s="862"/>
      <c r="WLZ161" s="862"/>
      <c r="WMA161" s="862"/>
      <c r="WMB161" s="862"/>
      <c r="WMC161" s="862"/>
      <c r="WMD161" s="862"/>
      <c r="WME161" s="861"/>
      <c r="WMF161" s="862"/>
      <c r="WMG161" s="862"/>
      <c r="WMH161" s="862"/>
      <c r="WMI161" s="862"/>
      <c r="WMJ161" s="862"/>
      <c r="WMK161" s="862"/>
      <c r="WML161" s="862"/>
      <c r="WMM161" s="862"/>
      <c r="WMN161" s="862"/>
      <c r="WMO161" s="862"/>
      <c r="WMP161" s="862"/>
      <c r="WMQ161" s="862"/>
      <c r="WMR161" s="862"/>
      <c r="WMS161" s="862"/>
      <c r="WMT161" s="862"/>
      <c r="WMU161" s="862"/>
      <c r="WMV161" s="862"/>
      <c r="WMW161" s="862"/>
      <c r="WMX161" s="862"/>
      <c r="WMY161" s="862"/>
      <c r="WMZ161" s="862"/>
      <c r="WNA161" s="862"/>
      <c r="WNB161" s="862"/>
      <c r="WNC161" s="862"/>
      <c r="WND161" s="862"/>
      <c r="WNE161" s="862"/>
      <c r="WNF161" s="862"/>
      <c r="WNG161" s="862"/>
      <c r="WNH161" s="862"/>
      <c r="WNI161" s="862"/>
      <c r="WNJ161" s="861"/>
      <c r="WNK161" s="862"/>
      <c r="WNL161" s="862"/>
      <c r="WNM161" s="862"/>
      <c r="WNN161" s="862"/>
      <c r="WNO161" s="862"/>
      <c r="WNP161" s="862"/>
      <c r="WNQ161" s="862"/>
      <c r="WNR161" s="862"/>
      <c r="WNS161" s="862"/>
      <c r="WNT161" s="862"/>
      <c r="WNU161" s="862"/>
      <c r="WNV161" s="862"/>
      <c r="WNW161" s="862"/>
      <c r="WNX161" s="862"/>
      <c r="WNY161" s="862"/>
      <c r="WNZ161" s="862"/>
      <c r="WOA161" s="862"/>
      <c r="WOB161" s="862"/>
      <c r="WOC161" s="862"/>
      <c r="WOD161" s="862"/>
      <c r="WOE161" s="862"/>
      <c r="WOF161" s="862"/>
      <c r="WOG161" s="862"/>
      <c r="WOH161" s="862"/>
      <c r="WOI161" s="862"/>
      <c r="WOJ161" s="862"/>
      <c r="WOK161" s="862"/>
      <c r="WOL161" s="862"/>
      <c r="WOM161" s="862"/>
      <c r="WON161" s="862"/>
      <c r="WOO161" s="861"/>
      <c r="WOP161" s="862"/>
      <c r="WOQ161" s="862"/>
      <c r="WOR161" s="862"/>
      <c r="WOS161" s="862"/>
      <c r="WOT161" s="862"/>
      <c r="WOU161" s="862"/>
      <c r="WOV161" s="862"/>
      <c r="WOW161" s="862"/>
      <c r="WOX161" s="862"/>
      <c r="WOY161" s="862"/>
      <c r="WOZ161" s="862"/>
      <c r="WPA161" s="862"/>
      <c r="WPB161" s="862"/>
      <c r="WPC161" s="862"/>
      <c r="WPD161" s="862"/>
      <c r="WPE161" s="862"/>
      <c r="WPF161" s="862"/>
      <c r="WPG161" s="862"/>
      <c r="WPH161" s="862"/>
      <c r="WPI161" s="862"/>
      <c r="WPJ161" s="862"/>
      <c r="WPK161" s="862"/>
      <c r="WPL161" s="862"/>
      <c r="WPM161" s="862"/>
      <c r="WPN161" s="862"/>
      <c r="WPO161" s="862"/>
      <c r="WPP161" s="862"/>
      <c r="WPQ161" s="862"/>
      <c r="WPR161" s="862"/>
      <c r="WPS161" s="862"/>
      <c r="WPT161" s="861"/>
      <c r="WPU161" s="862"/>
      <c r="WPV161" s="862"/>
      <c r="WPW161" s="862"/>
      <c r="WPX161" s="862"/>
      <c r="WPY161" s="862"/>
      <c r="WPZ161" s="862"/>
      <c r="WQA161" s="862"/>
      <c r="WQB161" s="862"/>
      <c r="WQC161" s="862"/>
      <c r="WQD161" s="862"/>
      <c r="WQE161" s="862"/>
      <c r="WQF161" s="862"/>
      <c r="WQG161" s="862"/>
      <c r="WQH161" s="862"/>
      <c r="WQI161" s="862"/>
      <c r="WQJ161" s="862"/>
      <c r="WQK161" s="862"/>
      <c r="WQL161" s="862"/>
      <c r="WQM161" s="862"/>
      <c r="WQN161" s="862"/>
      <c r="WQO161" s="862"/>
      <c r="WQP161" s="862"/>
      <c r="WQQ161" s="862"/>
      <c r="WQR161" s="862"/>
      <c r="WQS161" s="862"/>
      <c r="WQT161" s="862"/>
      <c r="WQU161" s="862"/>
      <c r="WQV161" s="862"/>
      <c r="WQW161" s="862"/>
      <c r="WQX161" s="862"/>
      <c r="WQY161" s="861"/>
      <c r="WQZ161" s="862"/>
      <c r="WRA161" s="862"/>
      <c r="WRB161" s="862"/>
      <c r="WRC161" s="862"/>
      <c r="WRD161" s="862"/>
      <c r="WRE161" s="862"/>
      <c r="WRF161" s="862"/>
      <c r="WRG161" s="862"/>
      <c r="WRH161" s="862"/>
      <c r="WRI161" s="862"/>
      <c r="WRJ161" s="862"/>
      <c r="WRK161" s="862"/>
      <c r="WRL161" s="862"/>
      <c r="WRM161" s="862"/>
      <c r="WRN161" s="862"/>
      <c r="WRO161" s="862"/>
      <c r="WRP161" s="862"/>
      <c r="WRQ161" s="862"/>
      <c r="WRR161" s="862"/>
      <c r="WRS161" s="862"/>
      <c r="WRT161" s="862"/>
      <c r="WRU161" s="862"/>
      <c r="WRV161" s="862"/>
      <c r="WRW161" s="862"/>
      <c r="WRX161" s="862"/>
      <c r="WRY161" s="862"/>
      <c r="WRZ161" s="862"/>
      <c r="WSA161" s="862"/>
      <c r="WSB161" s="862"/>
      <c r="WSC161" s="862"/>
      <c r="WSD161" s="861"/>
      <c r="WSE161" s="862"/>
      <c r="WSF161" s="862"/>
      <c r="WSG161" s="862"/>
      <c r="WSH161" s="862"/>
      <c r="WSI161" s="862"/>
      <c r="WSJ161" s="862"/>
      <c r="WSK161" s="862"/>
      <c r="WSL161" s="862"/>
      <c r="WSM161" s="862"/>
      <c r="WSN161" s="862"/>
      <c r="WSO161" s="862"/>
      <c r="WSP161" s="862"/>
      <c r="WSQ161" s="862"/>
      <c r="WSR161" s="862"/>
      <c r="WSS161" s="862"/>
      <c r="WST161" s="862"/>
      <c r="WSU161" s="862"/>
      <c r="WSV161" s="862"/>
      <c r="WSW161" s="862"/>
      <c r="WSX161" s="862"/>
      <c r="WSY161" s="862"/>
      <c r="WSZ161" s="862"/>
      <c r="WTA161" s="862"/>
      <c r="WTB161" s="862"/>
      <c r="WTC161" s="862"/>
      <c r="WTD161" s="862"/>
      <c r="WTE161" s="862"/>
      <c r="WTF161" s="862"/>
      <c r="WTG161" s="862"/>
      <c r="WTH161" s="862"/>
      <c r="WTI161" s="861"/>
      <c r="WTJ161" s="862"/>
      <c r="WTK161" s="862"/>
      <c r="WTL161" s="862"/>
      <c r="WTM161" s="862"/>
      <c r="WTN161" s="862"/>
      <c r="WTO161" s="862"/>
      <c r="WTP161" s="862"/>
      <c r="WTQ161" s="862"/>
      <c r="WTR161" s="862"/>
      <c r="WTS161" s="862"/>
      <c r="WTT161" s="862"/>
      <c r="WTU161" s="862"/>
      <c r="WTV161" s="862"/>
      <c r="WTW161" s="862"/>
      <c r="WTX161" s="862"/>
      <c r="WTY161" s="862"/>
      <c r="WTZ161" s="862"/>
      <c r="WUA161" s="862"/>
      <c r="WUB161" s="862"/>
      <c r="WUC161" s="862"/>
      <c r="WUD161" s="862"/>
      <c r="WUE161" s="862"/>
      <c r="WUF161" s="862"/>
      <c r="WUG161" s="862"/>
      <c r="WUH161" s="862"/>
      <c r="WUI161" s="862"/>
      <c r="WUJ161" s="862"/>
      <c r="WUK161" s="862"/>
      <c r="WUL161" s="862"/>
      <c r="WUM161" s="862"/>
      <c r="WUN161" s="861"/>
      <c r="WUO161" s="862"/>
      <c r="WUP161" s="862"/>
      <c r="WUQ161" s="862"/>
      <c r="WUR161" s="862"/>
      <c r="WUS161" s="862"/>
      <c r="WUT161" s="862"/>
      <c r="WUU161" s="862"/>
      <c r="WUV161" s="862"/>
      <c r="WUW161" s="862"/>
      <c r="WUX161" s="862"/>
      <c r="WUY161" s="862"/>
      <c r="WUZ161" s="862"/>
      <c r="WVA161" s="862"/>
      <c r="WVB161" s="862"/>
      <c r="WVC161" s="862"/>
      <c r="WVD161" s="862"/>
      <c r="WVE161" s="862"/>
      <c r="WVF161" s="862"/>
      <c r="WVG161" s="862"/>
      <c r="WVH161" s="862"/>
      <c r="WVI161" s="862"/>
      <c r="WVJ161" s="862"/>
      <c r="WVK161" s="862"/>
      <c r="WVL161" s="862"/>
      <c r="WVM161" s="862"/>
      <c r="WVN161" s="862"/>
      <c r="WVO161" s="862"/>
      <c r="WVP161" s="862"/>
      <c r="WVQ161" s="862"/>
      <c r="WVR161" s="862"/>
      <c r="WVS161" s="861"/>
      <c r="WVT161" s="862"/>
      <c r="WVU161" s="862"/>
      <c r="WVV161" s="862"/>
      <c r="WVW161" s="862"/>
      <c r="WVX161" s="862"/>
      <c r="WVY161" s="862"/>
      <c r="WVZ161" s="862"/>
      <c r="WWA161" s="862"/>
      <c r="WWB161" s="862"/>
      <c r="WWC161" s="862"/>
      <c r="WWD161" s="862"/>
      <c r="WWE161" s="862"/>
      <c r="WWF161" s="862"/>
      <c r="WWG161" s="862"/>
      <c r="WWH161" s="862"/>
      <c r="WWI161" s="862"/>
      <c r="WWJ161" s="862"/>
      <c r="WWK161" s="862"/>
      <c r="WWL161" s="862"/>
      <c r="WWM161" s="862"/>
      <c r="WWN161" s="862"/>
      <c r="WWO161" s="862"/>
      <c r="WWP161" s="862"/>
      <c r="WWQ161" s="862"/>
      <c r="WWR161" s="862"/>
      <c r="WWS161" s="862"/>
      <c r="WWT161" s="862"/>
      <c r="WWU161" s="862"/>
      <c r="WWV161" s="862"/>
      <c r="WWW161" s="862"/>
      <c r="WWX161" s="861"/>
      <c r="WWY161" s="862"/>
      <c r="WWZ161" s="862"/>
      <c r="WXA161" s="862"/>
      <c r="WXB161" s="862"/>
      <c r="WXC161" s="862"/>
      <c r="WXD161" s="862"/>
      <c r="WXE161" s="862"/>
      <c r="WXF161" s="862"/>
      <c r="WXG161" s="862"/>
      <c r="WXH161" s="862"/>
      <c r="WXI161" s="862"/>
      <c r="WXJ161" s="862"/>
      <c r="WXK161" s="862"/>
      <c r="WXL161" s="862"/>
      <c r="WXM161" s="862"/>
      <c r="WXN161" s="862"/>
      <c r="WXO161" s="862"/>
      <c r="WXP161" s="862"/>
      <c r="WXQ161" s="862"/>
      <c r="WXR161" s="862"/>
      <c r="WXS161" s="862"/>
      <c r="WXT161" s="862"/>
      <c r="WXU161" s="862"/>
      <c r="WXV161" s="862"/>
      <c r="WXW161" s="862"/>
      <c r="WXX161" s="862"/>
      <c r="WXY161" s="862"/>
      <c r="WXZ161" s="862"/>
      <c r="WYA161" s="862"/>
      <c r="WYB161" s="862"/>
      <c r="WYC161" s="861"/>
      <c r="WYD161" s="862"/>
      <c r="WYE161" s="862"/>
      <c r="WYF161" s="862"/>
      <c r="WYG161" s="862"/>
      <c r="WYH161" s="862"/>
      <c r="WYI161" s="862"/>
      <c r="WYJ161" s="862"/>
      <c r="WYK161" s="862"/>
      <c r="WYL161" s="862"/>
      <c r="WYM161" s="862"/>
      <c r="WYN161" s="862"/>
      <c r="WYO161" s="862"/>
      <c r="WYP161" s="862"/>
      <c r="WYQ161" s="862"/>
      <c r="WYR161" s="862"/>
    </row>
    <row r="162" spans="1:16216" ht="20" customHeight="1">
      <c r="A162" s="584">
        <f t="shared" si="15"/>
        <v>37</v>
      </c>
      <c r="B162" s="481" t="s">
        <v>605</v>
      </c>
      <c r="C162" s="62">
        <v>2008</v>
      </c>
      <c r="D162" s="224" t="s">
        <v>397</v>
      </c>
      <c r="E162" s="589">
        <f t="shared" si="19"/>
        <v>15</v>
      </c>
      <c r="F162" s="410"/>
      <c r="G162" s="431"/>
      <c r="H162" s="108"/>
      <c r="I162" s="615"/>
      <c r="J162" s="108"/>
      <c r="K162" s="94"/>
      <c r="L162" s="108"/>
      <c r="M162" s="94"/>
      <c r="N162" s="480">
        <v>76</v>
      </c>
      <c r="O162" s="94">
        <v>0</v>
      </c>
      <c r="P162" s="108">
        <v>76</v>
      </c>
      <c r="Q162" s="106">
        <v>15</v>
      </c>
      <c r="R162" s="108"/>
      <c r="S162" s="94"/>
      <c r="T162" s="93"/>
      <c r="U162" s="94"/>
      <c r="V162" s="108"/>
      <c r="W162" s="94"/>
      <c r="X162" s="108"/>
      <c r="Y162" s="94"/>
      <c r="Z162" s="108"/>
      <c r="AA162" s="94"/>
      <c r="AB162" s="111"/>
      <c r="AC162" s="94"/>
      <c r="AD162" s="108"/>
      <c r="AE162" s="94"/>
      <c r="AF162" s="108"/>
      <c r="AG162" s="94"/>
      <c r="AH162" s="108"/>
      <c r="AI162" s="94"/>
      <c r="AJ162" s="108"/>
      <c r="AK162" s="94"/>
      <c r="AL162" s="108"/>
      <c r="AM162" s="47"/>
      <c r="AN162" s="559">
        <f t="shared" si="16"/>
        <v>37</v>
      </c>
    </row>
    <row r="163" spans="1:16216" ht="20" customHeight="1">
      <c r="A163" s="584">
        <f t="shared" si="15"/>
        <v>38</v>
      </c>
      <c r="B163" s="481" t="s">
        <v>639</v>
      </c>
      <c r="C163" s="62">
        <v>2009</v>
      </c>
      <c r="D163" s="137" t="s">
        <v>12</v>
      </c>
      <c r="E163" s="589">
        <f t="shared" si="19"/>
        <v>13.76</v>
      </c>
      <c r="F163" s="410"/>
      <c r="G163" s="431"/>
      <c r="H163" s="108">
        <v>145</v>
      </c>
      <c r="I163" s="250">
        <v>9.6</v>
      </c>
      <c r="J163" s="108"/>
      <c r="K163" s="615"/>
      <c r="L163" s="108"/>
      <c r="M163" s="94"/>
      <c r="N163" s="480" t="str">
        <f>IFERROR(VLOOKUP(B163,#REF!,2,FALSE),"")</f>
        <v/>
      </c>
      <c r="O163" s="94"/>
      <c r="P163" s="108"/>
      <c r="Q163" s="94"/>
      <c r="R163" s="108"/>
      <c r="S163" s="94"/>
      <c r="T163" s="108"/>
      <c r="U163" s="106"/>
      <c r="V163" s="108"/>
      <c r="W163" s="94"/>
      <c r="X163" s="108"/>
      <c r="Y163" s="94"/>
      <c r="Z163" s="108"/>
      <c r="AA163" s="94"/>
      <c r="AB163" s="111">
        <v>76</v>
      </c>
      <c r="AC163" s="112">
        <v>4.16</v>
      </c>
      <c r="AD163" s="108"/>
      <c r="AE163" s="94"/>
      <c r="AF163" s="108"/>
      <c r="AG163" s="94"/>
      <c r="AH163" s="108"/>
      <c r="AI163" s="94"/>
      <c r="AJ163" s="108"/>
      <c r="AK163" s="94"/>
      <c r="AL163" s="108"/>
      <c r="AM163" s="47"/>
      <c r="AN163" s="559">
        <f t="shared" si="16"/>
        <v>38</v>
      </c>
    </row>
    <row r="164" spans="1:16216" s="30" customFormat="1" ht="20" customHeight="1">
      <c r="A164" s="584">
        <f t="shared" si="15"/>
        <v>39</v>
      </c>
      <c r="B164" s="494" t="s">
        <v>619</v>
      </c>
      <c r="C164" s="48">
        <v>2008</v>
      </c>
      <c r="D164" s="629" t="s">
        <v>37</v>
      </c>
      <c r="E164" s="590">
        <f t="shared" si="19"/>
        <v>9.5</v>
      </c>
      <c r="F164" s="410"/>
      <c r="G164" s="431"/>
      <c r="H164" s="93"/>
      <c r="I164" s="615"/>
      <c r="J164" s="108">
        <v>81</v>
      </c>
      <c r="K164" s="106">
        <v>0</v>
      </c>
      <c r="L164" s="108">
        <v>239</v>
      </c>
      <c r="M164" s="106">
        <v>0</v>
      </c>
      <c r="N164" s="480" t="str">
        <f>IFERROR(VLOOKUP(B164,#REF!,2,FALSE),"")</f>
        <v/>
      </c>
      <c r="O164" s="106"/>
      <c r="P164" s="108"/>
      <c r="Q164" s="94"/>
      <c r="R164" s="108">
        <v>81</v>
      </c>
      <c r="S164" s="106">
        <v>3</v>
      </c>
      <c r="T164" s="108"/>
      <c r="U164" s="94"/>
      <c r="V164" s="108">
        <v>78</v>
      </c>
      <c r="W164" s="112">
        <v>6.5</v>
      </c>
      <c r="X164" s="108">
        <v>83</v>
      </c>
      <c r="Y164" s="106">
        <v>0</v>
      </c>
      <c r="Z164" s="108"/>
      <c r="AA164" s="94"/>
      <c r="AB164" s="111"/>
      <c r="AC164" s="94"/>
      <c r="AD164" s="108"/>
      <c r="AE164" s="94"/>
      <c r="AF164" s="108"/>
      <c r="AG164" s="94"/>
      <c r="AH164" s="108"/>
      <c r="AI164" s="94"/>
      <c r="AJ164" s="108"/>
      <c r="AK164" s="94"/>
      <c r="AL164" s="108"/>
      <c r="AM164" s="47"/>
      <c r="AN164" s="559">
        <f t="shared" si="16"/>
        <v>39</v>
      </c>
      <c r="AO164" s="17"/>
      <c r="AP164" s="17"/>
      <c r="AQ164" s="17"/>
      <c r="AS164" s="17"/>
      <c r="AT164" s="17"/>
      <c r="AU164" s="17"/>
      <c r="AV164" s="17"/>
      <c r="AW164" s="17"/>
      <c r="AX164" s="17"/>
    </row>
    <row r="165" spans="1:16216" s="30" customFormat="1" ht="20" customHeight="1">
      <c r="A165" s="584">
        <f t="shared" si="15"/>
        <v>40</v>
      </c>
      <c r="B165" s="481" t="s">
        <v>625</v>
      </c>
      <c r="C165" s="62">
        <v>2008</v>
      </c>
      <c r="D165" s="308" t="s">
        <v>35</v>
      </c>
      <c r="E165" s="589">
        <f t="shared" si="19"/>
        <v>9</v>
      </c>
      <c r="F165" s="410"/>
      <c r="G165" s="431"/>
      <c r="H165" s="108"/>
      <c r="I165" s="615"/>
      <c r="J165" s="108"/>
      <c r="K165" s="94"/>
      <c r="L165" s="108"/>
      <c r="M165" s="94"/>
      <c r="N165" s="480" t="str">
        <f>IFERROR(VLOOKUP(B165,#REF!,2,FALSE),"")</f>
        <v/>
      </c>
      <c r="O165" s="94"/>
      <c r="P165" s="108">
        <v>77</v>
      </c>
      <c r="Q165" s="106">
        <v>9</v>
      </c>
      <c r="R165" s="93"/>
      <c r="S165" s="94"/>
      <c r="T165" s="108"/>
      <c r="U165" s="94"/>
      <c r="V165" s="108"/>
      <c r="W165" s="94"/>
      <c r="X165" s="108"/>
      <c r="Y165" s="94"/>
      <c r="Z165" s="108"/>
      <c r="AA165" s="94"/>
      <c r="AB165" s="111"/>
      <c r="AC165" s="94"/>
      <c r="AD165" s="108"/>
      <c r="AE165" s="94"/>
      <c r="AF165" s="108"/>
      <c r="AG165" s="94"/>
      <c r="AH165" s="108"/>
      <c r="AI165" s="94"/>
      <c r="AJ165" s="108"/>
      <c r="AK165" s="94"/>
      <c r="AL165" s="108"/>
      <c r="AM165" s="47"/>
      <c r="AN165" s="559">
        <f t="shared" si="16"/>
        <v>40</v>
      </c>
      <c r="AO165" s="46"/>
      <c r="AP165" s="46"/>
      <c r="AQ165" s="17"/>
      <c r="AS165" s="17"/>
      <c r="AT165" s="17"/>
      <c r="AU165" s="17"/>
      <c r="AV165" s="17"/>
      <c r="AW165" s="17"/>
      <c r="AX165" s="17"/>
    </row>
    <row r="166" spans="1:16216" s="46" customFormat="1" ht="20.25" customHeight="1">
      <c r="A166" s="584">
        <f t="shared" si="15"/>
        <v>41</v>
      </c>
      <c r="B166" s="481" t="s">
        <v>138</v>
      </c>
      <c r="C166" s="62">
        <v>2009</v>
      </c>
      <c r="D166" s="114" t="s">
        <v>29</v>
      </c>
      <c r="E166" s="589">
        <f t="shared" si="19"/>
        <v>8</v>
      </c>
      <c r="F166" s="410"/>
      <c r="G166" s="431"/>
      <c r="H166" s="93">
        <v>159</v>
      </c>
      <c r="I166" s="615">
        <v>0</v>
      </c>
      <c r="J166" s="108">
        <v>73</v>
      </c>
      <c r="K166" s="106">
        <v>8</v>
      </c>
      <c r="L166" s="108">
        <v>249</v>
      </c>
      <c r="M166" s="106">
        <v>0</v>
      </c>
      <c r="N166" s="480" t="str">
        <f>IFERROR(VLOOKUP(B166,#REF!,2,FALSE),"")</f>
        <v/>
      </c>
      <c r="O166" s="94"/>
      <c r="P166" s="108"/>
      <c r="Q166" s="94"/>
      <c r="R166" s="108"/>
      <c r="S166" s="106"/>
      <c r="T166" s="108"/>
      <c r="U166" s="94"/>
      <c r="V166" s="108"/>
      <c r="W166" s="94"/>
      <c r="X166" s="108">
        <v>86</v>
      </c>
      <c r="Y166" s="106">
        <v>0</v>
      </c>
      <c r="Z166" s="108"/>
      <c r="AA166" s="94"/>
      <c r="AB166" s="111"/>
      <c r="AC166" s="94"/>
      <c r="AD166" s="108"/>
      <c r="AE166" s="94"/>
      <c r="AF166" s="108"/>
      <c r="AG166" s="94"/>
      <c r="AH166" s="108"/>
      <c r="AI166" s="94"/>
      <c r="AJ166" s="108"/>
      <c r="AK166" s="94"/>
      <c r="AL166" s="108"/>
      <c r="AM166" s="47"/>
      <c r="AN166" s="559">
        <f t="shared" si="16"/>
        <v>41</v>
      </c>
      <c r="EF166" s="17"/>
      <c r="EG166" s="17"/>
    </row>
    <row r="167" spans="1:16216" s="46" customFormat="1" ht="20.25" customHeight="1">
      <c r="A167" s="584">
        <f t="shared" si="15"/>
        <v>42</v>
      </c>
      <c r="B167" s="481" t="s">
        <v>383</v>
      </c>
      <c r="C167" s="62">
        <v>2009</v>
      </c>
      <c r="D167" s="113" t="s">
        <v>37</v>
      </c>
      <c r="E167" s="589">
        <f t="shared" si="19"/>
        <v>8</v>
      </c>
      <c r="F167" s="410"/>
      <c r="G167" s="431"/>
      <c r="H167" s="108"/>
      <c r="I167" s="615"/>
      <c r="J167" s="108">
        <v>73</v>
      </c>
      <c r="K167" s="106">
        <v>8</v>
      </c>
      <c r="L167" s="108"/>
      <c r="M167" s="94"/>
      <c r="N167" s="480" t="str">
        <f>IFERROR(VLOOKUP(B167,#REF!,2,FALSE),"")</f>
        <v/>
      </c>
      <c r="O167" s="94"/>
      <c r="P167" s="93"/>
      <c r="Q167" s="94"/>
      <c r="R167" s="108"/>
      <c r="S167" s="94"/>
      <c r="T167" s="108"/>
      <c r="U167" s="94"/>
      <c r="V167" s="108"/>
      <c r="W167" s="94"/>
      <c r="X167" s="108"/>
      <c r="Y167" s="94"/>
      <c r="Z167" s="108"/>
      <c r="AA167" s="94"/>
      <c r="AB167" s="111"/>
      <c r="AC167" s="94"/>
      <c r="AD167" s="108"/>
      <c r="AE167" s="94"/>
      <c r="AF167" s="108"/>
      <c r="AG167" s="94"/>
      <c r="AH167" s="108"/>
      <c r="AI167" s="94"/>
      <c r="AJ167" s="108"/>
      <c r="AK167" s="94"/>
      <c r="AL167" s="108"/>
      <c r="AM167" s="47"/>
      <c r="AN167" s="559">
        <f t="shared" si="16"/>
        <v>42</v>
      </c>
      <c r="EF167" s="17"/>
      <c r="EG167" s="17"/>
    </row>
    <row r="168" spans="1:16216" s="46" customFormat="1" ht="20.25" customHeight="1">
      <c r="A168" s="584">
        <f t="shared" si="15"/>
        <v>43</v>
      </c>
      <c r="B168" s="601" t="s">
        <v>711</v>
      </c>
      <c r="C168" s="62">
        <v>2009</v>
      </c>
      <c r="D168" s="600" t="s">
        <v>287</v>
      </c>
      <c r="E168" s="589">
        <f t="shared" si="19"/>
        <v>1</v>
      </c>
      <c r="F168" s="410"/>
      <c r="G168" s="431"/>
      <c r="H168" s="108"/>
      <c r="I168" s="615"/>
      <c r="J168" s="93"/>
      <c r="K168" s="94"/>
      <c r="L168" s="108"/>
      <c r="M168" s="94"/>
      <c r="N168" s="108"/>
      <c r="O168" s="94"/>
      <c r="P168" s="108"/>
      <c r="Q168" s="94"/>
      <c r="R168" s="108">
        <v>82</v>
      </c>
      <c r="S168" s="106">
        <v>1</v>
      </c>
      <c r="T168" s="108"/>
      <c r="U168" s="94"/>
      <c r="V168" s="108"/>
      <c r="W168" s="94"/>
      <c r="X168" s="108"/>
      <c r="Y168" s="94"/>
      <c r="Z168" s="108"/>
      <c r="AA168" s="94"/>
      <c r="AB168" s="111"/>
      <c r="AC168" s="94"/>
      <c r="AD168" s="108"/>
      <c r="AE168" s="94"/>
      <c r="AF168" s="108"/>
      <c r="AG168" s="94"/>
      <c r="AH168" s="108"/>
      <c r="AI168" s="94"/>
      <c r="AJ168" s="108"/>
      <c r="AK168" s="94"/>
      <c r="AL168" s="108"/>
      <c r="AM168" s="47"/>
      <c r="AN168" s="559">
        <f t="shared" si="16"/>
        <v>43</v>
      </c>
      <c r="EF168" s="17"/>
      <c r="EG168" s="17"/>
    </row>
    <row r="169" spans="1:16216" s="46" customFormat="1" ht="20.25" customHeight="1">
      <c r="A169" s="584">
        <f t="shared" si="15"/>
        <v>44</v>
      </c>
      <c r="B169" s="481" t="s">
        <v>601</v>
      </c>
      <c r="C169" s="62">
        <v>2009</v>
      </c>
      <c r="D169" s="178" t="s">
        <v>351</v>
      </c>
      <c r="E169" s="589">
        <f t="shared" si="19"/>
        <v>0.4</v>
      </c>
      <c r="F169" s="410"/>
      <c r="G169" s="431"/>
      <c r="H169" s="108"/>
      <c r="I169" s="615"/>
      <c r="J169" s="108"/>
      <c r="K169" s="94"/>
      <c r="L169" s="108">
        <v>239</v>
      </c>
      <c r="M169" s="106">
        <v>0</v>
      </c>
      <c r="N169" s="480">
        <v>77</v>
      </c>
      <c r="O169" s="94">
        <v>0</v>
      </c>
      <c r="P169" s="108"/>
      <c r="Q169" s="94"/>
      <c r="R169" s="108"/>
      <c r="S169" s="94"/>
      <c r="T169" s="108">
        <v>78</v>
      </c>
      <c r="U169" s="112">
        <v>0.4</v>
      </c>
      <c r="V169" s="108">
        <v>90</v>
      </c>
      <c r="W169" s="94">
        <v>0</v>
      </c>
      <c r="X169" s="108"/>
      <c r="Y169" s="94"/>
      <c r="Z169" s="108"/>
      <c r="AA169" s="94"/>
      <c r="AB169" s="111"/>
      <c r="AC169" s="94"/>
      <c r="AD169" s="108"/>
      <c r="AE169" s="94"/>
      <c r="AF169" s="108"/>
      <c r="AG169" s="94"/>
      <c r="AH169" s="108"/>
      <c r="AI169" s="94"/>
      <c r="AJ169" s="108"/>
      <c r="AK169" s="94"/>
      <c r="AL169" s="108"/>
      <c r="AM169" s="47"/>
      <c r="AN169" s="559">
        <f t="shared" si="16"/>
        <v>44</v>
      </c>
      <c r="EF169" s="17"/>
      <c r="EG169" s="17"/>
    </row>
    <row r="170" spans="1:16216" s="46" customFormat="1" ht="20.25" customHeight="1">
      <c r="A170" s="584">
        <f t="shared" si="15"/>
        <v>45</v>
      </c>
      <c r="B170" s="481" t="s">
        <v>604</v>
      </c>
      <c r="C170" s="62">
        <v>2008</v>
      </c>
      <c r="D170" s="150" t="s">
        <v>7</v>
      </c>
      <c r="E170" s="589">
        <f t="shared" si="19"/>
        <v>0.33</v>
      </c>
      <c r="F170" s="410"/>
      <c r="G170" s="431"/>
      <c r="H170" s="108">
        <v>153</v>
      </c>
      <c r="I170" s="615">
        <v>0</v>
      </c>
      <c r="J170" s="93">
        <v>85</v>
      </c>
      <c r="K170" s="106">
        <v>0</v>
      </c>
      <c r="L170" s="108">
        <v>235</v>
      </c>
      <c r="M170" s="106">
        <v>0</v>
      </c>
      <c r="N170" s="480">
        <v>82</v>
      </c>
      <c r="O170" s="94">
        <v>0</v>
      </c>
      <c r="P170" s="108"/>
      <c r="Q170" s="94"/>
      <c r="R170" s="108"/>
      <c r="S170" s="94"/>
      <c r="T170" s="108">
        <v>83</v>
      </c>
      <c r="U170" s="106">
        <v>0</v>
      </c>
      <c r="V170" s="108">
        <v>82</v>
      </c>
      <c r="W170" s="94">
        <v>0</v>
      </c>
      <c r="X170" s="108"/>
      <c r="Y170" s="94"/>
      <c r="Z170" s="108">
        <v>78</v>
      </c>
      <c r="AA170" s="106">
        <v>0.33</v>
      </c>
      <c r="AB170" s="111">
        <v>82</v>
      </c>
      <c r="AC170" s="94">
        <v>0</v>
      </c>
      <c r="AD170" s="108"/>
      <c r="AE170" s="94"/>
      <c r="AF170" s="108"/>
      <c r="AG170" s="94"/>
      <c r="AH170" s="108"/>
      <c r="AI170" s="94"/>
      <c r="AJ170" s="108"/>
      <c r="AK170" s="94"/>
      <c r="AL170" s="108"/>
      <c r="AM170" s="47"/>
      <c r="AN170" s="559">
        <f t="shared" si="16"/>
        <v>45</v>
      </c>
    </row>
    <row r="171" spans="1:16216" s="46" customFormat="1" ht="20.25" customHeight="1">
      <c r="A171" s="584">
        <f t="shared" si="15"/>
        <v>46</v>
      </c>
      <c r="B171" s="481" t="s">
        <v>629</v>
      </c>
      <c r="C171" s="62">
        <v>2009</v>
      </c>
      <c r="D171" s="150" t="s">
        <v>7</v>
      </c>
      <c r="E171" s="589">
        <f t="shared" si="19"/>
        <v>0</v>
      </c>
      <c r="F171" s="410"/>
      <c r="G171" s="431"/>
      <c r="H171" s="108">
        <v>152</v>
      </c>
      <c r="I171" s="615">
        <v>0</v>
      </c>
      <c r="J171" s="108"/>
      <c r="K171" s="94"/>
      <c r="L171" s="108"/>
      <c r="M171" s="94"/>
      <c r="N171" s="480" t="str">
        <f>IFERROR(VLOOKUP(B171,#REF!,2,FALSE),"")</f>
        <v/>
      </c>
      <c r="O171" s="94"/>
      <c r="P171" s="108"/>
      <c r="Q171" s="94"/>
      <c r="R171" s="108"/>
      <c r="S171" s="94"/>
      <c r="T171" s="108">
        <v>81</v>
      </c>
      <c r="U171" s="106">
        <v>0</v>
      </c>
      <c r="V171" s="108">
        <v>81</v>
      </c>
      <c r="W171" s="94">
        <v>0</v>
      </c>
      <c r="X171" s="108"/>
      <c r="Y171" s="94"/>
      <c r="Z171" s="108">
        <v>79</v>
      </c>
      <c r="AA171" s="94">
        <v>0</v>
      </c>
      <c r="AB171" s="111">
        <v>80</v>
      </c>
      <c r="AC171" s="94">
        <v>0</v>
      </c>
      <c r="AD171" s="108"/>
      <c r="AE171" s="94"/>
      <c r="AF171" s="108"/>
      <c r="AG171" s="94"/>
      <c r="AH171" s="108"/>
      <c r="AI171" s="94"/>
      <c r="AJ171" s="108"/>
      <c r="AK171" s="94"/>
      <c r="AL171" s="108"/>
      <c r="AM171" s="47"/>
      <c r="AN171" s="559">
        <f t="shared" si="16"/>
        <v>46</v>
      </c>
    </row>
    <row r="172" spans="1:16216" s="46" customFormat="1" ht="20.25" customHeight="1">
      <c r="A172" s="584">
        <f t="shared" si="15"/>
        <v>47</v>
      </c>
      <c r="B172" s="481" t="s">
        <v>400</v>
      </c>
      <c r="C172" s="62">
        <v>2010</v>
      </c>
      <c r="D172" s="66" t="s">
        <v>402</v>
      </c>
      <c r="E172" s="589">
        <f t="shared" si="19"/>
        <v>0</v>
      </c>
      <c r="F172" s="410"/>
      <c r="G172" s="431"/>
      <c r="H172" s="108"/>
      <c r="I172" s="615"/>
      <c r="J172" s="108"/>
      <c r="K172" s="94"/>
      <c r="L172" s="108"/>
      <c r="M172" s="94"/>
      <c r="N172" s="480" t="str">
        <f>IFERROR(VLOOKUP(B172,#REF!,2,FALSE),"")</f>
        <v/>
      </c>
      <c r="O172" s="94"/>
      <c r="P172" s="108">
        <v>93</v>
      </c>
      <c r="Q172" s="94">
        <v>0</v>
      </c>
      <c r="R172" s="108">
        <v>91</v>
      </c>
      <c r="S172" s="94">
        <v>0</v>
      </c>
      <c r="T172" s="108">
        <v>80</v>
      </c>
      <c r="U172" s="94">
        <v>0</v>
      </c>
      <c r="V172" s="108">
        <v>83</v>
      </c>
      <c r="W172" s="94">
        <v>0</v>
      </c>
      <c r="X172" s="108">
        <v>86</v>
      </c>
      <c r="Y172" s="106">
        <v>0</v>
      </c>
      <c r="Z172" s="108"/>
      <c r="AA172" s="94"/>
      <c r="AB172" s="111">
        <v>84</v>
      </c>
      <c r="AC172" s="94">
        <v>0</v>
      </c>
      <c r="AD172" s="108"/>
      <c r="AE172" s="94"/>
      <c r="AF172" s="108"/>
      <c r="AG172" s="94"/>
      <c r="AH172" s="108"/>
      <c r="AI172" s="94"/>
      <c r="AJ172" s="108"/>
      <c r="AK172" s="94"/>
      <c r="AL172" s="108"/>
      <c r="AM172" s="47"/>
      <c r="AN172" s="559">
        <f t="shared" si="16"/>
        <v>47</v>
      </c>
    </row>
    <row r="173" spans="1:16216" s="46" customFormat="1" ht="20.25" customHeight="1">
      <c r="A173" s="584">
        <f t="shared" si="15"/>
        <v>48</v>
      </c>
      <c r="B173" s="775" t="s">
        <v>782</v>
      </c>
      <c r="C173" s="62"/>
      <c r="D173" s="773" t="s">
        <v>29</v>
      </c>
      <c r="E173" s="589">
        <f t="shared" si="19"/>
        <v>0</v>
      </c>
      <c r="F173" s="410"/>
      <c r="G173" s="431"/>
      <c r="H173" s="108"/>
      <c r="I173" s="615"/>
      <c r="J173" s="93"/>
      <c r="K173" s="94"/>
      <c r="L173" s="108"/>
      <c r="M173" s="94"/>
      <c r="N173" s="108"/>
      <c r="O173" s="94"/>
      <c r="P173" s="108"/>
      <c r="Q173" s="94"/>
      <c r="R173" s="108"/>
      <c r="S173" s="94"/>
      <c r="T173" s="108"/>
      <c r="U173" s="94"/>
      <c r="V173" s="108"/>
      <c r="W173" s="94"/>
      <c r="X173" s="108"/>
      <c r="Y173" s="94"/>
      <c r="Z173" s="108"/>
      <c r="AA173" s="94"/>
      <c r="AB173" s="111">
        <v>85</v>
      </c>
      <c r="AC173" s="94">
        <v>0</v>
      </c>
      <c r="AD173" s="108"/>
      <c r="AE173" s="94"/>
      <c r="AF173" s="108"/>
      <c r="AG173" s="94"/>
      <c r="AH173" s="108"/>
      <c r="AI173" s="94"/>
      <c r="AJ173" s="108"/>
      <c r="AK173" s="94"/>
      <c r="AL173" s="108"/>
      <c r="AM173" s="47"/>
      <c r="AN173" s="559">
        <f t="shared" si="16"/>
        <v>48</v>
      </c>
    </row>
    <row r="174" spans="1:16216" s="46" customFormat="1" ht="20.25" customHeight="1">
      <c r="A174" s="584">
        <f t="shared" si="15"/>
        <v>49</v>
      </c>
      <c r="B174" s="481" t="s">
        <v>353</v>
      </c>
      <c r="C174" s="62">
        <v>2008</v>
      </c>
      <c r="D174" s="113" t="s">
        <v>7</v>
      </c>
      <c r="E174" s="589">
        <f t="shared" si="19"/>
        <v>0</v>
      </c>
      <c r="F174" s="410"/>
      <c r="G174" s="431"/>
      <c r="H174" s="108"/>
      <c r="I174" s="606"/>
      <c r="J174" s="108"/>
      <c r="K174" s="94"/>
      <c r="L174" s="108"/>
      <c r="M174" s="94"/>
      <c r="N174" s="480" t="str">
        <f>IFERROR(VLOOKUP(B174,#REF!,2,FALSE),"")</f>
        <v/>
      </c>
      <c r="O174" s="94"/>
      <c r="P174" s="108"/>
      <c r="Q174" s="94"/>
      <c r="R174" s="108"/>
      <c r="S174" s="94"/>
      <c r="T174" s="108"/>
      <c r="U174" s="94"/>
      <c r="V174" s="108">
        <v>81</v>
      </c>
      <c r="W174" s="94">
        <v>0</v>
      </c>
      <c r="X174" s="108">
        <v>86</v>
      </c>
      <c r="Y174" s="106">
        <v>0</v>
      </c>
      <c r="Z174" s="108"/>
      <c r="AA174" s="94"/>
      <c r="AB174" s="111">
        <v>89</v>
      </c>
      <c r="AC174" s="94">
        <v>0</v>
      </c>
      <c r="AD174" s="108"/>
      <c r="AE174" s="94"/>
      <c r="AF174" s="108"/>
      <c r="AG174" s="94"/>
      <c r="AH174" s="108"/>
      <c r="AI174" s="94"/>
      <c r="AJ174" s="108"/>
      <c r="AK174" s="94"/>
      <c r="AL174" s="108"/>
      <c r="AM174" s="47"/>
      <c r="AN174" s="559">
        <f t="shared" si="16"/>
        <v>49</v>
      </c>
    </row>
    <row r="175" spans="1:16216" s="46" customFormat="1" ht="20.25" customHeight="1">
      <c r="A175" s="584">
        <f t="shared" si="15"/>
        <v>50</v>
      </c>
      <c r="B175" s="505" t="s">
        <v>729</v>
      </c>
      <c r="C175" s="62">
        <v>2010</v>
      </c>
      <c r="D175" s="66" t="s">
        <v>730</v>
      </c>
      <c r="E175" s="589">
        <f>I175+K175+M175+O175+Q175+S175+U184+W184+Y184+AA184+AC184+AE184+AG184+AI184+AK184+AM184</f>
        <v>0</v>
      </c>
      <c r="F175" s="410"/>
      <c r="G175" s="431"/>
      <c r="H175" s="108"/>
      <c r="I175" s="615"/>
      <c r="J175" s="108"/>
      <c r="K175" s="94"/>
      <c r="L175" s="108"/>
      <c r="M175" s="94"/>
      <c r="N175" s="480"/>
      <c r="O175" s="94"/>
      <c r="P175" s="108"/>
      <c r="Q175" s="94"/>
      <c r="R175" s="108"/>
      <c r="S175" s="94"/>
      <c r="T175" s="108">
        <v>72</v>
      </c>
      <c r="U175" s="94">
        <v>65</v>
      </c>
      <c r="V175" s="108"/>
      <c r="W175" s="94"/>
      <c r="X175" s="108"/>
      <c r="Y175" s="94"/>
      <c r="Z175" s="108"/>
      <c r="AA175" s="94"/>
      <c r="AB175" s="99"/>
      <c r="AC175" s="94"/>
      <c r="AD175" s="108"/>
      <c r="AE175" s="94"/>
      <c r="AF175" s="108"/>
      <c r="AG175" s="94"/>
      <c r="AH175" s="108"/>
      <c r="AI175" s="94"/>
      <c r="AJ175" s="108"/>
      <c r="AK175" s="94"/>
      <c r="AL175" s="108"/>
      <c r="AM175" s="47"/>
      <c r="AN175" s="559">
        <f t="shared" si="16"/>
        <v>50</v>
      </c>
    </row>
    <row r="176" spans="1:16216" s="46" customFormat="1" ht="20.25" customHeight="1">
      <c r="A176" s="584">
        <f t="shared" si="15"/>
        <v>51</v>
      </c>
      <c r="B176" s="505" t="s">
        <v>770</v>
      </c>
      <c r="C176" s="62"/>
      <c r="D176" s="782" t="s">
        <v>7</v>
      </c>
      <c r="E176" s="589">
        <f t="shared" ref="E176:E193" si="20">I176+K176+M176+O176+Q176+S176+U176+W176+Y176+AA176+AC176+AE176+AG176+AI176+AK176+AM176</f>
        <v>0</v>
      </c>
      <c r="F176" s="410"/>
      <c r="G176" s="431"/>
      <c r="H176" s="108"/>
      <c r="I176" s="615"/>
      <c r="J176" s="93"/>
      <c r="K176" s="94"/>
      <c r="L176" s="108"/>
      <c r="M176" s="94"/>
      <c r="N176" s="108"/>
      <c r="O176" s="94"/>
      <c r="P176" s="108"/>
      <c r="Q176" s="94"/>
      <c r="R176" s="108"/>
      <c r="S176" s="94"/>
      <c r="T176" s="108"/>
      <c r="U176" s="94"/>
      <c r="V176" s="108"/>
      <c r="W176" s="94"/>
      <c r="X176" s="108"/>
      <c r="Y176" s="94"/>
      <c r="Z176" s="108">
        <v>83</v>
      </c>
      <c r="AA176" s="94">
        <v>0</v>
      </c>
      <c r="AB176" s="111"/>
      <c r="AC176" s="94"/>
      <c r="AD176" s="108"/>
      <c r="AE176" s="94"/>
      <c r="AF176" s="108"/>
      <c r="AG176" s="94"/>
      <c r="AH176" s="108"/>
      <c r="AI176" s="94"/>
      <c r="AJ176" s="108"/>
      <c r="AK176" s="94"/>
      <c r="AL176" s="108"/>
      <c r="AM176" s="47"/>
      <c r="AN176" s="559">
        <f t="shared" si="16"/>
        <v>51</v>
      </c>
    </row>
    <row r="177" spans="1:40" s="46" customFormat="1" ht="20.25" hidden="1" customHeight="1">
      <c r="A177" s="584">
        <f t="shared" si="15"/>
        <v>52</v>
      </c>
      <c r="B177" s="481" t="s">
        <v>609</v>
      </c>
      <c r="C177" s="62">
        <v>2010</v>
      </c>
      <c r="D177" s="494" t="s">
        <v>610</v>
      </c>
      <c r="E177" s="589">
        <f t="shared" si="20"/>
        <v>0</v>
      </c>
      <c r="F177" s="410"/>
      <c r="G177" s="431"/>
      <c r="H177" s="108"/>
      <c r="I177" s="615"/>
      <c r="J177" s="108"/>
      <c r="K177" s="94"/>
      <c r="L177" s="108"/>
      <c r="M177" s="94"/>
      <c r="N177" s="480">
        <v>78</v>
      </c>
      <c r="O177" s="94">
        <v>0</v>
      </c>
      <c r="P177" s="108"/>
      <c r="Q177" s="94"/>
      <c r="R177" s="108">
        <v>83</v>
      </c>
      <c r="S177" s="94">
        <v>0</v>
      </c>
      <c r="T177" s="108"/>
      <c r="U177" s="94"/>
      <c r="V177" s="108"/>
      <c r="W177" s="94"/>
      <c r="X177" s="108"/>
      <c r="Y177" s="94"/>
      <c r="Z177" s="108">
        <v>87</v>
      </c>
      <c r="AA177" s="94">
        <v>0</v>
      </c>
      <c r="AB177" s="111"/>
      <c r="AC177" s="94"/>
      <c r="AD177" s="108"/>
      <c r="AE177" s="94"/>
      <c r="AF177" s="108"/>
      <c r="AG177" s="94"/>
      <c r="AH177" s="108"/>
      <c r="AI177" s="94"/>
      <c r="AJ177" s="108"/>
      <c r="AK177" s="94"/>
      <c r="AL177" s="108"/>
      <c r="AM177" s="47"/>
      <c r="AN177" s="559">
        <f t="shared" si="16"/>
        <v>52</v>
      </c>
    </row>
    <row r="178" spans="1:40" s="46" customFormat="1" ht="20.25" hidden="1" customHeight="1">
      <c r="A178" s="584">
        <f t="shared" si="15"/>
        <v>53</v>
      </c>
      <c r="B178" s="481" t="s">
        <v>622</v>
      </c>
      <c r="C178" s="62">
        <v>2010</v>
      </c>
      <c r="D178" s="395" t="s">
        <v>338</v>
      </c>
      <c r="E178" s="589">
        <f t="shared" si="20"/>
        <v>0</v>
      </c>
      <c r="F178" s="410"/>
      <c r="G178" s="431"/>
      <c r="H178" s="108">
        <v>150</v>
      </c>
      <c r="I178" s="615">
        <v>0</v>
      </c>
      <c r="J178" s="108"/>
      <c r="K178" s="94"/>
      <c r="L178" s="108"/>
      <c r="M178" s="94"/>
      <c r="N178" s="480" t="str">
        <f>IFERROR(VLOOKUP(B178,#REF!,2,FALSE),"")</f>
        <v/>
      </c>
      <c r="O178" s="94"/>
      <c r="P178" s="108"/>
      <c r="Q178" s="94"/>
      <c r="R178" s="108"/>
      <c r="S178" s="94"/>
      <c r="T178" s="108"/>
      <c r="U178" s="94"/>
      <c r="V178" s="108">
        <v>92</v>
      </c>
      <c r="W178" s="94">
        <v>0</v>
      </c>
      <c r="X178" s="108"/>
      <c r="Y178" s="94"/>
      <c r="Z178" s="108"/>
      <c r="AA178" s="94"/>
      <c r="AB178" s="111"/>
      <c r="AC178" s="94"/>
      <c r="AD178" s="108"/>
      <c r="AE178" s="94"/>
      <c r="AF178" s="108"/>
      <c r="AG178" s="94"/>
      <c r="AH178" s="108"/>
      <c r="AI178" s="94"/>
      <c r="AJ178" s="108"/>
      <c r="AK178" s="94"/>
      <c r="AL178" s="108"/>
      <c r="AM178" s="47"/>
      <c r="AN178" s="559">
        <f t="shared" si="16"/>
        <v>53</v>
      </c>
    </row>
    <row r="179" spans="1:40" s="46" customFormat="1" ht="20.25" hidden="1" customHeight="1">
      <c r="A179" s="584">
        <f t="shared" si="15"/>
        <v>54</v>
      </c>
      <c r="B179" s="481" t="s">
        <v>205</v>
      </c>
      <c r="C179" s="62">
        <v>2009</v>
      </c>
      <c r="D179" s="755" t="s">
        <v>27</v>
      </c>
      <c r="E179" s="589">
        <f t="shared" si="20"/>
        <v>0</v>
      </c>
      <c r="F179" s="410"/>
      <c r="G179" s="431"/>
      <c r="H179" s="108"/>
      <c r="I179" s="615"/>
      <c r="J179" s="93"/>
      <c r="K179" s="94"/>
      <c r="L179" s="108"/>
      <c r="M179" s="94"/>
      <c r="N179" s="108"/>
      <c r="O179" s="94"/>
      <c r="P179" s="108"/>
      <c r="Q179" s="94"/>
      <c r="R179" s="108"/>
      <c r="S179" s="94"/>
      <c r="T179" s="108"/>
      <c r="U179" s="94"/>
      <c r="V179" s="108"/>
      <c r="W179" s="94"/>
      <c r="X179" s="108"/>
      <c r="Y179" s="94"/>
      <c r="Z179" s="108"/>
      <c r="AA179" s="94"/>
      <c r="AB179" s="111"/>
      <c r="AC179" s="94"/>
      <c r="AD179" s="108"/>
      <c r="AE179" s="94"/>
      <c r="AF179" s="108"/>
      <c r="AG179" s="94"/>
      <c r="AH179" s="108"/>
      <c r="AI179" s="94"/>
      <c r="AJ179" s="108"/>
      <c r="AK179" s="94"/>
      <c r="AL179" s="108"/>
      <c r="AM179" s="47"/>
      <c r="AN179" s="559">
        <f t="shared" si="16"/>
        <v>54</v>
      </c>
    </row>
    <row r="180" spans="1:40" s="46" customFormat="1" ht="20.25" hidden="1" customHeight="1">
      <c r="A180" s="584">
        <f t="shared" si="15"/>
        <v>55</v>
      </c>
      <c r="B180" s="481" t="s">
        <v>613</v>
      </c>
      <c r="C180" s="62">
        <v>2008</v>
      </c>
      <c r="D180" s="657" t="s">
        <v>351</v>
      </c>
      <c r="E180" s="589">
        <f t="shared" si="20"/>
        <v>0</v>
      </c>
      <c r="F180" s="410"/>
      <c r="G180" s="431"/>
      <c r="H180" s="108">
        <v>163</v>
      </c>
      <c r="I180" s="615">
        <v>0</v>
      </c>
      <c r="J180" s="108"/>
      <c r="K180" s="94"/>
      <c r="L180" s="108"/>
      <c r="M180" s="106"/>
      <c r="N180" s="480" t="str">
        <f>IFERROR(VLOOKUP(B180,#REF!,2,FALSE),"")</f>
        <v/>
      </c>
      <c r="O180" s="94"/>
      <c r="P180" s="108"/>
      <c r="Q180" s="94"/>
      <c r="R180" s="108"/>
      <c r="S180" s="94"/>
      <c r="T180" s="108"/>
      <c r="U180" s="94"/>
      <c r="V180" s="108"/>
      <c r="W180" s="94"/>
      <c r="X180" s="108"/>
      <c r="Y180" s="94"/>
      <c r="Z180" s="108"/>
      <c r="AA180" s="94"/>
      <c r="AB180" s="111"/>
      <c r="AC180" s="94"/>
      <c r="AD180" s="108"/>
      <c r="AE180" s="94"/>
      <c r="AF180" s="108"/>
      <c r="AG180" s="94"/>
      <c r="AH180" s="108"/>
      <c r="AI180" s="94"/>
      <c r="AJ180" s="108"/>
      <c r="AK180" s="94"/>
      <c r="AL180" s="108"/>
      <c r="AM180" s="47"/>
      <c r="AN180" s="559">
        <f t="shared" si="16"/>
        <v>55</v>
      </c>
    </row>
    <row r="181" spans="1:40" s="46" customFormat="1" ht="20.25" hidden="1" customHeight="1">
      <c r="A181" s="584">
        <f t="shared" si="15"/>
        <v>56</v>
      </c>
      <c r="B181" s="481" t="s">
        <v>481</v>
      </c>
      <c r="C181" s="62">
        <v>2009</v>
      </c>
      <c r="D181" s="673" t="s">
        <v>43</v>
      </c>
      <c r="E181" s="589">
        <f t="shared" si="20"/>
        <v>0</v>
      </c>
      <c r="F181" s="410"/>
      <c r="G181" s="431"/>
      <c r="H181" s="108"/>
      <c r="I181" s="615"/>
      <c r="J181" s="108"/>
      <c r="K181" s="94"/>
      <c r="L181" s="108"/>
      <c r="M181" s="94"/>
      <c r="N181" s="480" t="str">
        <f>IFERROR(VLOOKUP(B181,#REF!,2,FALSE),"")</f>
        <v/>
      </c>
      <c r="O181" s="94"/>
      <c r="P181" s="108"/>
      <c r="Q181" s="94"/>
      <c r="R181" s="108"/>
      <c r="S181" s="94"/>
      <c r="T181" s="108"/>
      <c r="U181" s="94"/>
      <c r="V181" s="108"/>
      <c r="W181" s="94"/>
      <c r="X181" s="108"/>
      <c r="Y181" s="94"/>
      <c r="Z181" s="108"/>
      <c r="AA181" s="94"/>
      <c r="AB181" s="111"/>
      <c r="AC181" s="94"/>
      <c r="AD181" s="108"/>
      <c r="AE181" s="94"/>
      <c r="AF181" s="108"/>
      <c r="AG181" s="94"/>
      <c r="AH181" s="108"/>
      <c r="AI181" s="94"/>
      <c r="AJ181" s="108"/>
      <c r="AK181" s="94"/>
      <c r="AL181" s="108"/>
      <c r="AM181" s="47"/>
      <c r="AN181" s="559">
        <f t="shared" si="16"/>
        <v>56</v>
      </c>
    </row>
    <row r="182" spans="1:40" s="46" customFormat="1" ht="20.25" hidden="1" customHeight="1">
      <c r="A182" s="584">
        <f t="shared" si="15"/>
        <v>57</v>
      </c>
      <c r="B182" s="481" t="s">
        <v>612</v>
      </c>
      <c r="C182" s="62">
        <v>2010</v>
      </c>
      <c r="D182" s="22" t="s">
        <v>360</v>
      </c>
      <c r="E182" s="589">
        <f t="shared" si="20"/>
        <v>0</v>
      </c>
      <c r="F182" s="410"/>
      <c r="G182" s="431"/>
      <c r="H182" s="108"/>
      <c r="I182" s="615"/>
      <c r="J182" s="108"/>
      <c r="K182" s="94"/>
      <c r="L182" s="108"/>
      <c r="M182" s="94"/>
      <c r="N182" s="480" t="str">
        <f>IFERROR(VLOOKUP(B182,#REF!,2,FALSE),"")</f>
        <v/>
      </c>
      <c r="O182" s="94"/>
      <c r="P182" s="108"/>
      <c r="Q182" s="94"/>
      <c r="R182" s="108"/>
      <c r="S182" s="94"/>
      <c r="T182" s="108"/>
      <c r="U182" s="94"/>
      <c r="V182" s="108"/>
      <c r="W182" s="94"/>
      <c r="X182" s="108"/>
      <c r="Y182" s="94"/>
      <c r="Z182" s="108"/>
      <c r="AA182" s="94"/>
      <c r="AB182" s="111"/>
      <c r="AC182" s="94"/>
      <c r="AD182" s="108"/>
      <c r="AE182" s="94"/>
      <c r="AF182" s="108"/>
      <c r="AG182" s="94"/>
      <c r="AH182" s="108"/>
      <c r="AI182" s="94"/>
      <c r="AJ182" s="108"/>
      <c r="AK182" s="94"/>
      <c r="AL182" s="108"/>
      <c r="AM182" s="47"/>
      <c r="AN182" s="559">
        <f t="shared" si="16"/>
        <v>57</v>
      </c>
    </row>
    <row r="183" spans="1:40" s="46" customFormat="1" ht="20.25" hidden="1" customHeight="1">
      <c r="A183" s="584">
        <f t="shared" si="15"/>
        <v>58</v>
      </c>
      <c r="B183" s="481" t="s">
        <v>611</v>
      </c>
      <c r="C183" s="62">
        <v>2009</v>
      </c>
      <c r="D183" s="175" t="s">
        <v>342</v>
      </c>
      <c r="E183" s="589">
        <f t="shared" si="20"/>
        <v>0</v>
      </c>
      <c r="F183" s="410"/>
      <c r="G183" s="431"/>
      <c r="H183" s="93"/>
      <c r="I183" s="606"/>
      <c r="J183" s="108"/>
      <c r="K183" s="94"/>
      <c r="L183" s="108"/>
      <c r="M183" s="94"/>
      <c r="N183" s="480" t="str">
        <f>IFERROR(VLOOKUP(B183,#REF!,2,FALSE),"")</f>
        <v/>
      </c>
      <c r="O183" s="94"/>
      <c r="P183" s="108"/>
      <c r="Q183" s="94"/>
      <c r="R183" s="108"/>
      <c r="S183" s="94"/>
      <c r="T183" s="108"/>
      <c r="U183" s="94"/>
      <c r="V183" s="108"/>
      <c r="W183" s="94"/>
      <c r="X183" s="108"/>
      <c r="Y183" s="94"/>
      <c r="Z183" s="108"/>
      <c r="AA183" s="94"/>
      <c r="AB183" s="111"/>
      <c r="AC183" s="94"/>
      <c r="AD183" s="108"/>
      <c r="AE183" s="94"/>
      <c r="AF183" s="108"/>
      <c r="AG183" s="94"/>
      <c r="AH183" s="108"/>
      <c r="AI183" s="94"/>
      <c r="AJ183" s="108"/>
      <c r="AK183" s="94"/>
      <c r="AL183" s="108"/>
      <c r="AM183" s="47"/>
      <c r="AN183" s="559">
        <f t="shared" si="16"/>
        <v>58</v>
      </c>
    </row>
    <row r="184" spans="1:40" s="46" customFormat="1" ht="20.25" hidden="1" customHeight="1">
      <c r="A184" s="584">
        <f t="shared" si="15"/>
        <v>59</v>
      </c>
      <c r="B184" s="481" t="s">
        <v>139</v>
      </c>
      <c r="C184" s="62">
        <v>2010</v>
      </c>
      <c r="D184" s="66" t="s">
        <v>22</v>
      </c>
      <c r="E184" s="589">
        <f t="shared" si="20"/>
        <v>0</v>
      </c>
      <c r="F184" s="410"/>
      <c r="G184" s="431"/>
      <c r="H184" s="108"/>
      <c r="I184" s="615"/>
      <c r="J184" s="108"/>
      <c r="K184" s="94"/>
      <c r="L184" s="108"/>
      <c r="M184" s="94"/>
      <c r="N184" s="480" t="str">
        <f>IFERROR(VLOOKUP(B184,#REF!,2,FALSE),"")</f>
        <v/>
      </c>
      <c r="O184" s="94"/>
      <c r="P184" s="108"/>
      <c r="Q184" s="94"/>
      <c r="R184" s="108"/>
      <c r="S184" s="94"/>
      <c r="T184" s="108"/>
      <c r="U184" s="94"/>
      <c r="V184" s="108"/>
      <c r="W184" s="94"/>
      <c r="X184" s="108"/>
      <c r="Y184" s="94"/>
      <c r="Z184" s="108"/>
      <c r="AA184" s="94"/>
      <c r="AB184" s="111"/>
      <c r="AC184" s="94"/>
      <c r="AD184" s="108"/>
      <c r="AE184" s="94"/>
      <c r="AF184" s="108"/>
      <c r="AG184" s="94"/>
      <c r="AH184" s="108"/>
      <c r="AI184" s="94"/>
      <c r="AJ184" s="108"/>
      <c r="AK184" s="94"/>
      <c r="AL184" s="108"/>
      <c r="AM184" s="47"/>
      <c r="AN184" s="559">
        <f t="shared" si="16"/>
        <v>59</v>
      </c>
    </row>
    <row r="185" spans="1:40" s="46" customFormat="1" ht="20.25" hidden="1" customHeight="1">
      <c r="A185" s="584">
        <f t="shared" si="15"/>
        <v>60</v>
      </c>
      <c r="B185" s="481" t="s">
        <v>357</v>
      </c>
      <c r="C185" s="62">
        <v>2010</v>
      </c>
      <c r="D185" s="22" t="s">
        <v>60</v>
      </c>
      <c r="E185" s="589">
        <f t="shared" si="20"/>
        <v>0</v>
      </c>
      <c r="F185" s="410"/>
      <c r="G185" s="431"/>
      <c r="H185" s="108"/>
      <c r="I185" s="615"/>
      <c r="J185" s="108"/>
      <c r="K185" s="94"/>
      <c r="L185" s="108"/>
      <c r="M185" s="94"/>
      <c r="N185" s="480" t="str">
        <f>IFERROR(VLOOKUP(B185,#REF!,2,FALSE),"")</f>
        <v/>
      </c>
      <c r="O185" s="94"/>
      <c r="P185" s="108"/>
      <c r="Q185" s="94"/>
      <c r="R185" s="108"/>
      <c r="S185" s="94"/>
      <c r="T185" s="108"/>
      <c r="U185" s="94"/>
      <c r="V185" s="108"/>
      <c r="W185" s="94"/>
      <c r="X185" s="108"/>
      <c r="Y185" s="94"/>
      <c r="Z185" s="108"/>
      <c r="AA185" s="94"/>
      <c r="AB185" s="111"/>
      <c r="AC185" s="94"/>
      <c r="AD185" s="108"/>
      <c r="AE185" s="94"/>
      <c r="AF185" s="108"/>
      <c r="AG185" s="94"/>
      <c r="AH185" s="108"/>
      <c r="AI185" s="94"/>
      <c r="AJ185" s="108"/>
      <c r="AK185" s="94"/>
      <c r="AL185" s="108"/>
      <c r="AM185" s="47"/>
      <c r="AN185" s="559">
        <f t="shared" si="16"/>
        <v>60</v>
      </c>
    </row>
    <row r="186" spans="1:40" s="46" customFormat="1" ht="20.25" hidden="1" customHeight="1">
      <c r="A186" s="584">
        <f t="shared" si="15"/>
        <v>61</v>
      </c>
      <c r="B186" s="481" t="s">
        <v>646</v>
      </c>
      <c r="C186" s="62">
        <v>2010</v>
      </c>
      <c r="D186" s="66" t="s">
        <v>61</v>
      </c>
      <c r="E186" s="589">
        <f t="shared" si="20"/>
        <v>0</v>
      </c>
      <c r="F186" s="410"/>
      <c r="G186" s="431"/>
      <c r="H186" s="108"/>
      <c r="I186" s="615"/>
      <c r="J186" s="108"/>
      <c r="K186" s="94"/>
      <c r="L186" s="108"/>
      <c r="M186" s="94"/>
      <c r="N186" s="480" t="str">
        <f>IFERROR(VLOOKUP(B186,#REF!,2,FALSE),"")</f>
        <v/>
      </c>
      <c r="O186" s="94"/>
      <c r="P186" s="108"/>
      <c r="Q186" s="94"/>
      <c r="R186" s="108"/>
      <c r="S186" s="94"/>
      <c r="T186" s="108"/>
      <c r="U186" s="94"/>
      <c r="V186" s="108"/>
      <c r="W186" s="94"/>
      <c r="X186" s="108"/>
      <c r="Y186" s="94"/>
      <c r="Z186" s="108"/>
      <c r="AA186" s="94"/>
      <c r="AB186" s="111"/>
      <c r="AC186" s="94"/>
      <c r="AD186" s="108"/>
      <c r="AE186" s="94"/>
      <c r="AF186" s="108"/>
      <c r="AG186" s="94"/>
      <c r="AH186" s="108"/>
      <c r="AI186" s="94"/>
      <c r="AJ186" s="108"/>
      <c r="AK186" s="94"/>
      <c r="AL186" s="108"/>
      <c r="AM186" s="47"/>
      <c r="AN186" s="559">
        <f t="shared" si="16"/>
        <v>61</v>
      </c>
    </row>
    <row r="187" spans="1:40" s="46" customFormat="1" ht="20.25" hidden="1" customHeight="1">
      <c r="A187" s="584">
        <f t="shared" si="15"/>
        <v>62</v>
      </c>
      <c r="B187" s="481" t="s">
        <v>104</v>
      </c>
      <c r="C187" s="62">
        <v>2008</v>
      </c>
      <c r="D187" s="117" t="s">
        <v>37</v>
      </c>
      <c r="E187" s="589">
        <f t="shared" si="20"/>
        <v>0</v>
      </c>
      <c r="F187" s="410"/>
      <c r="G187" s="431"/>
      <c r="H187" s="108"/>
      <c r="I187" s="615"/>
      <c r="J187" s="108"/>
      <c r="K187" s="94"/>
      <c r="L187" s="108"/>
      <c r="M187" s="94"/>
      <c r="N187" s="480" t="str">
        <f>IFERROR(VLOOKUP(B187,#REF!,2,FALSE),"")</f>
        <v/>
      </c>
      <c r="O187" s="94"/>
      <c r="P187" s="108"/>
      <c r="Q187" s="94"/>
      <c r="R187" s="108"/>
      <c r="S187" s="94"/>
      <c r="T187" s="108"/>
      <c r="U187" s="94"/>
      <c r="V187" s="108"/>
      <c r="W187" s="94"/>
      <c r="X187" s="108"/>
      <c r="Y187" s="94"/>
      <c r="Z187" s="108"/>
      <c r="AA187" s="94"/>
      <c r="AB187" s="111"/>
      <c r="AC187" s="94"/>
      <c r="AD187" s="108"/>
      <c r="AE187" s="94"/>
      <c r="AF187" s="108"/>
      <c r="AG187" s="94"/>
      <c r="AH187" s="108"/>
      <c r="AI187" s="94"/>
      <c r="AJ187" s="108"/>
      <c r="AK187" s="94"/>
      <c r="AL187" s="108"/>
      <c r="AM187" s="47"/>
      <c r="AN187" s="559">
        <f t="shared" si="16"/>
        <v>62</v>
      </c>
    </row>
    <row r="188" spans="1:40" s="46" customFormat="1" ht="20.25" hidden="1" customHeight="1">
      <c r="A188" s="584">
        <f t="shared" ref="A188:A215" si="21">A187+1</f>
        <v>63</v>
      </c>
      <c r="B188" s="481" t="s">
        <v>130</v>
      </c>
      <c r="C188" s="62">
        <v>2008</v>
      </c>
      <c r="D188" s="191" t="s">
        <v>106</v>
      </c>
      <c r="E188" s="589">
        <f t="shared" si="20"/>
        <v>0</v>
      </c>
      <c r="F188" s="410"/>
      <c r="G188" s="431"/>
      <c r="H188" s="93"/>
      <c r="I188" s="606"/>
      <c r="J188" s="108"/>
      <c r="K188" s="94"/>
      <c r="L188" s="108"/>
      <c r="M188" s="94"/>
      <c r="N188" s="480" t="str">
        <f>IFERROR(VLOOKUP(B188,#REF!,2,FALSE),"")</f>
        <v/>
      </c>
      <c r="O188" s="94"/>
      <c r="P188" s="108"/>
      <c r="Q188" s="94"/>
      <c r="R188" s="108"/>
      <c r="S188" s="94"/>
      <c r="T188" s="108"/>
      <c r="U188" s="94"/>
      <c r="V188" s="108"/>
      <c r="W188" s="94"/>
      <c r="X188" s="108"/>
      <c r="Y188" s="94"/>
      <c r="Z188" s="108"/>
      <c r="AA188" s="94"/>
      <c r="AB188" s="111"/>
      <c r="AC188" s="94"/>
      <c r="AD188" s="108"/>
      <c r="AE188" s="94"/>
      <c r="AF188" s="108"/>
      <c r="AG188" s="94"/>
      <c r="AH188" s="108"/>
      <c r="AI188" s="94"/>
      <c r="AJ188" s="108"/>
      <c r="AK188" s="94"/>
      <c r="AL188" s="108"/>
      <c r="AM188" s="47"/>
      <c r="AN188" s="559">
        <f t="shared" ref="AN188:AN215" si="22">AN187+1</f>
        <v>63</v>
      </c>
    </row>
    <row r="189" spans="1:40" s="46" customFormat="1" ht="20.25" hidden="1" customHeight="1">
      <c r="A189" s="584">
        <f t="shared" si="21"/>
        <v>64</v>
      </c>
      <c r="B189" s="481" t="s">
        <v>614</v>
      </c>
      <c r="C189" s="62">
        <v>2009</v>
      </c>
      <c r="D189" s="419" t="s">
        <v>18</v>
      </c>
      <c r="E189" s="589">
        <f t="shared" si="20"/>
        <v>0</v>
      </c>
      <c r="F189" s="410"/>
      <c r="G189" s="431"/>
      <c r="H189" s="108"/>
      <c r="I189" s="615"/>
      <c r="J189" s="108">
        <v>87</v>
      </c>
      <c r="K189" s="106">
        <v>0</v>
      </c>
      <c r="L189" s="108"/>
      <c r="M189" s="94"/>
      <c r="N189" s="480" t="str">
        <f>IFERROR(VLOOKUP(B189,#REF!,2,FALSE),"")</f>
        <v/>
      </c>
      <c r="O189" s="94"/>
      <c r="P189" s="108"/>
      <c r="Q189" s="94"/>
      <c r="R189" s="108"/>
      <c r="S189" s="94"/>
      <c r="T189" s="108"/>
      <c r="U189" s="94"/>
      <c r="V189" s="108"/>
      <c r="W189" s="94"/>
      <c r="X189" s="108"/>
      <c r="Y189" s="94"/>
      <c r="Z189" s="108"/>
      <c r="AA189" s="94"/>
      <c r="AB189" s="111"/>
      <c r="AC189" s="94"/>
      <c r="AD189" s="108"/>
      <c r="AE189" s="94"/>
      <c r="AF189" s="108"/>
      <c r="AG189" s="94"/>
      <c r="AH189" s="108"/>
      <c r="AI189" s="94"/>
      <c r="AJ189" s="108"/>
      <c r="AK189" s="94"/>
      <c r="AL189" s="108"/>
      <c r="AM189" s="47"/>
      <c r="AN189" s="559">
        <f t="shared" si="22"/>
        <v>64</v>
      </c>
    </row>
    <row r="190" spans="1:40" s="46" customFormat="1" ht="20.25" hidden="1" customHeight="1">
      <c r="A190" s="584">
        <f t="shared" si="21"/>
        <v>65</v>
      </c>
      <c r="B190" s="481" t="s">
        <v>615</v>
      </c>
      <c r="C190" s="62">
        <v>2009</v>
      </c>
      <c r="D190" s="136" t="s">
        <v>18</v>
      </c>
      <c r="E190" s="589">
        <f t="shared" si="20"/>
        <v>0</v>
      </c>
      <c r="F190" s="410"/>
      <c r="G190" s="431"/>
      <c r="H190" s="108"/>
      <c r="I190" s="615"/>
      <c r="J190" s="108"/>
      <c r="K190" s="94"/>
      <c r="L190" s="108"/>
      <c r="M190" s="94"/>
      <c r="N190" s="480" t="str">
        <f>IFERROR(VLOOKUP(B190,#REF!,2,FALSE),"")</f>
        <v/>
      </c>
      <c r="O190" s="94"/>
      <c r="P190" s="108"/>
      <c r="Q190" s="94"/>
      <c r="R190" s="108"/>
      <c r="S190" s="94"/>
      <c r="T190" s="108"/>
      <c r="U190" s="94"/>
      <c r="V190" s="108"/>
      <c r="W190" s="94"/>
      <c r="X190" s="108"/>
      <c r="Y190" s="94"/>
      <c r="Z190" s="108"/>
      <c r="AA190" s="94"/>
      <c r="AB190" s="111"/>
      <c r="AC190" s="94"/>
      <c r="AD190" s="108"/>
      <c r="AE190" s="94"/>
      <c r="AF190" s="108"/>
      <c r="AG190" s="94"/>
      <c r="AH190" s="108"/>
      <c r="AI190" s="94"/>
      <c r="AJ190" s="108"/>
      <c r="AK190" s="94"/>
      <c r="AL190" s="108"/>
      <c r="AM190" s="47"/>
      <c r="AN190" s="559">
        <f t="shared" si="22"/>
        <v>65</v>
      </c>
    </row>
    <row r="191" spans="1:40" s="46" customFormat="1" ht="20.25" hidden="1" customHeight="1">
      <c r="A191" s="584">
        <f t="shared" si="21"/>
        <v>66</v>
      </c>
      <c r="B191" s="481" t="s">
        <v>107</v>
      </c>
      <c r="C191" s="62">
        <v>2009</v>
      </c>
      <c r="D191" s="492" t="s">
        <v>85</v>
      </c>
      <c r="E191" s="589">
        <f t="shared" si="20"/>
        <v>0</v>
      </c>
      <c r="F191" s="410"/>
      <c r="G191" s="431"/>
      <c r="H191" s="108"/>
      <c r="I191" s="606"/>
      <c r="J191" s="108"/>
      <c r="K191" s="94"/>
      <c r="L191" s="108"/>
      <c r="M191" s="94"/>
      <c r="N191" s="480" t="str">
        <f>IFERROR(VLOOKUP(B191,#REF!,2,FALSE),"")</f>
        <v/>
      </c>
      <c r="O191" s="94"/>
      <c r="P191" s="108"/>
      <c r="Q191" s="94"/>
      <c r="R191" s="108"/>
      <c r="S191" s="94"/>
      <c r="T191" s="108"/>
      <c r="U191" s="94"/>
      <c r="V191" s="108"/>
      <c r="W191" s="94"/>
      <c r="X191" s="108"/>
      <c r="Y191" s="94"/>
      <c r="Z191" s="108"/>
      <c r="AA191" s="94"/>
      <c r="AB191" s="111"/>
      <c r="AC191" s="94"/>
      <c r="AD191" s="108"/>
      <c r="AE191" s="94"/>
      <c r="AF191" s="108"/>
      <c r="AG191" s="94"/>
      <c r="AH191" s="108"/>
      <c r="AI191" s="94"/>
      <c r="AJ191" s="108"/>
      <c r="AK191" s="94"/>
      <c r="AL191" s="108"/>
      <c r="AM191" s="47"/>
      <c r="AN191" s="559">
        <f t="shared" si="22"/>
        <v>66</v>
      </c>
    </row>
    <row r="192" spans="1:40" s="46" customFormat="1" ht="20.25" hidden="1" customHeight="1">
      <c r="A192" s="584">
        <f t="shared" si="21"/>
        <v>67</v>
      </c>
      <c r="B192" s="481" t="s">
        <v>224</v>
      </c>
      <c r="C192" s="62">
        <v>2008</v>
      </c>
      <c r="D192" s="152" t="s">
        <v>60</v>
      </c>
      <c r="E192" s="589">
        <f t="shared" si="20"/>
        <v>0</v>
      </c>
      <c r="F192" s="410"/>
      <c r="G192" s="431"/>
      <c r="H192" s="108"/>
      <c r="I192" s="615"/>
      <c r="J192" s="108"/>
      <c r="K192" s="94"/>
      <c r="L192" s="108"/>
      <c r="M192" s="94"/>
      <c r="N192" s="480" t="str">
        <f>IFERROR(VLOOKUP(B192,#REF!,2,FALSE),"")</f>
        <v/>
      </c>
      <c r="O192" s="94"/>
      <c r="P192" s="108"/>
      <c r="Q192" s="94"/>
      <c r="R192" s="108"/>
      <c r="S192" s="94"/>
      <c r="T192" s="108"/>
      <c r="U192" s="94"/>
      <c r="V192" s="108"/>
      <c r="W192" s="94"/>
      <c r="X192" s="108"/>
      <c r="Y192" s="94"/>
      <c r="Z192" s="108"/>
      <c r="AA192" s="94"/>
      <c r="AB192" s="111"/>
      <c r="AC192" s="94"/>
      <c r="AD192" s="108"/>
      <c r="AE192" s="94"/>
      <c r="AF192" s="108"/>
      <c r="AG192" s="94"/>
      <c r="AH192" s="108"/>
      <c r="AI192" s="94"/>
      <c r="AJ192" s="108"/>
      <c r="AK192" s="94"/>
      <c r="AL192" s="108"/>
      <c r="AM192" s="47"/>
      <c r="AN192" s="559">
        <f t="shared" si="22"/>
        <v>67</v>
      </c>
    </row>
    <row r="193" spans="1:40" s="46" customFormat="1" ht="20.25" hidden="1" customHeight="1">
      <c r="A193" s="584">
        <f t="shared" si="21"/>
        <v>68</v>
      </c>
      <c r="B193" s="481" t="s">
        <v>198</v>
      </c>
      <c r="C193" s="62">
        <v>2009</v>
      </c>
      <c r="D193" s="118" t="s">
        <v>22</v>
      </c>
      <c r="E193" s="589">
        <f t="shared" si="20"/>
        <v>0</v>
      </c>
      <c r="F193" s="410"/>
      <c r="G193" s="431"/>
      <c r="H193" s="108"/>
      <c r="I193" s="615"/>
      <c r="J193" s="109"/>
      <c r="K193" s="96"/>
      <c r="L193" s="109"/>
      <c r="M193" s="96"/>
      <c r="N193" s="480" t="str">
        <f>IFERROR(VLOOKUP(B193,#REF!,2,FALSE),"")</f>
        <v/>
      </c>
      <c r="O193" s="96"/>
      <c r="P193" s="109"/>
      <c r="Q193" s="96"/>
      <c r="R193" s="109"/>
      <c r="S193" s="96"/>
      <c r="T193" s="109"/>
      <c r="U193" s="96"/>
      <c r="V193" s="109"/>
      <c r="W193" s="96"/>
      <c r="X193" s="109"/>
      <c r="Y193" s="96"/>
      <c r="Z193" s="109"/>
      <c r="AA193" s="96"/>
      <c r="AB193" s="406"/>
      <c r="AC193" s="96"/>
      <c r="AD193" s="109"/>
      <c r="AE193" s="96"/>
      <c r="AF193" s="109"/>
      <c r="AG193" s="96"/>
      <c r="AH193" s="109"/>
      <c r="AI193" s="96"/>
      <c r="AJ193" s="109"/>
      <c r="AK193" s="96"/>
      <c r="AL193" s="109"/>
      <c r="AM193" s="164"/>
      <c r="AN193" s="559">
        <f t="shared" si="22"/>
        <v>68</v>
      </c>
    </row>
    <row r="194" spans="1:40" s="46" customFormat="1" ht="20.25" hidden="1" customHeight="1">
      <c r="A194" s="584">
        <f t="shared" si="21"/>
        <v>69</v>
      </c>
      <c r="B194" s="505" t="s">
        <v>728</v>
      </c>
      <c r="C194" s="62">
        <v>2010</v>
      </c>
      <c r="D194" s="66" t="s">
        <v>7</v>
      </c>
      <c r="E194" s="589">
        <f>I194+K194+M194+O194+Q194+S194+U203+W203+Y203+AA203+AC203+AE203+AG203+AI203+AK203+AM203</f>
        <v>0</v>
      </c>
      <c r="F194" s="410"/>
      <c r="G194" s="431"/>
      <c r="H194" s="108"/>
      <c r="I194" s="615"/>
      <c r="J194" s="109"/>
      <c r="K194" s="96"/>
      <c r="L194" s="109"/>
      <c r="M194" s="96"/>
      <c r="N194" s="480"/>
      <c r="O194" s="96"/>
      <c r="P194" s="109"/>
      <c r="Q194" s="96"/>
      <c r="R194" s="109"/>
      <c r="S194" s="96"/>
      <c r="T194" s="109">
        <v>80</v>
      </c>
      <c r="U194" s="399">
        <v>0</v>
      </c>
      <c r="V194" s="109"/>
      <c r="W194" s="96"/>
      <c r="X194" s="109"/>
      <c r="Y194" s="96"/>
      <c r="Z194" s="109"/>
      <c r="AA194" s="96"/>
      <c r="AB194" s="406"/>
      <c r="AC194" s="96"/>
      <c r="AD194" s="109"/>
      <c r="AE194" s="96"/>
      <c r="AF194" s="109"/>
      <c r="AG194" s="96"/>
      <c r="AH194" s="109"/>
      <c r="AI194" s="96"/>
      <c r="AJ194" s="109"/>
      <c r="AK194" s="96"/>
      <c r="AL194" s="109"/>
      <c r="AM194" s="164"/>
      <c r="AN194" s="559">
        <f t="shared" si="22"/>
        <v>69</v>
      </c>
    </row>
    <row r="195" spans="1:40" s="46" customFormat="1" ht="20.25" hidden="1" customHeight="1">
      <c r="A195" s="584">
        <f t="shared" si="21"/>
        <v>70</v>
      </c>
      <c r="B195" s="481" t="s">
        <v>616</v>
      </c>
      <c r="C195" s="62">
        <v>2010</v>
      </c>
      <c r="D195" s="66" t="s">
        <v>32</v>
      </c>
      <c r="E195" s="589">
        <f t="shared" ref="E195:E233" si="23">I195+K195+M195+O195+Q195+S195+U195+W195+Y195+AA195+AC195+AE195+AG195+AI195+AK195+AM195</f>
        <v>0</v>
      </c>
      <c r="F195" s="410"/>
      <c r="G195" s="431"/>
      <c r="H195" s="108"/>
      <c r="I195" s="615"/>
      <c r="J195" s="109"/>
      <c r="K195" s="96"/>
      <c r="L195" s="109"/>
      <c r="M195" s="96"/>
      <c r="N195" s="480" t="str">
        <f>IFERROR(VLOOKUP(B195,#REF!,2,FALSE),"")</f>
        <v/>
      </c>
      <c r="O195" s="96"/>
      <c r="P195" s="109"/>
      <c r="Q195" s="96"/>
      <c r="R195" s="109"/>
      <c r="S195" s="96"/>
      <c r="T195" s="109"/>
      <c r="U195" s="96"/>
      <c r="V195" s="109"/>
      <c r="W195" s="96"/>
      <c r="X195" s="109"/>
      <c r="Y195" s="96"/>
      <c r="Z195" s="109"/>
      <c r="AA195" s="96"/>
      <c r="AB195" s="406"/>
      <c r="AC195" s="96"/>
      <c r="AD195" s="109"/>
      <c r="AE195" s="96"/>
      <c r="AF195" s="109"/>
      <c r="AG195" s="96"/>
      <c r="AH195" s="109"/>
      <c r="AI195" s="96"/>
      <c r="AJ195" s="109"/>
      <c r="AK195" s="96"/>
      <c r="AL195" s="109"/>
      <c r="AM195" s="164"/>
      <c r="AN195" s="559">
        <f t="shared" si="22"/>
        <v>70</v>
      </c>
    </row>
    <row r="196" spans="1:40" s="46" customFormat="1" ht="20.25" hidden="1" customHeight="1">
      <c r="A196" s="584">
        <f t="shared" si="21"/>
        <v>71</v>
      </c>
      <c r="B196" s="481" t="s">
        <v>203</v>
      </c>
      <c r="C196" s="62">
        <v>2008</v>
      </c>
      <c r="D196" s="120" t="s">
        <v>12</v>
      </c>
      <c r="E196" s="589">
        <f t="shared" si="23"/>
        <v>0</v>
      </c>
      <c r="F196" s="410"/>
      <c r="G196" s="431"/>
      <c r="H196" s="108"/>
      <c r="I196" s="615"/>
      <c r="J196" s="109"/>
      <c r="K196" s="96"/>
      <c r="L196" s="109"/>
      <c r="M196" s="96"/>
      <c r="N196" s="480" t="str">
        <f>IFERROR(VLOOKUP(B196,#REF!,2,FALSE),"")</f>
        <v/>
      </c>
      <c r="O196" s="96"/>
      <c r="P196" s="109"/>
      <c r="Q196" s="96"/>
      <c r="R196" s="109"/>
      <c r="S196" s="96"/>
      <c r="T196" s="109"/>
      <c r="U196" s="96"/>
      <c r="V196" s="109"/>
      <c r="W196" s="96"/>
      <c r="X196" s="109"/>
      <c r="Y196" s="96"/>
      <c r="Z196" s="109"/>
      <c r="AA196" s="96"/>
      <c r="AB196" s="406"/>
      <c r="AC196" s="96"/>
      <c r="AD196" s="109"/>
      <c r="AE196" s="96"/>
      <c r="AF196" s="109"/>
      <c r="AG196" s="96"/>
      <c r="AH196" s="109"/>
      <c r="AI196" s="96"/>
      <c r="AJ196" s="109"/>
      <c r="AK196" s="96"/>
      <c r="AL196" s="109"/>
      <c r="AM196" s="164"/>
      <c r="AN196" s="559">
        <f t="shared" si="22"/>
        <v>71</v>
      </c>
    </row>
    <row r="197" spans="1:40" s="46" customFormat="1" ht="20.25" hidden="1" customHeight="1">
      <c r="A197" s="584">
        <f t="shared" si="21"/>
        <v>72</v>
      </c>
      <c r="B197" s="481" t="s">
        <v>617</v>
      </c>
      <c r="C197" s="62">
        <v>2009</v>
      </c>
      <c r="D197" s="181" t="s">
        <v>60</v>
      </c>
      <c r="E197" s="589">
        <f t="shared" si="23"/>
        <v>0</v>
      </c>
      <c r="F197" s="410"/>
      <c r="G197" s="431"/>
      <c r="H197" s="108"/>
      <c r="I197" s="615"/>
      <c r="J197" s="109"/>
      <c r="K197" s="96"/>
      <c r="L197" s="109"/>
      <c r="M197" s="96"/>
      <c r="N197" s="480" t="str">
        <f>IFERROR(VLOOKUP(B197,#REF!,2,FALSE),"")</f>
        <v/>
      </c>
      <c r="O197" s="96"/>
      <c r="P197" s="109"/>
      <c r="Q197" s="96"/>
      <c r="R197" s="109"/>
      <c r="S197" s="96"/>
      <c r="T197" s="109"/>
      <c r="U197" s="96"/>
      <c r="V197" s="109"/>
      <c r="W197" s="96"/>
      <c r="X197" s="109"/>
      <c r="Y197" s="96"/>
      <c r="Z197" s="109"/>
      <c r="AA197" s="96"/>
      <c r="AB197" s="406"/>
      <c r="AC197" s="96"/>
      <c r="AD197" s="109"/>
      <c r="AE197" s="96"/>
      <c r="AF197" s="109"/>
      <c r="AG197" s="96"/>
      <c r="AH197" s="109"/>
      <c r="AI197" s="96"/>
      <c r="AJ197" s="109"/>
      <c r="AK197" s="96"/>
      <c r="AL197" s="109"/>
      <c r="AM197" s="164"/>
      <c r="AN197" s="559">
        <f t="shared" si="22"/>
        <v>72</v>
      </c>
    </row>
    <row r="198" spans="1:40" s="46" customFormat="1" ht="20.25" hidden="1" customHeight="1">
      <c r="A198" s="584">
        <f t="shared" si="21"/>
        <v>73</v>
      </c>
      <c r="B198" s="481" t="s">
        <v>618</v>
      </c>
      <c r="C198" s="62">
        <v>2010</v>
      </c>
      <c r="D198" s="66" t="s">
        <v>11</v>
      </c>
      <c r="E198" s="589">
        <f t="shared" si="23"/>
        <v>0</v>
      </c>
      <c r="F198" s="410"/>
      <c r="G198" s="431"/>
      <c r="H198" s="108"/>
      <c r="I198" s="615"/>
      <c r="J198" s="109"/>
      <c r="K198" s="96"/>
      <c r="L198" s="109"/>
      <c r="M198" s="96"/>
      <c r="N198" s="480" t="str">
        <f>IFERROR(VLOOKUP(B198,#REF!,2,FALSE),"")</f>
        <v/>
      </c>
      <c r="O198" s="96"/>
      <c r="P198" s="109"/>
      <c r="Q198" s="96"/>
      <c r="R198" s="109"/>
      <c r="S198" s="96"/>
      <c r="T198" s="109"/>
      <c r="U198" s="96"/>
      <c r="V198" s="109"/>
      <c r="W198" s="96"/>
      <c r="X198" s="109"/>
      <c r="Y198" s="96"/>
      <c r="Z198" s="109"/>
      <c r="AA198" s="96"/>
      <c r="AB198" s="406"/>
      <c r="AC198" s="96"/>
      <c r="AD198" s="109"/>
      <c r="AE198" s="96"/>
      <c r="AF198" s="109"/>
      <c r="AG198" s="96"/>
      <c r="AH198" s="109"/>
      <c r="AI198" s="96"/>
      <c r="AJ198" s="109"/>
      <c r="AK198" s="96"/>
      <c r="AL198" s="109"/>
      <c r="AM198" s="164"/>
      <c r="AN198" s="559">
        <f t="shared" si="22"/>
        <v>73</v>
      </c>
    </row>
    <row r="199" spans="1:40" s="46" customFormat="1" ht="20.25" hidden="1" customHeight="1">
      <c r="A199" s="584">
        <f t="shared" si="21"/>
        <v>74</v>
      </c>
      <c r="B199" s="481" t="s">
        <v>190</v>
      </c>
      <c r="C199" s="62">
        <v>2009</v>
      </c>
      <c r="D199" s="420" t="s">
        <v>28</v>
      </c>
      <c r="E199" s="589">
        <f t="shared" si="23"/>
        <v>0</v>
      </c>
      <c r="F199" s="410"/>
      <c r="G199" s="431"/>
      <c r="H199" s="108"/>
      <c r="I199" s="615"/>
      <c r="J199" s="109"/>
      <c r="K199" s="96"/>
      <c r="L199" s="109"/>
      <c r="M199" s="96"/>
      <c r="N199" s="480" t="str">
        <f>IFERROR(VLOOKUP(B199,#REF!,2,FALSE),"")</f>
        <v/>
      </c>
      <c r="O199" s="96"/>
      <c r="P199" s="109"/>
      <c r="Q199" s="96"/>
      <c r="R199" s="109"/>
      <c r="S199" s="96"/>
      <c r="T199" s="109"/>
      <c r="U199" s="96"/>
      <c r="V199" s="109"/>
      <c r="W199" s="96"/>
      <c r="X199" s="109"/>
      <c r="Y199" s="96"/>
      <c r="Z199" s="109"/>
      <c r="AA199" s="96"/>
      <c r="AB199" s="406"/>
      <c r="AC199" s="96"/>
      <c r="AD199" s="109"/>
      <c r="AE199" s="96"/>
      <c r="AF199" s="109"/>
      <c r="AG199" s="96"/>
      <c r="AH199" s="109"/>
      <c r="AI199" s="96"/>
      <c r="AJ199" s="109"/>
      <c r="AK199" s="96"/>
      <c r="AL199" s="109"/>
      <c r="AM199" s="164"/>
      <c r="AN199" s="559">
        <f t="shared" si="22"/>
        <v>74</v>
      </c>
    </row>
    <row r="200" spans="1:40" s="46" customFormat="1" ht="20.25" hidden="1" customHeight="1">
      <c r="A200" s="584">
        <f t="shared" si="21"/>
        <v>75</v>
      </c>
      <c r="B200" s="481" t="s">
        <v>256</v>
      </c>
      <c r="C200" s="62">
        <v>2008</v>
      </c>
      <c r="D200" s="139" t="s">
        <v>11</v>
      </c>
      <c r="E200" s="589">
        <f t="shared" si="23"/>
        <v>0</v>
      </c>
      <c r="F200" s="410"/>
      <c r="G200" s="431"/>
      <c r="H200" s="108"/>
      <c r="I200" s="615"/>
      <c r="J200" s="109"/>
      <c r="K200" s="96"/>
      <c r="L200" s="109"/>
      <c r="M200" s="96"/>
      <c r="N200" s="480" t="str">
        <f>IFERROR(VLOOKUP(B200,#REF!,2,FALSE),"")</f>
        <v/>
      </c>
      <c r="O200" s="96"/>
      <c r="P200" s="109"/>
      <c r="Q200" s="96"/>
      <c r="R200" s="109"/>
      <c r="S200" s="96"/>
      <c r="T200" s="109"/>
      <c r="U200" s="96"/>
      <c r="V200" s="109"/>
      <c r="W200" s="96"/>
      <c r="X200" s="109"/>
      <c r="Y200" s="96"/>
      <c r="Z200" s="109"/>
      <c r="AA200" s="96"/>
      <c r="AB200" s="406"/>
      <c r="AC200" s="96"/>
      <c r="AD200" s="109"/>
      <c r="AE200" s="96"/>
      <c r="AF200" s="109"/>
      <c r="AG200" s="96"/>
      <c r="AH200" s="109"/>
      <c r="AI200" s="96"/>
      <c r="AJ200" s="109"/>
      <c r="AK200" s="96"/>
      <c r="AL200" s="109"/>
      <c r="AM200" s="164"/>
      <c r="AN200" s="559">
        <f t="shared" si="22"/>
        <v>75</v>
      </c>
    </row>
    <row r="201" spans="1:40" s="46" customFormat="1" ht="20.25" hidden="1" customHeight="1">
      <c r="A201" s="584">
        <f t="shared" si="21"/>
        <v>76</v>
      </c>
      <c r="B201" s="481" t="s">
        <v>621</v>
      </c>
      <c r="C201" s="62">
        <v>2008</v>
      </c>
      <c r="D201" s="150" t="s">
        <v>7</v>
      </c>
      <c r="E201" s="589">
        <f t="shared" si="23"/>
        <v>0</v>
      </c>
      <c r="F201" s="410"/>
      <c r="G201" s="431"/>
      <c r="H201" s="108"/>
      <c r="I201" s="615"/>
      <c r="J201" s="109"/>
      <c r="K201" s="96"/>
      <c r="L201" s="109"/>
      <c r="M201" s="96"/>
      <c r="N201" s="480" t="str">
        <f>IFERROR(VLOOKUP(B201,#REF!,2,FALSE),"")</f>
        <v/>
      </c>
      <c r="O201" s="96"/>
      <c r="P201" s="109"/>
      <c r="Q201" s="96"/>
      <c r="R201" s="109"/>
      <c r="S201" s="96"/>
      <c r="T201" s="109"/>
      <c r="U201" s="399"/>
      <c r="V201" s="109"/>
      <c r="W201" s="96"/>
      <c r="X201" s="109"/>
      <c r="Y201" s="96"/>
      <c r="Z201" s="109"/>
      <c r="AA201" s="96"/>
      <c r="AB201" s="406"/>
      <c r="AC201" s="96"/>
      <c r="AD201" s="109"/>
      <c r="AE201" s="96"/>
      <c r="AF201" s="109"/>
      <c r="AG201" s="96"/>
      <c r="AH201" s="109"/>
      <c r="AI201" s="96"/>
      <c r="AJ201" s="109"/>
      <c r="AK201" s="96"/>
      <c r="AL201" s="109"/>
      <c r="AM201" s="164"/>
      <c r="AN201" s="559">
        <f t="shared" si="22"/>
        <v>76</v>
      </c>
    </row>
    <row r="202" spans="1:40" s="46" customFormat="1" ht="20.25" hidden="1" customHeight="1">
      <c r="A202" s="584">
        <f t="shared" si="21"/>
        <v>77</v>
      </c>
      <c r="B202" s="481" t="s">
        <v>182</v>
      </c>
      <c r="C202" s="62">
        <v>2009</v>
      </c>
      <c r="D202" s="84" t="s">
        <v>43</v>
      </c>
      <c r="E202" s="589">
        <f t="shared" si="23"/>
        <v>0</v>
      </c>
      <c r="F202" s="410"/>
      <c r="G202" s="431"/>
      <c r="H202" s="108"/>
      <c r="I202" s="615"/>
      <c r="J202" s="109"/>
      <c r="K202" s="96"/>
      <c r="L202" s="109"/>
      <c r="M202" s="96"/>
      <c r="N202" s="480" t="str">
        <f>IFERROR(VLOOKUP(B202,#REF!,2,FALSE),"")</f>
        <v/>
      </c>
      <c r="O202" s="96"/>
      <c r="P202" s="109"/>
      <c r="Q202" s="96"/>
      <c r="R202" s="109"/>
      <c r="S202" s="96"/>
      <c r="T202" s="109"/>
      <c r="U202" s="96"/>
      <c r="V202" s="109"/>
      <c r="W202" s="96"/>
      <c r="X202" s="109"/>
      <c r="Y202" s="96"/>
      <c r="Z202" s="109"/>
      <c r="AA202" s="96"/>
      <c r="AB202" s="406"/>
      <c r="AC202" s="96"/>
      <c r="AD202" s="109"/>
      <c r="AE202" s="96"/>
      <c r="AF202" s="109"/>
      <c r="AG202" s="96"/>
      <c r="AH202" s="109"/>
      <c r="AI202" s="96"/>
      <c r="AJ202" s="109"/>
      <c r="AK202" s="96"/>
      <c r="AL202" s="109"/>
      <c r="AM202" s="164"/>
      <c r="AN202" s="559">
        <f t="shared" si="22"/>
        <v>77</v>
      </c>
    </row>
    <row r="203" spans="1:40" s="46" customFormat="1" ht="20.25" hidden="1" customHeight="1">
      <c r="A203" s="584">
        <f t="shared" si="21"/>
        <v>78</v>
      </c>
      <c r="B203" s="481" t="s">
        <v>50</v>
      </c>
      <c r="C203" s="62">
        <v>2008</v>
      </c>
      <c r="D203" s="117" t="s">
        <v>51</v>
      </c>
      <c r="E203" s="589">
        <f t="shared" si="23"/>
        <v>0</v>
      </c>
      <c r="F203" s="410"/>
      <c r="G203" s="431"/>
      <c r="H203" s="93"/>
      <c r="I203" s="615"/>
      <c r="J203" s="109"/>
      <c r="K203" s="96"/>
      <c r="L203" s="109"/>
      <c r="M203" s="96"/>
      <c r="N203" s="480" t="str">
        <f>IFERROR(VLOOKUP(B203,#REF!,2,FALSE),"")</f>
        <v/>
      </c>
      <c r="O203" s="96"/>
      <c r="P203" s="109"/>
      <c r="Q203" s="96"/>
      <c r="R203" s="109"/>
      <c r="S203" s="96"/>
      <c r="T203" s="109"/>
      <c r="U203" s="96"/>
      <c r="V203" s="109"/>
      <c r="W203" s="96"/>
      <c r="X203" s="109"/>
      <c r="Y203" s="96"/>
      <c r="Z203" s="109"/>
      <c r="AA203" s="96"/>
      <c r="AB203" s="406"/>
      <c r="AC203" s="96"/>
      <c r="AD203" s="109"/>
      <c r="AE203" s="96"/>
      <c r="AF203" s="109"/>
      <c r="AG203" s="96"/>
      <c r="AH203" s="109"/>
      <c r="AI203" s="96"/>
      <c r="AJ203" s="109"/>
      <c r="AK203" s="96"/>
      <c r="AL203" s="109"/>
      <c r="AM203" s="164"/>
      <c r="AN203" s="559">
        <f t="shared" si="22"/>
        <v>78</v>
      </c>
    </row>
    <row r="204" spans="1:40" s="46" customFormat="1" ht="20.25" hidden="1" customHeight="1">
      <c r="A204" s="584">
        <f t="shared" si="21"/>
        <v>79</v>
      </c>
      <c r="B204" s="481" t="s">
        <v>623</v>
      </c>
      <c r="C204" s="62">
        <v>2009</v>
      </c>
      <c r="D204" s="420" t="s">
        <v>7</v>
      </c>
      <c r="E204" s="589">
        <f t="shared" si="23"/>
        <v>0</v>
      </c>
      <c r="F204" s="410"/>
      <c r="G204" s="431"/>
      <c r="H204" s="108"/>
      <c r="I204" s="606"/>
      <c r="J204" s="109"/>
      <c r="K204" s="96"/>
      <c r="L204" s="109"/>
      <c r="M204" s="96"/>
      <c r="N204" s="480" t="str">
        <f>IFERROR(VLOOKUP(B204,#REF!,2,FALSE),"")</f>
        <v/>
      </c>
      <c r="O204" s="96"/>
      <c r="P204" s="109"/>
      <c r="Q204" s="96"/>
      <c r="R204" s="109"/>
      <c r="S204" s="96"/>
      <c r="T204" s="109"/>
      <c r="U204" s="96"/>
      <c r="V204" s="109"/>
      <c r="W204" s="96"/>
      <c r="X204" s="109"/>
      <c r="Y204" s="96"/>
      <c r="Z204" s="109"/>
      <c r="AA204" s="96"/>
      <c r="AB204" s="406"/>
      <c r="AC204" s="96"/>
      <c r="AD204" s="109"/>
      <c r="AE204" s="96"/>
      <c r="AF204" s="109"/>
      <c r="AG204" s="96"/>
      <c r="AH204" s="109"/>
      <c r="AI204" s="96"/>
      <c r="AJ204" s="109"/>
      <c r="AK204" s="96"/>
      <c r="AL204" s="109"/>
      <c r="AM204" s="164"/>
      <c r="AN204" s="559">
        <f t="shared" si="22"/>
        <v>79</v>
      </c>
    </row>
    <row r="205" spans="1:40" s="46" customFormat="1" ht="20.25" hidden="1" customHeight="1">
      <c r="A205" s="584">
        <f t="shared" si="21"/>
        <v>80</v>
      </c>
      <c r="B205" s="481" t="s">
        <v>624</v>
      </c>
      <c r="C205" s="62">
        <v>2008</v>
      </c>
      <c r="D205" s="113" t="s">
        <v>312</v>
      </c>
      <c r="E205" s="589">
        <f t="shared" si="23"/>
        <v>0</v>
      </c>
      <c r="F205" s="410"/>
      <c r="G205" s="431"/>
      <c r="H205" s="108"/>
      <c r="I205" s="615"/>
      <c r="J205" s="109"/>
      <c r="K205" s="96"/>
      <c r="L205" s="109"/>
      <c r="M205" s="96"/>
      <c r="N205" s="480" t="str">
        <f>IFERROR(VLOOKUP(B205,#REF!,2,FALSE),"")</f>
        <v/>
      </c>
      <c r="O205" s="96"/>
      <c r="P205" s="109"/>
      <c r="Q205" s="96"/>
      <c r="R205" s="109"/>
      <c r="S205" s="96"/>
      <c r="T205" s="109"/>
      <c r="U205" s="96"/>
      <c r="V205" s="109"/>
      <c r="W205" s="96"/>
      <c r="X205" s="109"/>
      <c r="Y205" s="96"/>
      <c r="Z205" s="109"/>
      <c r="AA205" s="96"/>
      <c r="AB205" s="406"/>
      <c r="AC205" s="96"/>
      <c r="AD205" s="109"/>
      <c r="AE205" s="96"/>
      <c r="AF205" s="109"/>
      <c r="AG205" s="96"/>
      <c r="AH205" s="109"/>
      <c r="AI205" s="96"/>
      <c r="AJ205" s="109"/>
      <c r="AK205" s="96"/>
      <c r="AL205" s="109"/>
      <c r="AM205" s="164"/>
      <c r="AN205" s="559">
        <f t="shared" si="22"/>
        <v>80</v>
      </c>
    </row>
    <row r="206" spans="1:40" s="46" customFormat="1" ht="20.25" hidden="1" customHeight="1">
      <c r="A206" s="584">
        <f t="shared" si="21"/>
        <v>81</v>
      </c>
      <c r="B206" s="481" t="s">
        <v>337</v>
      </c>
      <c r="C206" s="62">
        <v>2010</v>
      </c>
      <c r="D206" s="66" t="s">
        <v>338</v>
      </c>
      <c r="E206" s="589">
        <f t="shared" si="23"/>
        <v>0</v>
      </c>
      <c r="F206" s="410"/>
      <c r="G206" s="431"/>
      <c r="H206" s="108"/>
      <c r="I206" s="615"/>
      <c r="J206" s="109"/>
      <c r="K206" s="96"/>
      <c r="L206" s="109"/>
      <c r="M206" s="96"/>
      <c r="N206" s="480" t="str">
        <f>IFERROR(VLOOKUP(B206,#REF!,2,FALSE),"")</f>
        <v/>
      </c>
      <c r="O206" s="96"/>
      <c r="P206" s="109"/>
      <c r="Q206" s="96"/>
      <c r="R206" s="109"/>
      <c r="S206" s="96"/>
      <c r="T206" s="109"/>
      <c r="U206" s="96"/>
      <c r="V206" s="109"/>
      <c r="W206" s="96"/>
      <c r="X206" s="109"/>
      <c r="Y206" s="96"/>
      <c r="Z206" s="109"/>
      <c r="AA206" s="96"/>
      <c r="AB206" s="406"/>
      <c r="AC206" s="96"/>
      <c r="AD206" s="109"/>
      <c r="AE206" s="96"/>
      <c r="AF206" s="109"/>
      <c r="AG206" s="96"/>
      <c r="AH206" s="109"/>
      <c r="AI206" s="96"/>
      <c r="AJ206" s="109"/>
      <c r="AK206" s="96"/>
      <c r="AL206" s="109"/>
      <c r="AM206" s="164"/>
      <c r="AN206" s="559">
        <f t="shared" si="22"/>
        <v>81</v>
      </c>
    </row>
    <row r="207" spans="1:40" s="46" customFormat="1" ht="20.25" hidden="1" customHeight="1">
      <c r="A207" s="584">
        <f t="shared" si="21"/>
        <v>82</v>
      </c>
      <c r="B207" s="481" t="s">
        <v>626</v>
      </c>
      <c r="C207" s="62">
        <v>2008</v>
      </c>
      <c r="D207" s="126" t="s">
        <v>116</v>
      </c>
      <c r="E207" s="589">
        <f t="shared" si="23"/>
        <v>0</v>
      </c>
      <c r="F207" s="410"/>
      <c r="G207" s="431"/>
      <c r="H207" s="108"/>
      <c r="I207" s="615"/>
      <c r="J207" s="109"/>
      <c r="K207" s="96"/>
      <c r="L207" s="109"/>
      <c r="M207" s="96"/>
      <c r="N207" s="480" t="str">
        <f>IFERROR(VLOOKUP(B207,#REF!,2,FALSE),"")</f>
        <v/>
      </c>
      <c r="O207" s="96"/>
      <c r="P207" s="109"/>
      <c r="Q207" s="96"/>
      <c r="R207" s="109"/>
      <c r="S207" s="96"/>
      <c r="T207" s="109"/>
      <c r="U207" s="96"/>
      <c r="V207" s="109"/>
      <c r="W207" s="96"/>
      <c r="X207" s="109"/>
      <c r="Y207" s="96"/>
      <c r="Z207" s="109"/>
      <c r="AA207" s="96"/>
      <c r="AB207" s="406"/>
      <c r="AC207" s="96"/>
      <c r="AD207" s="109"/>
      <c r="AE207" s="96"/>
      <c r="AF207" s="109"/>
      <c r="AG207" s="96"/>
      <c r="AH207" s="109"/>
      <c r="AI207" s="96"/>
      <c r="AJ207" s="109"/>
      <c r="AK207" s="96"/>
      <c r="AL207" s="109"/>
      <c r="AM207" s="164"/>
      <c r="AN207" s="559">
        <f t="shared" si="22"/>
        <v>82</v>
      </c>
    </row>
    <row r="208" spans="1:40" s="46" customFormat="1" ht="20.25" hidden="1" customHeight="1">
      <c r="A208" s="584">
        <f t="shared" si="21"/>
        <v>83</v>
      </c>
      <c r="B208" s="481" t="s">
        <v>627</v>
      </c>
      <c r="C208" s="62">
        <v>2010</v>
      </c>
      <c r="D208" s="66" t="s">
        <v>75</v>
      </c>
      <c r="E208" s="589">
        <f t="shared" si="23"/>
        <v>0</v>
      </c>
      <c r="F208" s="410"/>
      <c r="G208" s="431"/>
      <c r="H208" s="108"/>
      <c r="I208" s="615"/>
      <c r="J208" s="109"/>
      <c r="K208" s="96"/>
      <c r="L208" s="109"/>
      <c r="M208" s="96"/>
      <c r="N208" s="480" t="str">
        <f>IFERROR(VLOOKUP(B208,#REF!,2,FALSE),"")</f>
        <v/>
      </c>
      <c r="O208" s="96"/>
      <c r="P208" s="109"/>
      <c r="Q208" s="96"/>
      <c r="R208" s="109"/>
      <c r="S208" s="96"/>
      <c r="T208" s="109"/>
      <c r="U208" s="96"/>
      <c r="V208" s="109"/>
      <c r="W208" s="96"/>
      <c r="X208" s="109"/>
      <c r="Y208" s="96"/>
      <c r="Z208" s="109"/>
      <c r="AA208" s="96"/>
      <c r="AB208" s="406"/>
      <c r="AC208" s="96"/>
      <c r="AD208" s="109"/>
      <c r="AE208" s="96"/>
      <c r="AF208" s="109"/>
      <c r="AG208" s="96"/>
      <c r="AH208" s="109"/>
      <c r="AI208" s="96"/>
      <c r="AJ208" s="109"/>
      <c r="AK208" s="96"/>
      <c r="AL208" s="109"/>
      <c r="AM208" s="164"/>
      <c r="AN208" s="559">
        <f t="shared" si="22"/>
        <v>83</v>
      </c>
    </row>
    <row r="209" spans="1:40" s="46" customFormat="1" ht="20.25" hidden="1" customHeight="1">
      <c r="A209" s="584">
        <f t="shared" si="21"/>
        <v>84</v>
      </c>
      <c r="B209" s="601" t="s">
        <v>711</v>
      </c>
      <c r="C209" s="62">
        <v>2009</v>
      </c>
      <c r="D209" s="600" t="s">
        <v>287</v>
      </c>
      <c r="E209" s="589">
        <f t="shared" si="23"/>
        <v>0</v>
      </c>
      <c r="F209" s="410"/>
      <c r="G209" s="431"/>
      <c r="H209" s="108"/>
      <c r="I209" s="615"/>
      <c r="J209" s="95"/>
      <c r="K209" s="96"/>
      <c r="L209" s="109"/>
      <c r="M209" s="96"/>
      <c r="N209" s="108"/>
      <c r="O209" s="96"/>
      <c r="P209" s="109"/>
      <c r="Q209" s="96"/>
      <c r="R209" s="109"/>
      <c r="S209" s="96"/>
      <c r="T209" s="109"/>
      <c r="U209" s="96"/>
      <c r="V209" s="109"/>
      <c r="W209" s="96"/>
      <c r="X209" s="109"/>
      <c r="Y209" s="96"/>
      <c r="Z209" s="109"/>
      <c r="AA209" s="96"/>
      <c r="AB209" s="406"/>
      <c r="AC209" s="96"/>
      <c r="AD209" s="109"/>
      <c r="AE209" s="96"/>
      <c r="AF209" s="109"/>
      <c r="AG209" s="96"/>
      <c r="AH209" s="109"/>
      <c r="AI209" s="96"/>
      <c r="AJ209" s="109"/>
      <c r="AK209" s="96"/>
      <c r="AL209" s="109"/>
      <c r="AM209" s="164"/>
      <c r="AN209" s="559">
        <f t="shared" si="22"/>
        <v>84</v>
      </c>
    </row>
    <row r="210" spans="1:40" s="46" customFormat="1" ht="20.25" hidden="1" customHeight="1">
      <c r="A210" s="584">
        <f t="shared" si="21"/>
        <v>85</v>
      </c>
      <c r="B210" s="481" t="s">
        <v>628</v>
      </c>
      <c r="C210" s="62">
        <v>2009</v>
      </c>
      <c r="D210" s="150" t="s">
        <v>37</v>
      </c>
      <c r="E210" s="589">
        <f t="shared" si="23"/>
        <v>0</v>
      </c>
      <c r="F210" s="410"/>
      <c r="G210" s="431"/>
      <c r="H210" s="108"/>
      <c r="I210" s="615"/>
      <c r="J210" s="109"/>
      <c r="K210" s="96"/>
      <c r="L210" s="109"/>
      <c r="M210" s="96"/>
      <c r="N210" s="480" t="str">
        <f>IFERROR(VLOOKUP(B210,#REF!,2,FALSE),"")</f>
        <v/>
      </c>
      <c r="O210" s="96"/>
      <c r="P210" s="109"/>
      <c r="Q210" s="96"/>
      <c r="R210" s="109"/>
      <c r="S210" s="96"/>
      <c r="T210" s="109"/>
      <c r="U210" s="96"/>
      <c r="V210" s="109"/>
      <c r="W210" s="96"/>
      <c r="X210" s="109"/>
      <c r="Y210" s="96"/>
      <c r="Z210" s="109"/>
      <c r="AA210" s="96"/>
      <c r="AB210" s="406"/>
      <c r="AC210" s="96"/>
      <c r="AD210" s="109"/>
      <c r="AE210" s="96"/>
      <c r="AF210" s="109"/>
      <c r="AG210" s="96"/>
      <c r="AH210" s="109"/>
      <c r="AI210" s="96"/>
      <c r="AJ210" s="109"/>
      <c r="AK210" s="96"/>
      <c r="AL210" s="109"/>
      <c r="AM210" s="164"/>
      <c r="AN210" s="559">
        <f t="shared" si="22"/>
        <v>85</v>
      </c>
    </row>
    <row r="211" spans="1:40" s="46" customFormat="1" ht="20.25" hidden="1" customHeight="1">
      <c r="A211" s="584">
        <f t="shared" si="21"/>
        <v>86</v>
      </c>
      <c r="B211" s="481" t="s">
        <v>89</v>
      </c>
      <c r="C211" s="62">
        <v>2008</v>
      </c>
      <c r="D211" s="117" t="s">
        <v>60</v>
      </c>
      <c r="E211" s="589">
        <f t="shared" si="23"/>
        <v>0</v>
      </c>
      <c r="F211" s="410"/>
      <c r="G211" s="431"/>
      <c r="H211" s="108"/>
      <c r="I211" s="615"/>
      <c r="J211" s="109"/>
      <c r="K211" s="96"/>
      <c r="L211" s="109"/>
      <c r="M211" s="96"/>
      <c r="N211" s="480" t="str">
        <f>IFERROR(VLOOKUP(B211,#REF!,2,FALSE),"")</f>
        <v/>
      </c>
      <c r="O211" s="96"/>
      <c r="P211" s="109"/>
      <c r="Q211" s="96"/>
      <c r="R211" s="109"/>
      <c r="S211" s="96"/>
      <c r="T211" s="109"/>
      <c r="U211" s="96"/>
      <c r="V211" s="109"/>
      <c r="W211" s="96"/>
      <c r="X211" s="109"/>
      <c r="Y211" s="96"/>
      <c r="Z211" s="109"/>
      <c r="AA211" s="96"/>
      <c r="AB211" s="406"/>
      <c r="AC211" s="96"/>
      <c r="AD211" s="109"/>
      <c r="AE211" s="96"/>
      <c r="AF211" s="109"/>
      <c r="AG211" s="96"/>
      <c r="AH211" s="109"/>
      <c r="AI211" s="96"/>
      <c r="AJ211" s="109"/>
      <c r="AK211" s="96"/>
      <c r="AL211" s="109"/>
      <c r="AM211" s="164"/>
      <c r="AN211" s="559">
        <f t="shared" si="22"/>
        <v>86</v>
      </c>
    </row>
    <row r="212" spans="1:40" s="46" customFormat="1" ht="20.25" hidden="1" customHeight="1">
      <c r="A212" s="584">
        <f t="shared" si="21"/>
        <v>87</v>
      </c>
      <c r="B212" s="481" t="s">
        <v>630</v>
      </c>
      <c r="C212" s="62">
        <v>2010</v>
      </c>
      <c r="D212" s="419" t="s">
        <v>547</v>
      </c>
      <c r="E212" s="589">
        <f t="shared" si="23"/>
        <v>0</v>
      </c>
      <c r="F212" s="410"/>
      <c r="G212" s="431"/>
      <c r="H212" s="108"/>
      <c r="I212" s="615"/>
      <c r="J212" s="109">
        <v>82</v>
      </c>
      <c r="K212" s="399">
        <v>0</v>
      </c>
      <c r="L212" s="109"/>
      <c r="M212" s="399"/>
      <c r="N212" s="480" t="str">
        <f>IFERROR(VLOOKUP(B212,#REF!,2,FALSE),"")</f>
        <v/>
      </c>
      <c r="O212" s="96"/>
      <c r="P212" s="109"/>
      <c r="Q212" s="96"/>
      <c r="R212" s="109"/>
      <c r="S212" s="96"/>
      <c r="T212" s="109"/>
      <c r="U212" s="96"/>
      <c r="V212" s="109"/>
      <c r="W212" s="96"/>
      <c r="X212" s="109"/>
      <c r="Y212" s="96"/>
      <c r="Z212" s="109"/>
      <c r="AA212" s="96"/>
      <c r="AB212" s="406"/>
      <c r="AC212" s="96"/>
      <c r="AD212" s="109"/>
      <c r="AE212" s="96"/>
      <c r="AF212" s="109"/>
      <c r="AG212" s="96"/>
      <c r="AH212" s="109"/>
      <c r="AI212" s="96"/>
      <c r="AJ212" s="109"/>
      <c r="AK212" s="96"/>
      <c r="AL212" s="109"/>
      <c r="AM212" s="164"/>
      <c r="AN212" s="559">
        <f t="shared" si="22"/>
        <v>87</v>
      </c>
    </row>
    <row r="213" spans="1:40" s="46" customFormat="1" ht="20.25" hidden="1" customHeight="1">
      <c r="A213" s="584">
        <f t="shared" si="21"/>
        <v>88</v>
      </c>
      <c r="B213" s="481" t="s">
        <v>434</v>
      </c>
      <c r="C213" s="62">
        <v>2008</v>
      </c>
      <c r="D213" s="283" t="s">
        <v>45</v>
      </c>
      <c r="E213" s="589">
        <f t="shared" si="23"/>
        <v>0</v>
      </c>
      <c r="F213" s="410"/>
      <c r="G213" s="431"/>
      <c r="H213" s="108"/>
      <c r="I213" s="615"/>
      <c r="J213" s="109"/>
      <c r="K213" s="96"/>
      <c r="L213" s="109"/>
      <c r="M213" s="96"/>
      <c r="N213" s="480" t="str">
        <f>IFERROR(VLOOKUP(B213,#REF!,2,FALSE),"")</f>
        <v/>
      </c>
      <c r="O213" s="96"/>
      <c r="P213" s="109"/>
      <c r="Q213" s="96"/>
      <c r="R213" s="109"/>
      <c r="S213" s="96"/>
      <c r="T213" s="109"/>
      <c r="U213" s="96"/>
      <c r="V213" s="109"/>
      <c r="W213" s="96"/>
      <c r="X213" s="109"/>
      <c r="Y213" s="96"/>
      <c r="Z213" s="109"/>
      <c r="AA213" s="96"/>
      <c r="AB213" s="406"/>
      <c r="AC213" s="96"/>
      <c r="AD213" s="109"/>
      <c r="AE213" s="96"/>
      <c r="AF213" s="109"/>
      <c r="AG213" s="96"/>
      <c r="AH213" s="109"/>
      <c r="AI213" s="96"/>
      <c r="AJ213" s="109"/>
      <c r="AK213" s="96"/>
      <c r="AL213" s="109"/>
      <c r="AM213" s="164"/>
      <c r="AN213" s="559">
        <f t="shared" si="22"/>
        <v>88</v>
      </c>
    </row>
    <row r="214" spans="1:40" s="46" customFormat="1" ht="20.25" hidden="1" customHeight="1">
      <c r="A214" s="584">
        <f t="shared" si="21"/>
        <v>89</v>
      </c>
      <c r="B214" s="481" t="s">
        <v>246</v>
      </c>
      <c r="C214" s="62">
        <v>2010</v>
      </c>
      <c r="D214" s="66" t="s">
        <v>247</v>
      </c>
      <c r="E214" s="589">
        <f t="shared" si="23"/>
        <v>0</v>
      </c>
      <c r="F214" s="410"/>
      <c r="G214" s="431"/>
      <c r="H214" s="108"/>
      <c r="I214" s="615"/>
      <c r="J214" s="109"/>
      <c r="K214" s="96"/>
      <c r="L214" s="109"/>
      <c r="M214" s="96"/>
      <c r="N214" s="480" t="str">
        <f>IFERROR(VLOOKUP(B214,#REF!,2,FALSE),"")</f>
        <v/>
      </c>
      <c r="O214" s="96"/>
      <c r="P214" s="109"/>
      <c r="Q214" s="96"/>
      <c r="R214" s="109"/>
      <c r="S214" s="96"/>
      <c r="T214" s="109"/>
      <c r="U214" s="96"/>
      <c r="V214" s="109"/>
      <c r="W214" s="96"/>
      <c r="X214" s="109"/>
      <c r="Y214" s="96"/>
      <c r="Z214" s="109"/>
      <c r="AA214" s="96"/>
      <c r="AB214" s="406"/>
      <c r="AC214" s="96"/>
      <c r="AD214" s="109"/>
      <c r="AE214" s="96"/>
      <c r="AF214" s="109"/>
      <c r="AG214" s="96"/>
      <c r="AH214" s="109"/>
      <c r="AI214" s="96"/>
      <c r="AJ214" s="109"/>
      <c r="AK214" s="96"/>
      <c r="AL214" s="109"/>
      <c r="AM214" s="164"/>
      <c r="AN214" s="559">
        <f t="shared" si="22"/>
        <v>89</v>
      </c>
    </row>
    <row r="215" spans="1:40" s="46" customFormat="1" ht="20.25" hidden="1" customHeight="1">
      <c r="A215" s="584">
        <f t="shared" si="21"/>
        <v>90</v>
      </c>
      <c r="B215" s="481" t="s">
        <v>631</v>
      </c>
      <c r="C215" s="62">
        <v>2009</v>
      </c>
      <c r="D215" s="150" t="s">
        <v>37</v>
      </c>
      <c r="E215" s="589">
        <f t="shared" si="23"/>
        <v>0</v>
      </c>
      <c r="F215" s="410"/>
      <c r="G215" s="431"/>
      <c r="H215" s="108"/>
      <c r="I215" s="615"/>
      <c r="J215" s="109"/>
      <c r="K215" s="96"/>
      <c r="L215" s="109"/>
      <c r="M215" s="96"/>
      <c r="N215" s="480" t="str">
        <f>IFERROR(VLOOKUP(B215,#REF!,2,FALSE),"")</f>
        <v/>
      </c>
      <c r="O215" s="96"/>
      <c r="P215" s="109"/>
      <c r="Q215" s="96"/>
      <c r="R215" s="109"/>
      <c r="S215" s="96"/>
      <c r="T215" s="109"/>
      <c r="U215" s="96"/>
      <c r="V215" s="109"/>
      <c r="W215" s="96"/>
      <c r="X215" s="109"/>
      <c r="Y215" s="96"/>
      <c r="Z215" s="109"/>
      <c r="AA215" s="96"/>
      <c r="AB215" s="406"/>
      <c r="AC215" s="96"/>
      <c r="AD215" s="109"/>
      <c r="AE215" s="96"/>
      <c r="AF215" s="109"/>
      <c r="AG215" s="96"/>
      <c r="AH215" s="109"/>
      <c r="AI215" s="96"/>
      <c r="AJ215" s="109"/>
      <c r="AK215" s="96"/>
      <c r="AL215" s="109"/>
      <c r="AM215" s="164"/>
      <c r="AN215" s="559">
        <f t="shared" si="22"/>
        <v>90</v>
      </c>
    </row>
    <row r="216" spans="1:40" s="46" customFormat="1" ht="20.25" hidden="1" customHeight="1">
      <c r="A216" s="586"/>
      <c r="B216" s="481" t="s">
        <v>167</v>
      </c>
      <c r="C216" s="62">
        <v>2008</v>
      </c>
      <c r="D216" s="121" t="s">
        <v>22</v>
      </c>
      <c r="E216" s="589">
        <f t="shared" si="23"/>
        <v>0</v>
      </c>
      <c r="F216" s="410"/>
      <c r="G216" s="432"/>
      <c r="H216" s="109"/>
      <c r="I216" s="616"/>
      <c r="J216" s="109"/>
      <c r="K216" s="96"/>
      <c r="L216" s="109"/>
      <c r="M216" s="96"/>
      <c r="N216" s="480" t="str">
        <f>IFERROR(VLOOKUP(B216,#REF!,2,FALSE),"")</f>
        <v/>
      </c>
      <c r="O216" s="96"/>
      <c r="P216" s="109"/>
      <c r="Q216" s="96"/>
      <c r="R216" s="109"/>
      <c r="S216" s="96"/>
      <c r="T216" s="109"/>
      <c r="U216" s="96"/>
      <c r="V216" s="109"/>
      <c r="W216" s="96"/>
      <c r="X216" s="109"/>
      <c r="Y216" s="96"/>
      <c r="Z216" s="109"/>
      <c r="AA216" s="96"/>
      <c r="AB216" s="406"/>
      <c r="AC216" s="96"/>
      <c r="AD216" s="109"/>
      <c r="AE216" s="96"/>
      <c r="AF216" s="109"/>
      <c r="AG216" s="96"/>
      <c r="AH216" s="109"/>
      <c r="AI216" s="96"/>
      <c r="AJ216" s="109"/>
      <c r="AK216" s="96"/>
      <c r="AL216" s="109"/>
      <c r="AM216" s="164"/>
      <c r="AN216" s="559"/>
    </row>
    <row r="217" spans="1:40" s="46" customFormat="1" ht="20.25" hidden="1" customHeight="1">
      <c r="A217" s="586"/>
      <c r="B217" s="481" t="s">
        <v>142</v>
      </c>
      <c r="C217" s="62">
        <v>2010</v>
      </c>
      <c r="D217" s="66" t="s">
        <v>35</v>
      </c>
      <c r="E217" s="589">
        <f t="shared" si="23"/>
        <v>0</v>
      </c>
      <c r="F217" s="410"/>
      <c r="G217" s="432"/>
      <c r="H217" s="109"/>
      <c r="I217" s="616"/>
      <c r="J217" s="109"/>
      <c r="K217" s="96"/>
      <c r="L217" s="109"/>
      <c r="M217" s="96"/>
      <c r="N217" s="480" t="str">
        <f>IFERROR(VLOOKUP(B217,#REF!,2,FALSE),"")</f>
        <v/>
      </c>
      <c r="O217" s="96"/>
      <c r="P217" s="109"/>
      <c r="Q217" s="96"/>
      <c r="R217" s="109"/>
      <c r="S217" s="96"/>
      <c r="T217" s="109"/>
      <c r="U217" s="96"/>
      <c r="V217" s="109"/>
      <c r="W217" s="96"/>
      <c r="X217" s="109"/>
      <c r="Y217" s="96"/>
      <c r="Z217" s="109"/>
      <c r="AA217" s="96"/>
      <c r="AB217" s="406"/>
      <c r="AC217" s="96"/>
      <c r="AD217" s="109"/>
      <c r="AE217" s="96"/>
      <c r="AF217" s="109"/>
      <c r="AG217" s="96"/>
      <c r="AH217" s="109"/>
      <c r="AI217" s="96"/>
      <c r="AJ217" s="109"/>
      <c r="AK217" s="96"/>
      <c r="AL217" s="109"/>
      <c r="AM217" s="164"/>
      <c r="AN217" s="559"/>
    </row>
    <row r="218" spans="1:40" s="46" customFormat="1" ht="20.25" hidden="1" customHeight="1">
      <c r="A218" s="586"/>
      <c r="B218" s="481" t="s">
        <v>632</v>
      </c>
      <c r="C218" s="62">
        <v>2008</v>
      </c>
      <c r="D218" s="278" t="s">
        <v>33</v>
      </c>
      <c r="E218" s="589">
        <f t="shared" si="23"/>
        <v>0</v>
      </c>
      <c r="F218" s="410"/>
      <c r="G218" s="432"/>
      <c r="H218" s="109"/>
      <c r="I218" s="616"/>
      <c r="J218" s="109"/>
      <c r="K218" s="96"/>
      <c r="L218" s="109"/>
      <c r="M218" s="96"/>
      <c r="N218" s="480" t="str">
        <f>IFERROR(VLOOKUP(B218,#REF!,2,FALSE),"")</f>
        <v/>
      </c>
      <c r="O218" s="96"/>
      <c r="P218" s="109"/>
      <c r="Q218" s="96"/>
      <c r="R218" s="109"/>
      <c r="S218" s="96"/>
      <c r="T218" s="109"/>
      <c r="U218" s="96"/>
      <c r="V218" s="109"/>
      <c r="W218" s="96"/>
      <c r="X218" s="109"/>
      <c r="Y218" s="96"/>
      <c r="Z218" s="109"/>
      <c r="AA218" s="96"/>
      <c r="AB218" s="406"/>
      <c r="AC218" s="96"/>
      <c r="AD218" s="109"/>
      <c r="AE218" s="96"/>
      <c r="AF218" s="109"/>
      <c r="AG218" s="96"/>
      <c r="AH218" s="109"/>
      <c r="AI218" s="96"/>
      <c r="AJ218" s="109"/>
      <c r="AK218" s="96"/>
      <c r="AL218" s="109"/>
      <c r="AM218" s="164"/>
      <c r="AN218" s="559"/>
    </row>
    <row r="219" spans="1:40" s="46" customFormat="1" ht="20.25" hidden="1" customHeight="1">
      <c r="A219" s="586"/>
      <c r="B219" s="481" t="s">
        <v>168</v>
      </c>
      <c r="C219" s="62">
        <v>2008</v>
      </c>
      <c r="D219" s="121" t="s">
        <v>156</v>
      </c>
      <c r="E219" s="589">
        <f t="shared" si="23"/>
        <v>0</v>
      </c>
      <c r="F219" s="410"/>
      <c r="G219" s="432"/>
      <c r="H219" s="109"/>
      <c r="I219" s="616"/>
      <c r="J219" s="109"/>
      <c r="K219" s="96"/>
      <c r="L219" s="109"/>
      <c r="M219" s="96"/>
      <c r="N219" s="480" t="str">
        <f>IFERROR(VLOOKUP(B219,#REF!,2,FALSE),"")</f>
        <v/>
      </c>
      <c r="O219" s="96"/>
      <c r="P219" s="109"/>
      <c r="Q219" s="96"/>
      <c r="R219" s="109"/>
      <c r="S219" s="96"/>
      <c r="T219" s="109"/>
      <c r="U219" s="96"/>
      <c r="V219" s="109"/>
      <c r="W219" s="96"/>
      <c r="X219" s="109"/>
      <c r="Y219" s="96"/>
      <c r="Z219" s="109"/>
      <c r="AA219" s="96"/>
      <c r="AB219" s="406"/>
      <c r="AC219" s="96"/>
      <c r="AD219" s="109"/>
      <c r="AE219" s="96"/>
      <c r="AF219" s="109"/>
      <c r="AG219" s="96"/>
      <c r="AH219" s="109"/>
      <c r="AI219" s="96"/>
      <c r="AJ219" s="109"/>
      <c r="AK219" s="96"/>
      <c r="AL219" s="109"/>
      <c r="AM219" s="164"/>
      <c r="AN219" s="559"/>
    </row>
    <row r="220" spans="1:40" s="46" customFormat="1" ht="20.25" hidden="1" customHeight="1">
      <c r="A220" s="586"/>
      <c r="B220" s="481" t="s">
        <v>634</v>
      </c>
      <c r="C220" s="62">
        <v>2010</v>
      </c>
      <c r="D220" s="66" t="s">
        <v>18</v>
      </c>
      <c r="E220" s="589">
        <f t="shared" si="23"/>
        <v>0</v>
      </c>
      <c r="F220" s="410"/>
      <c r="G220" s="432"/>
      <c r="H220" s="109"/>
      <c r="I220" s="616"/>
      <c r="J220" s="109"/>
      <c r="K220" s="96"/>
      <c r="L220" s="109"/>
      <c r="M220" s="96"/>
      <c r="N220" s="480" t="str">
        <f>IFERROR(VLOOKUP(B220,#REF!,2,FALSE),"")</f>
        <v/>
      </c>
      <c r="O220" s="96"/>
      <c r="P220" s="109"/>
      <c r="Q220" s="96"/>
      <c r="R220" s="109"/>
      <c r="S220" s="96"/>
      <c r="T220" s="109"/>
      <c r="U220" s="96"/>
      <c r="V220" s="109"/>
      <c r="W220" s="96"/>
      <c r="X220" s="109"/>
      <c r="Y220" s="96"/>
      <c r="Z220" s="109"/>
      <c r="AA220" s="96"/>
      <c r="AB220" s="406"/>
      <c r="AC220" s="96"/>
      <c r="AD220" s="109"/>
      <c r="AE220" s="96"/>
      <c r="AF220" s="109"/>
      <c r="AG220" s="96"/>
      <c r="AH220" s="109"/>
      <c r="AI220" s="96"/>
      <c r="AJ220" s="109"/>
      <c r="AK220" s="96"/>
      <c r="AL220" s="109"/>
      <c r="AM220" s="164"/>
      <c r="AN220" s="559"/>
    </row>
    <row r="221" spans="1:40" s="46" customFormat="1" ht="20.25" hidden="1" customHeight="1">
      <c r="A221" s="586"/>
      <c r="B221" s="481" t="s">
        <v>339</v>
      </c>
      <c r="C221" s="62">
        <v>2010</v>
      </c>
      <c r="D221" s="66" t="s">
        <v>340</v>
      </c>
      <c r="E221" s="589">
        <f t="shared" si="23"/>
        <v>0</v>
      </c>
      <c r="F221" s="410"/>
      <c r="G221" s="432"/>
      <c r="H221" s="109"/>
      <c r="I221" s="616"/>
      <c r="J221" s="109"/>
      <c r="K221" s="96"/>
      <c r="L221" s="109"/>
      <c r="M221" s="96"/>
      <c r="N221" s="480" t="str">
        <f>IFERROR(VLOOKUP(B221,#REF!,2,FALSE),"")</f>
        <v/>
      </c>
      <c r="O221" s="96"/>
      <c r="P221" s="109"/>
      <c r="Q221" s="96"/>
      <c r="R221" s="109"/>
      <c r="S221" s="96"/>
      <c r="T221" s="109"/>
      <c r="U221" s="96"/>
      <c r="V221" s="109"/>
      <c r="W221" s="96"/>
      <c r="X221" s="109"/>
      <c r="Y221" s="96"/>
      <c r="Z221" s="109"/>
      <c r="AA221" s="96"/>
      <c r="AB221" s="406"/>
      <c r="AC221" s="96"/>
      <c r="AD221" s="109"/>
      <c r="AE221" s="96"/>
      <c r="AF221" s="109"/>
      <c r="AG221" s="96"/>
      <c r="AH221" s="109"/>
      <c r="AI221" s="96"/>
      <c r="AJ221" s="109"/>
      <c r="AK221" s="96"/>
      <c r="AL221" s="109"/>
      <c r="AM221" s="164"/>
      <c r="AN221" s="559"/>
    </row>
    <row r="222" spans="1:40" s="46" customFormat="1" ht="20.25" hidden="1" customHeight="1">
      <c r="A222" s="586"/>
      <c r="B222" s="481" t="s">
        <v>252</v>
      </c>
      <c r="C222" s="62">
        <v>2009</v>
      </c>
      <c r="D222" s="756" t="s">
        <v>10</v>
      </c>
      <c r="E222" s="589">
        <f t="shared" si="23"/>
        <v>0</v>
      </c>
      <c r="F222" s="410"/>
      <c r="G222" s="432"/>
      <c r="H222" s="109"/>
      <c r="I222" s="616"/>
      <c r="J222" s="109"/>
      <c r="K222" s="96"/>
      <c r="L222" s="109"/>
      <c r="M222" s="96"/>
      <c r="N222" s="480" t="str">
        <f>IFERROR(VLOOKUP(B222,#REF!,2,FALSE),"")</f>
        <v/>
      </c>
      <c r="O222" s="96"/>
      <c r="P222" s="109"/>
      <c r="Q222" s="96"/>
      <c r="R222" s="109"/>
      <c r="S222" s="96"/>
      <c r="T222" s="109"/>
      <c r="U222" s="96"/>
      <c r="V222" s="109"/>
      <c r="W222" s="96"/>
      <c r="X222" s="109"/>
      <c r="Y222" s="96"/>
      <c r="Z222" s="109"/>
      <c r="AA222" s="96"/>
      <c r="AB222" s="406"/>
      <c r="AC222" s="96"/>
      <c r="AD222" s="109"/>
      <c r="AE222" s="96"/>
      <c r="AF222" s="109"/>
      <c r="AG222" s="96"/>
      <c r="AH222" s="109"/>
      <c r="AI222" s="96"/>
      <c r="AJ222" s="109"/>
      <c r="AK222" s="96"/>
      <c r="AL222" s="109"/>
      <c r="AM222" s="164"/>
      <c r="AN222" s="559"/>
    </row>
    <row r="223" spans="1:40" s="46" customFormat="1" ht="20.25" hidden="1" customHeight="1">
      <c r="A223" s="586"/>
      <c r="B223" s="481" t="s">
        <v>635</v>
      </c>
      <c r="C223" s="62">
        <v>2009</v>
      </c>
      <c r="D223" s="756" t="s">
        <v>18</v>
      </c>
      <c r="E223" s="589">
        <f t="shared" si="23"/>
        <v>0</v>
      </c>
      <c r="F223" s="410"/>
      <c r="G223" s="432"/>
      <c r="H223" s="109"/>
      <c r="I223" s="616"/>
      <c r="J223" s="109"/>
      <c r="K223" s="96"/>
      <c r="L223" s="109"/>
      <c r="M223" s="96"/>
      <c r="N223" s="480" t="str">
        <f>IFERROR(VLOOKUP(B223,#REF!,2,FALSE),"")</f>
        <v/>
      </c>
      <c r="O223" s="96"/>
      <c r="P223" s="109"/>
      <c r="Q223" s="96"/>
      <c r="R223" s="109"/>
      <c r="S223" s="96"/>
      <c r="T223" s="109"/>
      <c r="U223" s="96"/>
      <c r="V223" s="109"/>
      <c r="W223" s="96"/>
      <c r="X223" s="109"/>
      <c r="Y223" s="96"/>
      <c r="Z223" s="109"/>
      <c r="AA223" s="96"/>
      <c r="AB223" s="406"/>
      <c r="AC223" s="96"/>
      <c r="AD223" s="109"/>
      <c r="AE223" s="96"/>
      <c r="AF223" s="109"/>
      <c r="AG223" s="96"/>
      <c r="AH223" s="109"/>
      <c r="AI223" s="96"/>
      <c r="AJ223" s="109"/>
      <c r="AK223" s="96"/>
      <c r="AL223" s="109"/>
      <c r="AM223" s="164"/>
      <c r="AN223" s="560"/>
    </row>
    <row r="224" spans="1:40" s="46" customFormat="1" ht="20.25" hidden="1" customHeight="1">
      <c r="A224" s="586"/>
      <c r="B224" s="481" t="s">
        <v>637</v>
      </c>
      <c r="C224" s="62">
        <v>2010</v>
      </c>
      <c r="D224" s="735" t="s">
        <v>60</v>
      </c>
      <c r="E224" s="589">
        <f t="shared" si="23"/>
        <v>0</v>
      </c>
      <c r="F224" s="410"/>
      <c r="G224" s="432"/>
      <c r="H224" s="109"/>
      <c r="I224" s="616"/>
      <c r="J224" s="109"/>
      <c r="K224" s="96"/>
      <c r="L224" s="109"/>
      <c r="M224" s="96"/>
      <c r="N224" s="480" t="str">
        <f>IFERROR(VLOOKUP(B224,#REF!,2,FALSE),"")</f>
        <v/>
      </c>
      <c r="O224" s="96"/>
      <c r="P224" s="109"/>
      <c r="Q224" s="96"/>
      <c r="R224" s="109"/>
      <c r="S224" s="96"/>
      <c r="T224" s="109"/>
      <c r="U224" s="96"/>
      <c r="V224" s="109"/>
      <c r="W224" s="96"/>
      <c r="X224" s="109"/>
      <c r="Y224" s="96"/>
      <c r="Z224" s="109"/>
      <c r="AA224" s="96"/>
      <c r="AB224" s="406"/>
      <c r="AC224" s="96"/>
      <c r="AD224" s="109"/>
      <c r="AE224" s="96"/>
      <c r="AF224" s="109"/>
      <c r="AG224" s="96"/>
      <c r="AH224" s="109"/>
      <c r="AI224" s="96"/>
      <c r="AJ224" s="109"/>
      <c r="AK224" s="96"/>
      <c r="AL224" s="109"/>
      <c r="AM224" s="164"/>
      <c r="AN224" s="560"/>
    </row>
    <row r="225" spans="1:42" s="46" customFormat="1" ht="20.25" hidden="1" customHeight="1">
      <c r="A225" s="586"/>
      <c r="B225" s="506" t="s">
        <v>638</v>
      </c>
      <c r="C225" s="48">
        <v>2008</v>
      </c>
      <c r="D225" s="152" t="s">
        <v>60</v>
      </c>
      <c r="E225" s="589">
        <f t="shared" si="23"/>
        <v>0</v>
      </c>
      <c r="F225" s="410"/>
      <c r="G225" s="432"/>
      <c r="H225" s="109"/>
      <c r="I225" s="616"/>
      <c r="J225" s="109"/>
      <c r="K225" s="96"/>
      <c r="L225" s="109"/>
      <c r="M225" s="96"/>
      <c r="N225" s="602" t="str">
        <f>IFERROR(VLOOKUP(B225,#REF!,2,FALSE),"")</f>
        <v/>
      </c>
      <c r="O225" s="96"/>
      <c r="P225" s="109"/>
      <c r="Q225" s="96"/>
      <c r="R225" s="109"/>
      <c r="S225" s="96"/>
      <c r="T225" s="109"/>
      <c r="U225" s="96"/>
      <c r="V225" s="783"/>
      <c r="W225" s="785"/>
      <c r="X225" s="109"/>
      <c r="Y225" s="96"/>
      <c r="Z225" s="109"/>
      <c r="AA225" s="96"/>
      <c r="AB225" s="406"/>
      <c r="AC225" s="96"/>
      <c r="AD225" s="598"/>
      <c r="AE225" s="27"/>
      <c r="AF225" s="598"/>
      <c r="AG225" s="27"/>
      <c r="AH225" s="598"/>
      <c r="AI225" s="27"/>
      <c r="AJ225" s="598"/>
      <c r="AK225" s="27"/>
      <c r="AL225" s="598"/>
      <c r="AM225" s="27"/>
      <c r="AN225" s="581"/>
    </row>
    <row r="226" spans="1:42" s="46" customFormat="1" ht="20.25" hidden="1" customHeight="1">
      <c r="A226" s="586"/>
      <c r="B226" s="481" t="s">
        <v>640</v>
      </c>
      <c r="C226" s="48">
        <v>2008</v>
      </c>
      <c r="D226" s="139" t="s">
        <v>11</v>
      </c>
      <c r="E226" s="589">
        <f t="shared" si="23"/>
        <v>0</v>
      </c>
      <c r="F226" s="410"/>
      <c r="G226" s="432"/>
      <c r="H226" s="109"/>
      <c r="I226" s="616"/>
      <c r="J226" s="109"/>
      <c r="K226" s="96"/>
      <c r="L226" s="109"/>
      <c r="M226" s="96"/>
      <c r="N226" s="602" t="str">
        <f>IFERROR(VLOOKUP(B226,#REF!,2,FALSE),"")</f>
        <v/>
      </c>
      <c r="O226" s="96"/>
      <c r="P226" s="109"/>
      <c r="Q226" s="96"/>
      <c r="R226" s="109"/>
      <c r="S226" s="96"/>
      <c r="T226" s="109"/>
      <c r="U226" s="96"/>
      <c r="V226" s="598"/>
      <c r="W226" s="27"/>
      <c r="X226" s="109"/>
      <c r="Y226" s="96"/>
      <c r="Z226" s="109"/>
      <c r="AA226" s="96"/>
      <c r="AB226" s="406"/>
      <c r="AC226" s="96"/>
      <c r="AD226" s="598"/>
      <c r="AE226" s="27"/>
      <c r="AF226" s="598"/>
      <c r="AG226" s="27"/>
      <c r="AH226" s="598"/>
      <c r="AI226" s="27"/>
      <c r="AJ226" s="598"/>
      <c r="AK226" s="27"/>
      <c r="AL226" s="598"/>
      <c r="AM226" s="27"/>
      <c r="AN226" s="581"/>
    </row>
    <row r="227" spans="1:42" s="46" customFormat="1" ht="20.25" hidden="1" customHeight="1">
      <c r="A227" s="586"/>
      <c r="B227" s="481" t="s">
        <v>185</v>
      </c>
      <c r="C227" s="48">
        <v>2008</v>
      </c>
      <c r="D227" s="321" t="s">
        <v>26</v>
      </c>
      <c r="E227" s="589">
        <f t="shared" si="23"/>
        <v>0</v>
      </c>
      <c r="F227" s="410"/>
      <c r="G227" s="432"/>
      <c r="H227" s="109"/>
      <c r="I227" s="616"/>
      <c r="J227" s="109"/>
      <c r="K227" s="96"/>
      <c r="L227" s="109"/>
      <c r="M227" s="96"/>
      <c r="N227" s="602" t="str">
        <f>IFERROR(VLOOKUP(B227,#REF!,2,FALSE),"")</f>
        <v/>
      </c>
      <c r="O227" s="96"/>
      <c r="P227" s="109"/>
      <c r="Q227" s="96"/>
      <c r="R227" s="109"/>
      <c r="S227" s="96"/>
      <c r="T227" s="109"/>
      <c r="U227" s="96"/>
      <c r="V227" s="598"/>
      <c r="W227" s="27"/>
      <c r="X227" s="109"/>
      <c r="Y227" s="96"/>
      <c r="Z227" s="109"/>
      <c r="AA227" s="96"/>
      <c r="AB227" s="406"/>
      <c r="AC227" s="96"/>
      <c r="AD227" s="598"/>
      <c r="AE227" s="27"/>
      <c r="AF227" s="598"/>
      <c r="AG227" s="27"/>
      <c r="AH227" s="598"/>
      <c r="AI227" s="27"/>
      <c r="AJ227" s="598"/>
      <c r="AK227" s="27"/>
      <c r="AL227" s="598"/>
      <c r="AM227" s="27"/>
      <c r="AN227" s="581"/>
    </row>
    <row r="228" spans="1:42" s="46" customFormat="1" ht="20.25" hidden="1" customHeight="1">
      <c r="A228" s="586"/>
      <c r="B228" s="506" t="s">
        <v>641</v>
      </c>
      <c r="C228" s="48">
        <v>2010</v>
      </c>
      <c r="D228" s="66" t="s">
        <v>37</v>
      </c>
      <c r="E228" s="589">
        <f t="shared" si="23"/>
        <v>0</v>
      </c>
      <c r="F228" s="410"/>
      <c r="G228" s="432"/>
      <c r="H228" s="109"/>
      <c r="I228" s="616"/>
      <c r="J228" s="109"/>
      <c r="K228" s="96"/>
      <c r="L228" s="109"/>
      <c r="M228" s="96"/>
      <c r="N228" s="602" t="str">
        <f>IFERROR(VLOOKUP(B228,#REF!,2,FALSE),"")</f>
        <v/>
      </c>
      <c r="O228" s="96"/>
      <c r="P228" s="108"/>
      <c r="Q228" s="280"/>
      <c r="R228" s="109"/>
      <c r="S228" s="96"/>
      <c r="T228" s="109"/>
      <c r="U228" s="96"/>
      <c r="V228" s="598"/>
      <c r="W228" s="27"/>
      <c r="X228" s="109"/>
      <c r="Y228" s="96"/>
      <c r="Z228" s="109"/>
      <c r="AA228" s="96"/>
      <c r="AB228" s="406"/>
      <c r="AC228" s="96"/>
      <c r="AD228" s="598"/>
      <c r="AE228" s="27"/>
      <c r="AF228" s="598"/>
      <c r="AG228" s="27"/>
      <c r="AH228" s="598"/>
      <c r="AI228" s="27"/>
      <c r="AJ228" s="598"/>
      <c r="AK228" s="27"/>
      <c r="AL228" s="598"/>
      <c r="AM228" s="27"/>
      <c r="AN228" s="581"/>
    </row>
    <row r="229" spans="1:42" s="46" customFormat="1" ht="20.25" hidden="1" customHeight="1">
      <c r="A229" s="586"/>
      <c r="B229" s="506" t="s">
        <v>173</v>
      </c>
      <c r="C229" s="48">
        <v>2009</v>
      </c>
      <c r="D229" s="120" t="s">
        <v>33</v>
      </c>
      <c r="E229" s="589">
        <f t="shared" si="23"/>
        <v>0</v>
      </c>
      <c r="F229" s="503"/>
      <c r="G229" s="504"/>
      <c r="H229" s="630"/>
      <c r="I229" s="631"/>
      <c r="J229" s="109"/>
      <c r="K229" s="96"/>
      <c r="L229" s="109"/>
      <c r="M229" s="96"/>
      <c r="N229" s="632" t="str">
        <f>IFERROR(VLOOKUP(B229,#REF!,2,FALSE),"")</f>
        <v/>
      </c>
      <c r="O229" s="164"/>
      <c r="P229" s="109"/>
      <c r="Q229" s="640"/>
      <c r="R229" s="109"/>
      <c r="S229" s="96"/>
      <c r="T229" s="109"/>
      <c r="U229" s="96"/>
      <c r="V229" s="598"/>
      <c r="W229" s="27"/>
      <c r="X229" s="109"/>
      <c r="Y229" s="96"/>
      <c r="Z229" s="109"/>
      <c r="AA229" s="96"/>
      <c r="AB229" s="406"/>
      <c r="AC229" s="96"/>
      <c r="AD229" s="598"/>
      <c r="AE229" s="27"/>
      <c r="AF229" s="598"/>
      <c r="AG229" s="27"/>
      <c r="AH229" s="598"/>
      <c r="AI229" s="27"/>
      <c r="AJ229" s="598"/>
      <c r="AK229" s="27"/>
      <c r="AL229" s="598"/>
      <c r="AM229" s="27"/>
      <c r="AN229" s="581"/>
    </row>
    <row r="230" spans="1:42" s="46" customFormat="1" ht="20.25" hidden="1" customHeight="1">
      <c r="A230" s="586"/>
      <c r="B230" s="506" t="s">
        <v>643</v>
      </c>
      <c r="C230" s="48">
        <v>2010</v>
      </c>
      <c r="D230" s="66" t="s">
        <v>60</v>
      </c>
      <c r="E230" s="589">
        <f t="shared" si="23"/>
        <v>0</v>
      </c>
      <c r="F230" s="503"/>
      <c r="G230" s="504"/>
      <c r="H230" s="630"/>
      <c r="I230" s="631"/>
      <c r="J230" s="109"/>
      <c r="K230" s="96"/>
      <c r="L230" s="109"/>
      <c r="M230" s="96"/>
      <c r="N230" s="632" t="str">
        <f>IFERROR(VLOOKUP(B230,#REF!,2,FALSE),"")</f>
        <v/>
      </c>
      <c r="O230" s="164"/>
      <c r="P230" s="109"/>
      <c r="Q230" s="640"/>
      <c r="R230" s="109"/>
      <c r="S230" s="96"/>
      <c r="T230" s="109"/>
      <c r="U230" s="96"/>
      <c r="V230" s="598"/>
      <c r="W230" s="27"/>
      <c r="X230" s="109"/>
      <c r="Y230" s="96"/>
      <c r="Z230" s="109"/>
      <c r="AA230" s="96"/>
      <c r="AB230" s="406"/>
      <c r="AC230" s="96"/>
      <c r="AD230" s="598"/>
      <c r="AE230" s="27"/>
      <c r="AF230" s="598"/>
      <c r="AG230" s="27"/>
      <c r="AH230" s="598"/>
      <c r="AI230" s="27"/>
      <c r="AJ230" s="598"/>
      <c r="AK230" s="27"/>
      <c r="AL230" s="598"/>
      <c r="AM230" s="27"/>
      <c r="AN230" s="581"/>
    </row>
    <row r="231" spans="1:42" s="46" customFormat="1" ht="20.25" hidden="1" customHeight="1">
      <c r="A231" s="586"/>
      <c r="B231" s="506" t="s">
        <v>644</v>
      </c>
      <c r="C231" s="48">
        <v>2008</v>
      </c>
      <c r="D231" s="113" t="s">
        <v>60</v>
      </c>
      <c r="E231" s="589">
        <f t="shared" si="23"/>
        <v>0</v>
      </c>
      <c r="F231" s="732"/>
      <c r="G231" s="733"/>
      <c r="H231" s="630"/>
      <c r="I231" s="631"/>
      <c r="J231" s="109"/>
      <c r="K231" s="96"/>
      <c r="L231" s="109"/>
      <c r="M231" s="96"/>
      <c r="N231" s="632" t="str">
        <f>IFERROR(VLOOKUP(B231,#REF!,2,FALSE),"")</f>
        <v/>
      </c>
      <c r="O231" s="164"/>
      <c r="P231" s="109"/>
      <c r="Q231" s="640"/>
      <c r="R231" s="109"/>
      <c r="S231" s="96"/>
      <c r="T231" s="109"/>
      <c r="U231" s="96"/>
      <c r="V231" s="598"/>
      <c r="W231" s="27"/>
      <c r="X231" s="109"/>
      <c r="Y231" s="96"/>
      <c r="Z231" s="109"/>
      <c r="AA231" s="96"/>
      <c r="AB231" s="406"/>
      <c r="AC231" s="96"/>
      <c r="AD231" s="598"/>
      <c r="AE231" s="27"/>
      <c r="AF231" s="598"/>
      <c r="AG231" s="27"/>
      <c r="AH231" s="598"/>
      <c r="AI231" s="27"/>
      <c r="AJ231" s="598"/>
      <c r="AK231" s="27"/>
      <c r="AL231" s="598"/>
      <c r="AM231" s="27"/>
      <c r="AN231" s="581"/>
    </row>
    <row r="232" spans="1:42" s="46" customFormat="1" ht="20.25" hidden="1" customHeight="1">
      <c r="A232" s="586"/>
      <c r="B232" s="481" t="s">
        <v>331</v>
      </c>
      <c r="C232" s="48">
        <v>2008</v>
      </c>
      <c r="D232" s="66" t="s">
        <v>32</v>
      </c>
      <c r="E232" s="589">
        <f t="shared" si="23"/>
        <v>0</v>
      </c>
      <c r="F232" s="410"/>
      <c r="G232" s="431"/>
      <c r="H232" s="630"/>
      <c r="I232" s="631"/>
      <c r="J232" s="109"/>
      <c r="K232" s="96"/>
      <c r="L232" s="109"/>
      <c r="M232" s="96"/>
      <c r="N232" s="632" t="str">
        <f>IFERROR(VLOOKUP(B232,#REF!,2,FALSE),"")</f>
        <v/>
      </c>
      <c r="O232" s="164"/>
      <c r="P232" s="109"/>
      <c r="Q232" s="640"/>
      <c r="R232" s="109"/>
      <c r="S232" s="96"/>
      <c r="T232" s="109"/>
      <c r="U232" s="96"/>
      <c r="V232" s="598"/>
      <c r="W232" s="27"/>
      <c r="X232" s="109"/>
      <c r="Y232" s="96"/>
      <c r="Z232" s="109"/>
      <c r="AA232" s="96"/>
      <c r="AB232" s="406"/>
      <c r="AC232" s="96"/>
      <c r="AD232" s="598"/>
      <c r="AE232" s="27"/>
      <c r="AF232" s="598"/>
      <c r="AG232" s="27"/>
      <c r="AH232" s="598"/>
      <c r="AI232" s="27"/>
      <c r="AJ232" s="598"/>
      <c r="AK232" s="27"/>
      <c r="AL232" s="598"/>
      <c r="AM232" s="27"/>
      <c r="AN232" s="581"/>
    </row>
    <row r="233" spans="1:42" s="46" customFormat="1" ht="20.25" hidden="1" customHeight="1">
      <c r="A233" s="586"/>
      <c r="B233" s="481" t="s">
        <v>645</v>
      </c>
      <c r="C233" s="48">
        <v>2009</v>
      </c>
      <c r="D233" s="66" t="s">
        <v>122</v>
      </c>
      <c r="E233" s="589">
        <f t="shared" si="23"/>
        <v>0</v>
      </c>
      <c r="F233" s="410"/>
      <c r="G233" s="432"/>
      <c r="H233" s="630"/>
      <c r="I233" s="631"/>
      <c r="J233" s="95"/>
      <c r="K233" s="96"/>
      <c r="L233" s="109"/>
      <c r="M233" s="96"/>
      <c r="N233" s="643"/>
      <c r="O233" s="164"/>
      <c r="P233" s="109"/>
      <c r="Q233" s="640"/>
      <c r="R233" s="109"/>
      <c r="S233" s="96"/>
      <c r="T233" s="109"/>
      <c r="U233" s="96"/>
      <c r="V233" s="598"/>
      <c r="W233" s="27"/>
      <c r="X233" s="109"/>
      <c r="Y233" s="96"/>
      <c r="Z233" s="109"/>
      <c r="AA233" s="96"/>
      <c r="AB233" s="406"/>
      <c r="AC233" s="96"/>
      <c r="AD233" s="598"/>
      <c r="AE233" s="27"/>
      <c r="AF233" s="598"/>
      <c r="AG233" s="27"/>
      <c r="AH233" s="598"/>
      <c r="AI233" s="27"/>
      <c r="AJ233" s="598"/>
      <c r="AK233" s="27"/>
      <c r="AL233" s="598"/>
      <c r="AM233" s="27"/>
      <c r="AN233" s="581"/>
    </row>
    <row r="234" spans="1:42" s="46" customFormat="1" ht="20.25" hidden="1" customHeight="1">
      <c r="A234" s="586"/>
      <c r="B234" s="481"/>
      <c r="C234" s="48"/>
      <c r="D234" s="66"/>
      <c r="E234" s="589"/>
      <c r="F234" s="410"/>
      <c r="G234" s="432"/>
      <c r="H234" s="630"/>
      <c r="I234" s="631"/>
      <c r="J234" s="95"/>
      <c r="K234" s="96"/>
      <c r="L234" s="109"/>
      <c r="M234" s="96"/>
      <c r="N234" s="643"/>
      <c r="O234" s="164"/>
      <c r="P234" s="109"/>
      <c r="Q234" s="640"/>
      <c r="R234" s="109"/>
      <c r="S234" s="96"/>
      <c r="T234" s="109"/>
      <c r="U234" s="96"/>
      <c r="V234" s="598"/>
      <c r="W234" s="27"/>
      <c r="X234" s="109"/>
      <c r="Y234" s="96"/>
      <c r="Z234" s="109"/>
      <c r="AA234" s="96"/>
      <c r="AB234" s="406"/>
      <c r="AC234" s="96"/>
      <c r="AD234" s="598"/>
      <c r="AE234" s="27"/>
      <c r="AF234" s="598"/>
      <c r="AG234" s="27"/>
      <c r="AH234" s="598"/>
      <c r="AI234" s="27"/>
      <c r="AJ234" s="598"/>
      <c r="AK234" s="27"/>
      <c r="AL234" s="598"/>
      <c r="AM234" s="27"/>
      <c r="AN234" s="581"/>
    </row>
    <row r="235" spans="1:42" s="46" customFormat="1" ht="20.25" customHeight="1">
      <c r="A235" s="586"/>
      <c r="B235" s="481"/>
      <c r="C235" s="48"/>
      <c r="D235" s="66"/>
      <c r="E235" s="589"/>
      <c r="F235" s="410"/>
      <c r="G235" s="432"/>
      <c r="H235" s="630"/>
      <c r="I235" s="631"/>
      <c r="J235" s="95"/>
      <c r="K235" s="96"/>
      <c r="L235" s="109"/>
      <c r="M235" s="96"/>
      <c r="N235" s="643"/>
      <c r="O235" s="164"/>
      <c r="P235" s="109"/>
      <c r="Q235" s="640"/>
      <c r="R235" s="109"/>
      <c r="S235" s="96"/>
      <c r="T235" s="109"/>
      <c r="U235" s="96"/>
      <c r="V235" s="598"/>
      <c r="W235" s="27"/>
      <c r="X235" s="109"/>
      <c r="Y235" s="96"/>
      <c r="Z235" s="109"/>
      <c r="AA235" s="96"/>
      <c r="AB235" s="406"/>
      <c r="AC235" s="96"/>
      <c r="AD235" s="598"/>
      <c r="AE235" s="27"/>
      <c r="AF235" s="598"/>
      <c r="AG235" s="27"/>
      <c r="AH235" s="598"/>
      <c r="AI235" s="27"/>
      <c r="AJ235" s="598"/>
      <c r="AK235" s="27"/>
      <c r="AL235" s="598"/>
      <c r="AM235" s="27"/>
      <c r="AN235" s="581"/>
    </row>
    <row r="236" spans="1:42" s="46" customFormat="1" ht="20.25" customHeight="1" thickBot="1">
      <c r="A236" s="587"/>
      <c r="B236" s="22"/>
      <c r="C236" s="48"/>
      <c r="D236" s="66"/>
      <c r="E236" s="589"/>
      <c r="F236" s="410"/>
      <c r="G236" s="432"/>
      <c r="H236" s="109"/>
      <c r="I236" s="96"/>
      <c r="J236" s="95"/>
      <c r="K236" s="96"/>
      <c r="L236" s="109"/>
      <c r="M236" s="96"/>
      <c r="N236" s="109"/>
      <c r="O236" s="96"/>
      <c r="P236" s="109"/>
      <c r="Q236" s="96"/>
      <c r="R236" s="109"/>
      <c r="S236" s="96"/>
      <c r="T236" s="109"/>
      <c r="U236" s="96"/>
      <c r="X236" s="109"/>
      <c r="Y236" s="96"/>
      <c r="Z236" s="109"/>
      <c r="AA236" s="96"/>
      <c r="AB236" s="406"/>
      <c r="AC236" s="96"/>
      <c r="AN236" s="587"/>
      <c r="AO236" s="17"/>
      <c r="AP236" s="17"/>
    </row>
    <row r="237" spans="1:42" ht="17" thickBot="1">
      <c r="I237" s="156">
        <f>SUM(I126:I236)</f>
        <v>593.59</v>
      </c>
      <c r="K237" s="156">
        <f>SUM(K126:K236)</f>
        <v>371.01</v>
      </c>
      <c r="M237" s="156">
        <f>SUM(M126:M236)</f>
        <v>741.9799999999999</v>
      </c>
      <c r="O237" s="156">
        <f>SUM(O126:O236)</f>
        <v>371</v>
      </c>
      <c r="P237" s="183"/>
      <c r="Q237" s="156">
        <f>SUM(Q126:Q236)</f>
        <v>371</v>
      </c>
      <c r="R237" s="183"/>
      <c r="S237" s="156">
        <f>SUM(S126:S236)</f>
        <v>371</v>
      </c>
      <c r="T237" s="183"/>
      <c r="U237" s="214">
        <f>SUM(U126:U192)</f>
        <v>482.17999999999995</v>
      </c>
      <c r="V237" s="183"/>
      <c r="W237" s="214">
        <f>SUM(W126:W192)</f>
        <v>482.30000000000007</v>
      </c>
      <c r="X237" s="183"/>
      <c r="Y237" s="214">
        <f>SUM(Y126:Y192)</f>
        <v>371.00000000000006</v>
      </c>
      <c r="Z237" s="609"/>
      <c r="AA237" s="610">
        <f>SUM(AA126:AA192)</f>
        <v>370.98999999999995</v>
      </c>
      <c r="AB237" s="183"/>
      <c r="AC237" s="214">
        <f>SUM(AC126:AC192)</f>
        <v>482.2800000000002</v>
      </c>
      <c r="AD237" s="183"/>
      <c r="AE237" s="214">
        <f>SUM(AE126:AE192)</f>
        <v>0</v>
      </c>
      <c r="AF237" s="183"/>
      <c r="AG237" s="214">
        <f>SUM(AG126:AG192)</f>
        <v>0</v>
      </c>
      <c r="AH237" s="183"/>
      <c r="AI237" s="214">
        <f>SUM(AI126:AI192)</f>
        <v>0</v>
      </c>
      <c r="AJ237" s="183"/>
      <c r="AK237" s="214">
        <f>SUM(AK126:AK192)</f>
        <v>0</v>
      </c>
      <c r="AL237" s="183"/>
      <c r="AM237" s="333">
        <f>SUM(AM126:AM192)</f>
        <v>0</v>
      </c>
      <c r="AN237" s="568"/>
    </row>
    <row r="238" spans="1:42" ht="25" customHeight="1">
      <c r="H238" s="142"/>
      <c r="I238" s="143" t="s">
        <v>271</v>
      </c>
      <c r="J238" s="27"/>
      <c r="K238" s="27"/>
      <c r="L238" s="27"/>
      <c r="M238" s="88"/>
      <c r="N238" s="225"/>
      <c r="O238" s="143" t="s">
        <v>272</v>
      </c>
      <c r="P238" s="45"/>
      <c r="Q238" s="18"/>
      <c r="R238" s="45"/>
      <c r="T238" s="158"/>
      <c r="U238" s="143" t="s">
        <v>302</v>
      </c>
      <c r="V238" s="24"/>
      <c r="W238" s="24"/>
      <c r="X238" s="24"/>
    </row>
    <row r="241" spans="3:15">
      <c r="C241" s="17"/>
    </row>
    <row r="242" spans="3:15">
      <c r="C242" s="17"/>
    </row>
    <row r="243" spans="3:15">
      <c r="C243" s="17"/>
      <c r="E243" s="17"/>
      <c r="H243" s="17"/>
      <c r="I243" s="17"/>
      <c r="J243" s="17"/>
      <c r="K243" s="17"/>
      <c r="L243" s="17"/>
      <c r="M243" s="17"/>
      <c r="N243" s="17"/>
      <c r="O243" s="17"/>
    </row>
    <row r="244" spans="3:15">
      <c r="C244" s="17"/>
      <c r="E244" s="17"/>
      <c r="H244" s="17"/>
      <c r="I244" s="17"/>
      <c r="J244" s="17"/>
      <c r="K244" s="17"/>
      <c r="L244" s="17"/>
      <c r="M244" s="17"/>
      <c r="N244" s="17"/>
      <c r="O244" s="17"/>
    </row>
  </sheetData>
  <sheetProtection algorithmName="SHA-512" hashValue="KRJzwZ5UPOzmXyf+jUgRSYAj5Qxkox/Tz17GRS7O+uGjzcGP25t+8KraV7l69+ip2tE2SE9dSTq4SVVY25Nykw==" saltValue="S1aLe5f68ym5Z+JlLmlOWQ==" spinCount="100000" sheet="1" objects="1" scenarios="1"/>
  <sortState ref="B126:AC233">
    <sortCondition descending="1" ref="E126:E233"/>
  </sortState>
  <customSheetViews>
    <customSheetView guid="{58E021BF-97D1-4B64-8CE7-89613EB62F48}" scale="75" hiddenColumns="1" topLeftCell="A4">
      <pane xSplit="2" ySplit="10" topLeftCell="C72" activePane="bottomRight" state="frozen"/>
      <selection pane="bottomRight" activeCell="AF78" sqref="AF78"/>
      <pageMargins left="3.937007874015748E-2" right="0" top="0.51181102362204722" bottom="7.874015748031496E-2" header="0.11811023622047245" footer="7.874015748031496E-2"/>
      <pageSetup paperSize="9" scale="45" fitToHeight="2" orientation="portrait" r:id="rId1"/>
    </customSheetView>
  </customSheetViews>
  <mergeCells count="1123">
    <mergeCell ref="AW7:AX7"/>
    <mergeCell ref="AW125:AX125"/>
    <mergeCell ref="B7:G7"/>
    <mergeCell ref="B124:G124"/>
    <mergeCell ref="WYC161:WYR161"/>
    <mergeCell ref="WSD161:WTH161"/>
    <mergeCell ref="WTI161:WUM161"/>
    <mergeCell ref="WUN161:WVR161"/>
    <mergeCell ref="WVS161:WWW161"/>
    <mergeCell ref="WWX161:WYB161"/>
    <mergeCell ref="WME161:WNI161"/>
    <mergeCell ref="WNJ161:WON161"/>
    <mergeCell ref="WOO161:WPS161"/>
    <mergeCell ref="WPT161:WQX161"/>
    <mergeCell ref="WQY161:WSC161"/>
    <mergeCell ref="WGF161:WHJ161"/>
    <mergeCell ref="WHK161:WIO161"/>
    <mergeCell ref="WIP161:WJT161"/>
    <mergeCell ref="WJU161:WKY161"/>
    <mergeCell ref="WKZ161:WMD161"/>
    <mergeCell ref="WAG161:WBK161"/>
    <mergeCell ref="WBL161:WCP161"/>
    <mergeCell ref="WCQ161:WDU161"/>
    <mergeCell ref="WDV161:WEZ161"/>
    <mergeCell ref="WFA161:WGE161"/>
    <mergeCell ref="VUH161:VVL161"/>
    <mergeCell ref="VVM161:VWQ161"/>
    <mergeCell ref="VWR161:VXV161"/>
    <mergeCell ref="VXW161:VZA161"/>
    <mergeCell ref="VZB161:WAF161"/>
    <mergeCell ref="VOI161:VPM161"/>
    <mergeCell ref="VPN161:VQR161"/>
    <mergeCell ref="VQS161:VRW161"/>
    <mergeCell ref="VRX161:VTB161"/>
    <mergeCell ref="VTC161:VUG161"/>
    <mergeCell ref="VIJ161:VJN161"/>
    <mergeCell ref="VJO161:VKS161"/>
    <mergeCell ref="VKT161:VLX161"/>
    <mergeCell ref="VLY161:VNC161"/>
    <mergeCell ref="VND161:VOH161"/>
    <mergeCell ref="VCK161:VDO161"/>
    <mergeCell ref="VDP161:VET161"/>
    <mergeCell ref="VEU161:VFY161"/>
    <mergeCell ref="VFZ161:VHD161"/>
    <mergeCell ref="VHE161:VII161"/>
    <mergeCell ref="UWL161:UXP161"/>
    <mergeCell ref="UXQ161:UYU161"/>
    <mergeCell ref="UYV161:UZZ161"/>
    <mergeCell ref="VAA161:VBE161"/>
    <mergeCell ref="VBF161:VCJ161"/>
    <mergeCell ref="UQM161:URQ161"/>
    <mergeCell ref="URR161:USV161"/>
    <mergeCell ref="USW161:UUA161"/>
    <mergeCell ref="UUB161:UVF161"/>
    <mergeCell ref="UVG161:UWK161"/>
    <mergeCell ref="UKN161:ULR161"/>
    <mergeCell ref="ULS161:UMW161"/>
    <mergeCell ref="UMX161:UOB161"/>
    <mergeCell ref="UOC161:UPG161"/>
    <mergeCell ref="UPH161:UQL161"/>
    <mergeCell ref="UEO161:UFS161"/>
    <mergeCell ref="UFT161:UGX161"/>
    <mergeCell ref="UGY161:UIC161"/>
    <mergeCell ref="UID161:UJH161"/>
    <mergeCell ref="UJI161:UKM161"/>
    <mergeCell ref="TYP161:TZT161"/>
    <mergeCell ref="TZU161:UAY161"/>
    <mergeCell ref="UAZ161:UCD161"/>
    <mergeCell ref="UCE161:UDI161"/>
    <mergeCell ref="UDJ161:UEN161"/>
    <mergeCell ref="TSQ161:TTU161"/>
    <mergeCell ref="TTV161:TUZ161"/>
    <mergeCell ref="TVA161:TWE161"/>
    <mergeCell ref="TWF161:TXJ161"/>
    <mergeCell ref="TXK161:TYO161"/>
    <mergeCell ref="TMR161:TNV161"/>
    <mergeCell ref="TNW161:TPA161"/>
    <mergeCell ref="TPB161:TQF161"/>
    <mergeCell ref="TQG161:TRK161"/>
    <mergeCell ref="TRL161:TSP161"/>
    <mergeCell ref="TGS161:THW161"/>
    <mergeCell ref="THX161:TJB161"/>
    <mergeCell ref="TJC161:TKG161"/>
    <mergeCell ref="TKH161:TLL161"/>
    <mergeCell ref="TLM161:TMQ161"/>
    <mergeCell ref="TAT161:TBX161"/>
    <mergeCell ref="TBY161:TDC161"/>
    <mergeCell ref="TDD161:TEH161"/>
    <mergeCell ref="TEI161:TFM161"/>
    <mergeCell ref="TFN161:TGR161"/>
    <mergeCell ref="SUU161:SVY161"/>
    <mergeCell ref="SVZ161:SXD161"/>
    <mergeCell ref="SXE161:SYI161"/>
    <mergeCell ref="SYJ161:SZN161"/>
    <mergeCell ref="SZO161:TAS161"/>
    <mergeCell ref="SOV161:SPZ161"/>
    <mergeCell ref="SQA161:SRE161"/>
    <mergeCell ref="SRF161:SSJ161"/>
    <mergeCell ref="SSK161:STO161"/>
    <mergeCell ref="STP161:SUT161"/>
    <mergeCell ref="SIW161:SKA161"/>
    <mergeCell ref="SKB161:SLF161"/>
    <mergeCell ref="SLG161:SMK161"/>
    <mergeCell ref="SML161:SNP161"/>
    <mergeCell ref="SNQ161:SOU161"/>
    <mergeCell ref="SCX161:SEB161"/>
    <mergeCell ref="SEC161:SFG161"/>
    <mergeCell ref="SFH161:SGL161"/>
    <mergeCell ref="SGM161:SHQ161"/>
    <mergeCell ref="SHR161:SIV161"/>
    <mergeCell ref="RWY161:RYC161"/>
    <mergeCell ref="RYD161:RZH161"/>
    <mergeCell ref="RZI161:SAM161"/>
    <mergeCell ref="SAN161:SBR161"/>
    <mergeCell ref="SBS161:SCW161"/>
    <mergeCell ref="RQZ161:RSD161"/>
    <mergeCell ref="RSE161:RTI161"/>
    <mergeCell ref="RTJ161:RUN161"/>
    <mergeCell ref="RUO161:RVS161"/>
    <mergeCell ref="RVT161:RWX161"/>
    <mergeCell ref="RLA161:RME161"/>
    <mergeCell ref="RMF161:RNJ161"/>
    <mergeCell ref="RNK161:ROO161"/>
    <mergeCell ref="ROP161:RPT161"/>
    <mergeCell ref="RPU161:RQY161"/>
    <mergeCell ref="RFB161:RGF161"/>
    <mergeCell ref="RGG161:RHK161"/>
    <mergeCell ref="RHL161:RIP161"/>
    <mergeCell ref="RIQ161:RJU161"/>
    <mergeCell ref="RJV161:RKZ161"/>
    <mergeCell ref="QZC161:RAG161"/>
    <mergeCell ref="RAH161:RBL161"/>
    <mergeCell ref="RBM161:RCQ161"/>
    <mergeCell ref="RCR161:RDV161"/>
    <mergeCell ref="RDW161:RFA161"/>
    <mergeCell ref="QTD161:QUH161"/>
    <mergeCell ref="QUI161:QVM161"/>
    <mergeCell ref="QVN161:QWR161"/>
    <mergeCell ref="QWS161:QXW161"/>
    <mergeCell ref="QXX161:QZB161"/>
    <mergeCell ref="QNE161:QOI161"/>
    <mergeCell ref="QOJ161:QPN161"/>
    <mergeCell ref="QPO161:QQS161"/>
    <mergeCell ref="QQT161:QRX161"/>
    <mergeCell ref="QRY161:QTC161"/>
    <mergeCell ref="QHF161:QIJ161"/>
    <mergeCell ref="QIK161:QJO161"/>
    <mergeCell ref="QJP161:QKT161"/>
    <mergeCell ref="QKU161:QLY161"/>
    <mergeCell ref="QLZ161:QND161"/>
    <mergeCell ref="QBG161:QCK161"/>
    <mergeCell ref="QCL161:QDP161"/>
    <mergeCell ref="QDQ161:QEU161"/>
    <mergeCell ref="QEV161:QFZ161"/>
    <mergeCell ref="QGA161:QHE161"/>
    <mergeCell ref="PVH161:PWL161"/>
    <mergeCell ref="PWM161:PXQ161"/>
    <mergeCell ref="PXR161:PYV161"/>
    <mergeCell ref="PYW161:QAA161"/>
    <mergeCell ref="QAB161:QBF161"/>
    <mergeCell ref="PPI161:PQM161"/>
    <mergeCell ref="PQN161:PRR161"/>
    <mergeCell ref="PRS161:PSW161"/>
    <mergeCell ref="PSX161:PUB161"/>
    <mergeCell ref="PUC161:PVG161"/>
    <mergeCell ref="PJJ161:PKN161"/>
    <mergeCell ref="PKO161:PLS161"/>
    <mergeCell ref="PLT161:PMX161"/>
    <mergeCell ref="PMY161:POC161"/>
    <mergeCell ref="POD161:PPH161"/>
    <mergeCell ref="PDK161:PEO161"/>
    <mergeCell ref="PEP161:PFT161"/>
    <mergeCell ref="PFU161:PGY161"/>
    <mergeCell ref="PGZ161:PID161"/>
    <mergeCell ref="PIE161:PJI161"/>
    <mergeCell ref="OXL161:OYP161"/>
    <mergeCell ref="OYQ161:OZU161"/>
    <mergeCell ref="OZV161:PAZ161"/>
    <mergeCell ref="PBA161:PCE161"/>
    <mergeCell ref="PCF161:PDJ161"/>
    <mergeCell ref="ORM161:OSQ161"/>
    <mergeCell ref="OSR161:OTV161"/>
    <mergeCell ref="OTW161:OVA161"/>
    <mergeCell ref="OVB161:OWF161"/>
    <mergeCell ref="OWG161:OXK161"/>
    <mergeCell ref="OLN161:OMR161"/>
    <mergeCell ref="OMS161:ONW161"/>
    <mergeCell ref="ONX161:OPB161"/>
    <mergeCell ref="OPC161:OQG161"/>
    <mergeCell ref="OQH161:ORL161"/>
    <mergeCell ref="OFO161:OGS161"/>
    <mergeCell ref="OGT161:OHX161"/>
    <mergeCell ref="OHY161:OJC161"/>
    <mergeCell ref="OJD161:OKH161"/>
    <mergeCell ref="OKI161:OLM161"/>
    <mergeCell ref="NZP161:OAT161"/>
    <mergeCell ref="OAU161:OBY161"/>
    <mergeCell ref="OBZ161:ODD161"/>
    <mergeCell ref="ODE161:OEI161"/>
    <mergeCell ref="OEJ161:OFN161"/>
    <mergeCell ref="NTQ161:NUU161"/>
    <mergeCell ref="NUV161:NVZ161"/>
    <mergeCell ref="NWA161:NXE161"/>
    <mergeCell ref="NXF161:NYJ161"/>
    <mergeCell ref="NYK161:NZO161"/>
    <mergeCell ref="NNR161:NOV161"/>
    <mergeCell ref="NOW161:NQA161"/>
    <mergeCell ref="NQB161:NRF161"/>
    <mergeCell ref="NRG161:NSK161"/>
    <mergeCell ref="NSL161:NTP161"/>
    <mergeCell ref="NHS161:NIW161"/>
    <mergeCell ref="NIX161:NKB161"/>
    <mergeCell ref="NKC161:NLG161"/>
    <mergeCell ref="NLH161:NML161"/>
    <mergeCell ref="NMM161:NNQ161"/>
    <mergeCell ref="NBT161:NCX161"/>
    <mergeCell ref="NCY161:NEC161"/>
    <mergeCell ref="NED161:NFH161"/>
    <mergeCell ref="NFI161:NGM161"/>
    <mergeCell ref="NGN161:NHR161"/>
    <mergeCell ref="MVU161:MWY161"/>
    <mergeCell ref="MWZ161:MYD161"/>
    <mergeCell ref="MYE161:MZI161"/>
    <mergeCell ref="MZJ161:NAN161"/>
    <mergeCell ref="NAO161:NBS161"/>
    <mergeCell ref="MPV161:MQZ161"/>
    <mergeCell ref="MRA161:MSE161"/>
    <mergeCell ref="MSF161:MTJ161"/>
    <mergeCell ref="MTK161:MUO161"/>
    <mergeCell ref="MUP161:MVT161"/>
    <mergeCell ref="MJW161:MLA161"/>
    <mergeCell ref="MLB161:MMF161"/>
    <mergeCell ref="MMG161:MNK161"/>
    <mergeCell ref="MNL161:MOP161"/>
    <mergeCell ref="MOQ161:MPU161"/>
    <mergeCell ref="MDX161:MFB161"/>
    <mergeCell ref="MFC161:MGG161"/>
    <mergeCell ref="MGH161:MHL161"/>
    <mergeCell ref="MHM161:MIQ161"/>
    <mergeCell ref="MIR161:MJV161"/>
    <mergeCell ref="LXY161:LZC161"/>
    <mergeCell ref="LZD161:MAH161"/>
    <mergeCell ref="MAI161:MBM161"/>
    <mergeCell ref="MBN161:MCR161"/>
    <mergeCell ref="MCS161:MDW161"/>
    <mergeCell ref="LRZ161:LTD161"/>
    <mergeCell ref="LTE161:LUI161"/>
    <mergeCell ref="LUJ161:LVN161"/>
    <mergeCell ref="LVO161:LWS161"/>
    <mergeCell ref="LWT161:LXX161"/>
    <mergeCell ref="LMA161:LNE161"/>
    <mergeCell ref="LNF161:LOJ161"/>
    <mergeCell ref="LOK161:LPO161"/>
    <mergeCell ref="LPP161:LQT161"/>
    <mergeCell ref="LQU161:LRY161"/>
    <mergeCell ref="LGB161:LHF161"/>
    <mergeCell ref="LHG161:LIK161"/>
    <mergeCell ref="LIL161:LJP161"/>
    <mergeCell ref="LJQ161:LKU161"/>
    <mergeCell ref="LKV161:LLZ161"/>
    <mergeCell ref="LAC161:LBG161"/>
    <mergeCell ref="LBH161:LCL161"/>
    <mergeCell ref="LCM161:LDQ161"/>
    <mergeCell ref="LDR161:LEV161"/>
    <mergeCell ref="LEW161:LGA161"/>
    <mergeCell ref="KUD161:KVH161"/>
    <mergeCell ref="KVI161:KWM161"/>
    <mergeCell ref="KWN161:KXR161"/>
    <mergeCell ref="KXS161:KYW161"/>
    <mergeCell ref="KYX161:LAB161"/>
    <mergeCell ref="KOE161:KPI161"/>
    <mergeCell ref="KPJ161:KQN161"/>
    <mergeCell ref="KQO161:KRS161"/>
    <mergeCell ref="KRT161:KSX161"/>
    <mergeCell ref="KSY161:KUC161"/>
    <mergeCell ref="KIF161:KJJ161"/>
    <mergeCell ref="KJK161:KKO161"/>
    <mergeCell ref="KKP161:KLT161"/>
    <mergeCell ref="KLU161:KMY161"/>
    <mergeCell ref="KMZ161:KOD161"/>
    <mergeCell ref="KCG161:KDK161"/>
    <mergeCell ref="KDL161:KEP161"/>
    <mergeCell ref="KEQ161:KFU161"/>
    <mergeCell ref="KFV161:KGZ161"/>
    <mergeCell ref="KHA161:KIE161"/>
    <mergeCell ref="JWH161:JXL161"/>
    <mergeCell ref="JXM161:JYQ161"/>
    <mergeCell ref="JYR161:JZV161"/>
    <mergeCell ref="JZW161:KBA161"/>
    <mergeCell ref="KBB161:KCF161"/>
    <mergeCell ref="JQI161:JRM161"/>
    <mergeCell ref="JRN161:JSR161"/>
    <mergeCell ref="JSS161:JTW161"/>
    <mergeCell ref="JTX161:JVB161"/>
    <mergeCell ref="JVC161:JWG161"/>
    <mergeCell ref="JKJ161:JLN161"/>
    <mergeCell ref="JLO161:JMS161"/>
    <mergeCell ref="JMT161:JNX161"/>
    <mergeCell ref="JNY161:JPC161"/>
    <mergeCell ref="JPD161:JQH161"/>
    <mergeCell ref="JEK161:JFO161"/>
    <mergeCell ref="JFP161:JGT161"/>
    <mergeCell ref="JGU161:JHY161"/>
    <mergeCell ref="JHZ161:JJD161"/>
    <mergeCell ref="JJE161:JKI161"/>
    <mergeCell ref="IYL161:IZP161"/>
    <mergeCell ref="IZQ161:JAU161"/>
    <mergeCell ref="JAV161:JBZ161"/>
    <mergeCell ref="JCA161:JDE161"/>
    <mergeCell ref="JDF161:JEJ161"/>
    <mergeCell ref="ISM161:ITQ161"/>
    <mergeCell ref="ITR161:IUV161"/>
    <mergeCell ref="IUW161:IWA161"/>
    <mergeCell ref="IWB161:IXF161"/>
    <mergeCell ref="IXG161:IYK161"/>
    <mergeCell ref="IMN161:INR161"/>
    <mergeCell ref="INS161:IOW161"/>
    <mergeCell ref="IOX161:IQB161"/>
    <mergeCell ref="IQC161:IRG161"/>
    <mergeCell ref="IRH161:ISL161"/>
    <mergeCell ref="IGO161:IHS161"/>
    <mergeCell ref="IHT161:IIX161"/>
    <mergeCell ref="IIY161:IKC161"/>
    <mergeCell ref="IKD161:ILH161"/>
    <mergeCell ref="ILI161:IMM161"/>
    <mergeCell ref="IAP161:IBT161"/>
    <mergeCell ref="IBU161:ICY161"/>
    <mergeCell ref="ICZ161:IED161"/>
    <mergeCell ref="IEE161:IFI161"/>
    <mergeCell ref="IFJ161:IGN161"/>
    <mergeCell ref="HUQ161:HVU161"/>
    <mergeCell ref="HVV161:HWZ161"/>
    <mergeCell ref="HXA161:HYE161"/>
    <mergeCell ref="HYF161:HZJ161"/>
    <mergeCell ref="HZK161:IAO161"/>
    <mergeCell ref="HOR161:HPV161"/>
    <mergeCell ref="HPW161:HRA161"/>
    <mergeCell ref="HRB161:HSF161"/>
    <mergeCell ref="HSG161:HTK161"/>
    <mergeCell ref="HTL161:HUP161"/>
    <mergeCell ref="HIS161:HJW161"/>
    <mergeCell ref="HJX161:HLB161"/>
    <mergeCell ref="HLC161:HMG161"/>
    <mergeCell ref="HMH161:HNL161"/>
    <mergeCell ref="HNM161:HOQ161"/>
    <mergeCell ref="HCT161:HDX161"/>
    <mergeCell ref="HDY161:HFC161"/>
    <mergeCell ref="HFD161:HGH161"/>
    <mergeCell ref="HGI161:HHM161"/>
    <mergeCell ref="HHN161:HIR161"/>
    <mergeCell ref="GWU161:GXY161"/>
    <mergeCell ref="GXZ161:GZD161"/>
    <mergeCell ref="GZE161:HAI161"/>
    <mergeCell ref="HAJ161:HBN161"/>
    <mergeCell ref="HBO161:HCS161"/>
    <mergeCell ref="GQV161:GRZ161"/>
    <mergeCell ref="GSA161:GTE161"/>
    <mergeCell ref="GTF161:GUJ161"/>
    <mergeCell ref="GUK161:GVO161"/>
    <mergeCell ref="GVP161:GWT161"/>
    <mergeCell ref="GKW161:GMA161"/>
    <mergeCell ref="GMB161:GNF161"/>
    <mergeCell ref="GNG161:GOK161"/>
    <mergeCell ref="GOL161:GPP161"/>
    <mergeCell ref="GPQ161:GQU161"/>
    <mergeCell ref="GEX161:GGB161"/>
    <mergeCell ref="GGC161:GHG161"/>
    <mergeCell ref="GHH161:GIL161"/>
    <mergeCell ref="GIM161:GJQ161"/>
    <mergeCell ref="GJR161:GKV161"/>
    <mergeCell ref="FYY161:GAC161"/>
    <mergeCell ref="GAD161:GBH161"/>
    <mergeCell ref="GBI161:GCM161"/>
    <mergeCell ref="GCN161:GDR161"/>
    <mergeCell ref="GDS161:GEW161"/>
    <mergeCell ref="FSZ161:FUD161"/>
    <mergeCell ref="FUE161:FVI161"/>
    <mergeCell ref="FVJ161:FWN161"/>
    <mergeCell ref="FWO161:FXS161"/>
    <mergeCell ref="FXT161:FYX161"/>
    <mergeCell ref="FNA161:FOE161"/>
    <mergeCell ref="FOF161:FPJ161"/>
    <mergeCell ref="FPK161:FQO161"/>
    <mergeCell ref="FQP161:FRT161"/>
    <mergeCell ref="FRU161:FSY161"/>
    <mergeCell ref="FHB161:FIF161"/>
    <mergeCell ref="FIG161:FJK161"/>
    <mergeCell ref="FJL161:FKP161"/>
    <mergeCell ref="FKQ161:FLU161"/>
    <mergeCell ref="FLV161:FMZ161"/>
    <mergeCell ref="FBC161:FCG161"/>
    <mergeCell ref="FCH161:FDL161"/>
    <mergeCell ref="FDM161:FEQ161"/>
    <mergeCell ref="FER161:FFV161"/>
    <mergeCell ref="FFW161:FHA161"/>
    <mergeCell ref="EVD161:EWH161"/>
    <mergeCell ref="EWI161:EXM161"/>
    <mergeCell ref="EXN161:EYR161"/>
    <mergeCell ref="EYS161:EZW161"/>
    <mergeCell ref="EZX161:FBB161"/>
    <mergeCell ref="EPE161:EQI161"/>
    <mergeCell ref="EQJ161:ERN161"/>
    <mergeCell ref="ERO161:ESS161"/>
    <mergeCell ref="EST161:ETX161"/>
    <mergeCell ref="ETY161:EVC161"/>
    <mergeCell ref="EJF161:EKJ161"/>
    <mergeCell ref="EKK161:ELO161"/>
    <mergeCell ref="ELP161:EMT161"/>
    <mergeCell ref="EMU161:ENY161"/>
    <mergeCell ref="ENZ161:EPD161"/>
    <mergeCell ref="EDG161:EEK161"/>
    <mergeCell ref="EEL161:EFP161"/>
    <mergeCell ref="EFQ161:EGU161"/>
    <mergeCell ref="EGV161:EHZ161"/>
    <mergeCell ref="EIA161:EJE161"/>
    <mergeCell ref="DXH161:DYL161"/>
    <mergeCell ref="DYM161:DZQ161"/>
    <mergeCell ref="DZR161:EAV161"/>
    <mergeCell ref="EAW161:ECA161"/>
    <mergeCell ref="ECB161:EDF161"/>
    <mergeCell ref="DRI161:DSM161"/>
    <mergeCell ref="DSN161:DTR161"/>
    <mergeCell ref="DTS161:DUW161"/>
    <mergeCell ref="DUX161:DWB161"/>
    <mergeCell ref="DWC161:DXG161"/>
    <mergeCell ref="DLJ161:DMN161"/>
    <mergeCell ref="DMO161:DNS161"/>
    <mergeCell ref="DNT161:DOX161"/>
    <mergeCell ref="DOY161:DQC161"/>
    <mergeCell ref="DQD161:DRH161"/>
    <mergeCell ref="DFK161:DGO161"/>
    <mergeCell ref="DGP161:DHT161"/>
    <mergeCell ref="DHU161:DIY161"/>
    <mergeCell ref="DIZ161:DKD161"/>
    <mergeCell ref="DKE161:DLI161"/>
    <mergeCell ref="CZL161:DAP161"/>
    <mergeCell ref="DAQ161:DBU161"/>
    <mergeCell ref="DBV161:DCZ161"/>
    <mergeCell ref="DDA161:DEE161"/>
    <mergeCell ref="DEF161:DFJ161"/>
    <mergeCell ref="CTM161:CUQ161"/>
    <mergeCell ref="CUR161:CVV161"/>
    <mergeCell ref="CVW161:CXA161"/>
    <mergeCell ref="CXB161:CYF161"/>
    <mergeCell ref="CYG161:CZK161"/>
    <mergeCell ref="CNN161:COR161"/>
    <mergeCell ref="COS161:CPW161"/>
    <mergeCell ref="CPX161:CRB161"/>
    <mergeCell ref="CRC161:CSG161"/>
    <mergeCell ref="CSH161:CTL161"/>
    <mergeCell ref="CHO161:CIS161"/>
    <mergeCell ref="CIT161:CJX161"/>
    <mergeCell ref="CJY161:CLC161"/>
    <mergeCell ref="CLD161:CMH161"/>
    <mergeCell ref="CMI161:CNM161"/>
    <mergeCell ref="CBP161:CCT161"/>
    <mergeCell ref="CCU161:CDY161"/>
    <mergeCell ref="CDZ161:CFD161"/>
    <mergeCell ref="CFE161:CGI161"/>
    <mergeCell ref="CGJ161:CHN161"/>
    <mergeCell ref="BVQ161:BWU161"/>
    <mergeCell ref="BWV161:BXZ161"/>
    <mergeCell ref="BYA161:BZE161"/>
    <mergeCell ref="BZF161:CAJ161"/>
    <mergeCell ref="CAK161:CBO161"/>
    <mergeCell ref="BPR161:BQV161"/>
    <mergeCell ref="BQW161:BSA161"/>
    <mergeCell ref="BSB161:BTF161"/>
    <mergeCell ref="BTG161:BUK161"/>
    <mergeCell ref="BUL161:BVP161"/>
    <mergeCell ref="CC161:DG161"/>
    <mergeCell ref="DH161:EL161"/>
    <mergeCell ref="EM161:FQ161"/>
    <mergeCell ref="FR161:GV161"/>
    <mergeCell ref="GW161:IA161"/>
    <mergeCell ref="AY161:CB161"/>
    <mergeCell ref="ALW161:ANA161"/>
    <mergeCell ref="ANB161:AOF161"/>
    <mergeCell ref="AOG161:APK161"/>
    <mergeCell ref="APL161:AQP161"/>
    <mergeCell ref="AQQ161:ARU161"/>
    <mergeCell ref="AFX161:AHB161"/>
    <mergeCell ref="AHC161:AIG161"/>
    <mergeCell ref="AIH161:AJL161"/>
    <mergeCell ref="AJM161:AKQ161"/>
    <mergeCell ref="AKR161:ALV161"/>
    <mergeCell ref="ZY161:ABC161"/>
    <mergeCell ref="ABD161:ACH161"/>
    <mergeCell ref="ACI161:ADM161"/>
    <mergeCell ref="ADN161:AER161"/>
    <mergeCell ref="AES161:AFW161"/>
    <mergeCell ref="TZ161:VD161"/>
    <mergeCell ref="VE161:WI161"/>
    <mergeCell ref="WJ161:XN161"/>
    <mergeCell ref="XO161:YS161"/>
    <mergeCell ref="YT161:ZX161"/>
    <mergeCell ref="OA161:PE161"/>
    <mergeCell ref="PF161:QJ161"/>
    <mergeCell ref="QK161:RO161"/>
    <mergeCell ref="RP161:ST161"/>
    <mergeCell ref="SU161:TY161"/>
    <mergeCell ref="IB161:JF161"/>
    <mergeCell ref="JG161:KK161"/>
    <mergeCell ref="KL161:LP161"/>
    <mergeCell ref="LQ161:MU161"/>
    <mergeCell ref="MV161:NZ161"/>
    <mergeCell ref="BJS161:BKW161"/>
    <mergeCell ref="BKX161:BMB161"/>
    <mergeCell ref="BMC161:BNG161"/>
    <mergeCell ref="BNH161:BOL161"/>
    <mergeCell ref="BOM161:BPQ161"/>
    <mergeCell ref="BDT161:BEX161"/>
    <mergeCell ref="BEY161:BGC161"/>
    <mergeCell ref="BGD161:BHH161"/>
    <mergeCell ref="BHI161:BIM161"/>
    <mergeCell ref="BIN161:BJR161"/>
    <mergeCell ref="AXU161:AYY161"/>
    <mergeCell ref="AYZ161:BAD161"/>
    <mergeCell ref="BAE161:BBI161"/>
    <mergeCell ref="BBJ161:BCN161"/>
    <mergeCell ref="BCO161:BDS161"/>
    <mergeCell ref="ARV161:ASZ161"/>
    <mergeCell ref="ATA161:AUE161"/>
    <mergeCell ref="AUF161:AVJ161"/>
    <mergeCell ref="AVK161:AWO161"/>
    <mergeCell ref="AWP161:AXT161"/>
    <mergeCell ref="CC39:DG39"/>
    <mergeCell ref="CCU39:CDY39"/>
    <mergeCell ref="DH39:EL39"/>
    <mergeCell ref="EM39:FQ39"/>
    <mergeCell ref="FR39:GV39"/>
    <mergeCell ref="GW39:IA39"/>
    <mergeCell ref="CBP39:CCT39"/>
    <mergeCell ref="AIH39:AJL39"/>
    <mergeCell ref="AJM39:AKQ39"/>
    <mergeCell ref="KL39:LP39"/>
    <mergeCell ref="LQ39:MU39"/>
    <mergeCell ref="MV39:NZ39"/>
    <mergeCell ref="OA39:PE39"/>
    <mergeCell ref="PF39:QJ39"/>
    <mergeCell ref="QK39:RO39"/>
    <mergeCell ref="RP39:ST39"/>
    <mergeCell ref="SU39:TY39"/>
    <mergeCell ref="TZ39:VD39"/>
    <mergeCell ref="IB39:JF39"/>
    <mergeCell ref="ANB39:AOF39"/>
    <mergeCell ref="AOG39:APK39"/>
    <mergeCell ref="APL39:AQP39"/>
    <mergeCell ref="AQQ39:ARU39"/>
    <mergeCell ref="VE39:WI39"/>
    <mergeCell ref="WJ39:XN39"/>
    <mergeCell ref="XO39:YS39"/>
    <mergeCell ref="YT39:ZX39"/>
    <mergeCell ref="ZY39:ABC39"/>
    <mergeCell ref="JG39:KK39"/>
    <mergeCell ref="BBJ39:BCN39"/>
    <mergeCell ref="BCO39:BDS39"/>
    <mergeCell ref="BDT39:BEX39"/>
    <mergeCell ref="AKR39:ALV39"/>
    <mergeCell ref="ALW39:ANA39"/>
    <mergeCell ref="CIT39:CJX39"/>
    <mergeCell ref="CJY39:CLC39"/>
    <mergeCell ref="CLD39:CMH39"/>
    <mergeCell ref="CMI39:CNM39"/>
    <mergeCell ref="AHC39:AIG39"/>
    <mergeCell ref="ABD39:ACH39"/>
    <mergeCell ref="ACI39:ADM39"/>
    <mergeCell ref="ADN39:AER39"/>
    <mergeCell ref="AES39:AFW39"/>
    <mergeCell ref="AFX39:AHB39"/>
    <mergeCell ref="ATA39:AUE39"/>
    <mergeCell ref="AUF39:AVJ39"/>
    <mergeCell ref="AVK39:AWO39"/>
    <mergeCell ref="AWP39:AXT39"/>
    <mergeCell ref="AXU39:AYY39"/>
    <mergeCell ref="BJS39:BKW39"/>
    <mergeCell ref="AYZ39:BAD39"/>
    <mergeCell ref="BAE39:BBI39"/>
    <mergeCell ref="BPR39:BQV39"/>
    <mergeCell ref="BKX39:BMB39"/>
    <mergeCell ref="BMC39:BNG39"/>
    <mergeCell ref="BEY39:BGC39"/>
    <mergeCell ref="BGD39:BHH39"/>
    <mergeCell ref="BHI39:BIM39"/>
    <mergeCell ref="BIN39:BJR39"/>
    <mergeCell ref="BNH39:BOL39"/>
    <mergeCell ref="BWV39:BXZ39"/>
    <mergeCell ref="ARV39:ASZ39"/>
    <mergeCell ref="BQW39:BSA39"/>
    <mergeCell ref="BSB39:BTF39"/>
    <mergeCell ref="BTG39:BUK39"/>
    <mergeCell ref="CNN39:COR39"/>
    <mergeCell ref="CXB39:CYF39"/>
    <mergeCell ref="CYG39:CZK39"/>
    <mergeCell ref="CZL39:DAP39"/>
    <mergeCell ref="COS39:CPW39"/>
    <mergeCell ref="CPX39:CRB39"/>
    <mergeCell ref="CRC39:CSG39"/>
    <mergeCell ref="CSH39:CTL39"/>
    <mergeCell ref="CTM39:CUQ39"/>
    <mergeCell ref="CUR39:CVV39"/>
    <mergeCell ref="CVW39:CXA39"/>
    <mergeCell ref="BUL39:BVP39"/>
    <mergeCell ref="BVQ39:BWU39"/>
    <mergeCell ref="BOM39:BPQ39"/>
    <mergeCell ref="CDZ39:CFD39"/>
    <mergeCell ref="CFE39:CGI39"/>
    <mergeCell ref="CGJ39:CHN39"/>
    <mergeCell ref="CHO39:CIS39"/>
    <mergeCell ref="BYA39:BZE39"/>
    <mergeCell ref="BZF39:CAJ39"/>
    <mergeCell ref="CAK39:CBO39"/>
    <mergeCell ref="DGP39:DHT39"/>
    <mergeCell ref="DHU39:DIY39"/>
    <mergeCell ref="DDA39:DEE39"/>
    <mergeCell ref="DEF39:DFJ39"/>
    <mergeCell ref="DFK39:DGO39"/>
    <mergeCell ref="DIZ39:DKD39"/>
    <mergeCell ref="DAQ39:DBU39"/>
    <mergeCell ref="DBV39:DCZ39"/>
    <mergeCell ref="DKE39:DLI39"/>
    <mergeCell ref="DLJ39:DMN39"/>
    <mergeCell ref="DMO39:DNS39"/>
    <mergeCell ref="DNT39:DOX39"/>
    <mergeCell ref="DOY39:DQC39"/>
    <mergeCell ref="DQD39:DRH39"/>
    <mergeCell ref="DRI39:DSM39"/>
    <mergeCell ref="EDG39:EEK39"/>
    <mergeCell ref="DSN39:DTR39"/>
    <mergeCell ref="DTS39:DUW39"/>
    <mergeCell ref="DUX39:DWB39"/>
    <mergeCell ref="DWC39:DXG39"/>
    <mergeCell ref="DXH39:DYL39"/>
    <mergeCell ref="DYM39:DZQ39"/>
    <mergeCell ref="DZR39:EAV39"/>
    <mergeCell ref="EAW39:ECA39"/>
    <mergeCell ref="ECB39:EDF39"/>
    <mergeCell ref="EEL39:EFP39"/>
    <mergeCell ref="EFQ39:EGU39"/>
    <mergeCell ref="EGV39:EHZ39"/>
    <mergeCell ref="EIA39:EJE39"/>
    <mergeCell ref="EJF39:EKJ39"/>
    <mergeCell ref="EKK39:ELO39"/>
    <mergeCell ref="ELP39:EMT39"/>
    <mergeCell ref="EMU39:ENY39"/>
    <mergeCell ref="ENZ39:EPD39"/>
    <mergeCell ref="EPE39:EQI39"/>
    <mergeCell ref="EXN39:EYR39"/>
    <mergeCell ref="EYS39:EZW39"/>
    <mergeCell ref="EZX39:FBB39"/>
    <mergeCell ref="FBC39:FCG39"/>
    <mergeCell ref="EQJ39:ERN39"/>
    <mergeCell ref="ERO39:ESS39"/>
    <mergeCell ref="EST39:ETX39"/>
    <mergeCell ref="ETY39:EVC39"/>
    <mergeCell ref="EVD39:EWH39"/>
    <mergeCell ref="EWI39:EXM39"/>
    <mergeCell ref="FCH39:FDL39"/>
    <mergeCell ref="FDM39:FEQ39"/>
    <mergeCell ref="FER39:FFV39"/>
    <mergeCell ref="FFW39:FHA39"/>
    <mergeCell ref="FHB39:FIF39"/>
    <mergeCell ref="FIG39:FJK39"/>
    <mergeCell ref="FJL39:FKP39"/>
    <mergeCell ref="FKQ39:FLU39"/>
    <mergeCell ref="FLV39:FMZ39"/>
    <mergeCell ref="FNA39:FOE39"/>
    <mergeCell ref="FOF39:FPJ39"/>
    <mergeCell ref="FPK39:FQO39"/>
    <mergeCell ref="FQP39:FRT39"/>
    <mergeCell ref="FRU39:FSY39"/>
    <mergeCell ref="FSZ39:FUD39"/>
    <mergeCell ref="FUE39:FVI39"/>
    <mergeCell ref="FVJ39:FWN39"/>
    <mergeCell ref="FWO39:FXS39"/>
    <mergeCell ref="FXT39:FYX39"/>
    <mergeCell ref="FYY39:GAC39"/>
    <mergeCell ref="GAD39:GBH39"/>
    <mergeCell ref="GBI39:GCM39"/>
    <mergeCell ref="GCN39:GDR39"/>
    <mergeCell ref="GDS39:GEW39"/>
    <mergeCell ref="GEX39:GGB39"/>
    <mergeCell ref="GGC39:GHG39"/>
    <mergeCell ref="GHH39:GIL39"/>
    <mergeCell ref="GIM39:GJQ39"/>
    <mergeCell ref="GJR39:GKV39"/>
    <mergeCell ref="GKW39:GMA39"/>
    <mergeCell ref="GMB39:GNF39"/>
    <mergeCell ref="GNG39:GOK39"/>
    <mergeCell ref="GOL39:GPP39"/>
    <mergeCell ref="GPQ39:GQU39"/>
    <mergeCell ref="GQV39:GRZ39"/>
    <mergeCell ref="GSA39:GTE39"/>
    <mergeCell ref="GTF39:GUJ39"/>
    <mergeCell ref="GUK39:GVO39"/>
    <mergeCell ref="GVP39:GWT39"/>
    <mergeCell ref="GWU39:GXY39"/>
    <mergeCell ref="GXZ39:GZD39"/>
    <mergeCell ref="GZE39:HAI39"/>
    <mergeCell ref="HAJ39:HBN39"/>
    <mergeCell ref="HBO39:HCS39"/>
    <mergeCell ref="HCT39:HDX39"/>
    <mergeCell ref="HDY39:HFC39"/>
    <mergeCell ref="HFD39:HGH39"/>
    <mergeCell ref="HGI39:HHM39"/>
    <mergeCell ref="HHN39:HIR39"/>
    <mergeCell ref="HIS39:HJW39"/>
    <mergeCell ref="HJX39:HLB39"/>
    <mergeCell ref="HLC39:HMG39"/>
    <mergeCell ref="HMH39:HNL39"/>
    <mergeCell ref="HNM39:HOQ39"/>
    <mergeCell ref="HOR39:HPV39"/>
    <mergeCell ref="HPW39:HRA39"/>
    <mergeCell ref="HRB39:HSF39"/>
    <mergeCell ref="HSG39:HTK39"/>
    <mergeCell ref="HTL39:HUP39"/>
    <mergeCell ref="HUQ39:HVU39"/>
    <mergeCell ref="HVV39:HWZ39"/>
    <mergeCell ref="HXA39:HYE39"/>
    <mergeCell ref="HYF39:HZJ39"/>
    <mergeCell ref="HZK39:IAO39"/>
    <mergeCell ref="IAP39:IBT39"/>
    <mergeCell ref="IBU39:ICY39"/>
    <mergeCell ref="ICZ39:IED39"/>
    <mergeCell ref="IEE39:IFI39"/>
    <mergeCell ref="IFJ39:IGN39"/>
    <mergeCell ref="IGO39:IHS39"/>
    <mergeCell ref="IHT39:IIX39"/>
    <mergeCell ref="IIY39:IKC39"/>
    <mergeCell ref="IKD39:ILH39"/>
    <mergeCell ref="ILI39:IMM39"/>
    <mergeCell ref="IMN39:INR39"/>
    <mergeCell ref="INS39:IOW39"/>
    <mergeCell ref="IOX39:IQB39"/>
    <mergeCell ref="IQC39:IRG39"/>
    <mergeCell ref="IRH39:ISL39"/>
    <mergeCell ref="ISM39:ITQ39"/>
    <mergeCell ref="ITR39:IUV39"/>
    <mergeCell ref="IUW39:IWA39"/>
    <mergeCell ref="IWB39:IXF39"/>
    <mergeCell ref="IXG39:IYK39"/>
    <mergeCell ref="IYL39:IZP39"/>
    <mergeCell ref="IZQ39:JAU39"/>
    <mergeCell ref="JAV39:JBZ39"/>
    <mergeCell ref="JCA39:JDE39"/>
    <mergeCell ref="JDF39:JEJ39"/>
    <mergeCell ref="JEK39:JFO39"/>
    <mergeCell ref="JFP39:JGT39"/>
    <mergeCell ref="JGU39:JHY39"/>
    <mergeCell ref="JHZ39:JJD39"/>
    <mergeCell ref="JJE39:JKI39"/>
    <mergeCell ref="JKJ39:JLN39"/>
    <mergeCell ref="JLO39:JMS39"/>
    <mergeCell ref="JMT39:JNX39"/>
    <mergeCell ref="JNY39:JPC39"/>
    <mergeCell ref="JPD39:JQH39"/>
    <mergeCell ref="JQI39:JRM39"/>
    <mergeCell ref="JRN39:JSR39"/>
    <mergeCell ref="JSS39:JTW39"/>
    <mergeCell ref="JTX39:JVB39"/>
    <mergeCell ref="JVC39:JWG39"/>
    <mergeCell ref="JWH39:JXL39"/>
    <mergeCell ref="JXM39:JYQ39"/>
    <mergeCell ref="JYR39:JZV39"/>
    <mergeCell ref="JZW39:KBA39"/>
    <mergeCell ref="KBB39:KCF39"/>
    <mergeCell ref="KCG39:KDK39"/>
    <mergeCell ref="KDL39:KEP39"/>
    <mergeCell ref="KEQ39:KFU39"/>
    <mergeCell ref="KFV39:KGZ39"/>
    <mergeCell ref="KHA39:KIE39"/>
    <mergeCell ref="KIF39:KJJ39"/>
    <mergeCell ref="KJK39:KKO39"/>
    <mergeCell ref="KKP39:KLT39"/>
    <mergeCell ref="KLU39:KMY39"/>
    <mergeCell ref="KMZ39:KOD39"/>
    <mergeCell ref="KOE39:KPI39"/>
    <mergeCell ref="KPJ39:KQN39"/>
    <mergeCell ref="KQO39:KRS39"/>
    <mergeCell ref="KRT39:KSX39"/>
    <mergeCell ref="KSY39:KUC39"/>
    <mergeCell ref="KUD39:KVH39"/>
    <mergeCell ref="KVI39:KWM39"/>
    <mergeCell ref="KWN39:KXR39"/>
    <mergeCell ref="KXS39:KYW39"/>
    <mergeCell ref="KYX39:LAB39"/>
    <mergeCell ref="LAC39:LBG39"/>
    <mergeCell ref="LBH39:LCL39"/>
    <mergeCell ref="LCM39:LDQ39"/>
    <mergeCell ref="LDR39:LEV39"/>
    <mergeCell ref="LEW39:LGA39"/>
    <mergeCell ref="LGB39:LHF39"/>
    <mergeCell ref="LHG39:LIK39"/>
    <mergeCell ref="LIL39:LJP39"/>
    <mergeCell ref="LJQ39:LKU39"/>
    <mergeCell ref="LKV39:LLZ39"/>
    <mergeCell ref="LMA39:LNE39"/>
    <mergeCell ref="LNF39:LOJ39"/>
    <mergeCell ref="LOK39:LPO39"/>
    <mergeCell ref="LPP39:LQT39"/>
    <mergeCell ref="LQU39:LRY39"/>
    <mergeCell ref="LRZ39:LTD39"/>
    <mergeCell ref="LTE39:LUI39"/>
    <mergeCell ref="LUJ39:LVN39"/>
    <mergeCell ref="LVO39:LWS39"/>
    <mergeCell ref="LWT39:LXX39"/>
    <mergeCell ref="LXY39:LZC39"/>
    <mergeCell ref="LZD39:MAH39"/>
    <mergeCell ref="MAI39:MBM39"/>
    <mergeCell ref="MBN39:MCR39"/>
    <mergeCell ref="MCS39:MDW39"/>
    <mergeCell ref="MDX39:MFB39"/>
    <mergeCell ref="MFC39:MGG39"/>
    <mergeCell ref="MGH39:MHL39"/>
    <mergeCell ref="MHM39:MIQ39"/>
    <mergeCell ref="MIR39:MJV39"/>
    <mergeCell ref="MJW39:MLA39"/>
    <mergeCell ref="MLB39:MMF39"/>
    <mergeCell ref="MMG39:MNK39"/>
    <mergeCell ref="MNL39:MOP39"/>
    <mergeCell ref="MOQ39:MPU39"/>
    <mergeCell ref="MPV39:MQZ39"/>
    <mergeCell ref="MRA39:MSE39"/>
    <mergeCell ref="MSF39:MTJ39"/>
    <mergeCell ref="MTK39:MUO39"/>
    <mergeCell ref="MUP39:MVT39"/>
    <mergeCell ref="MVU39:MWY39"/>
    <mergeCell ref="MWZ39:MYD39"/>
    <mergeCell ref="MYE39:MZI39"/>
    <mergeCell ref="MZJ39:NAN39"/>
    <mergeCell ref="NAO39:NBS39"/>
    <mergeCell ref="NBT39:NCX39"/>
    <mergeCell ref="NCY39:NEC39"/>
    <mergeCell ref="NED39:NFH39"/>
    <mergeCell ref="NFI39:NGM39"/>
    <mergeCell ref="NGN39:NHR39"/>
    <mergeCell ref="NHS39:NIW39"/>
    <mergeCell ref="NIX39:NKB39"/>
    <mergeCell ref="NKC39:NLG39"/>
    <mergeCell ref="NLH39:NML39"/>
    <mergeCell ref="NMM39:NNQ39"/>
    <mergeCell ref="NNR39:NOV39"/>
    <mergeCell ref="NOW39:NQA39"/>
    <mergeCell ref="NQB39:NRF39"/>
    <mergeCell ref="NRG39:NSK39"/>
    <mergeCell ref="NSL39:NTP39"/>
    <mergeCell ref="NTQ39:NUU39"/>
    <mergeCell ref="NUV39:NVZ39"/>
    <mergeCell ref="NWA39:NXE39"/>
    <mergeCell ref="NXF39:NYJ39"/>
    <mergeCell ref="NYK39:NZO39"/>
    <mergeCell ref="NZP39:OAT39"/>
    <mergeCell ref="OAU39:OBY39"/>
    <mergeCell ref="OBZ39:ODD39"/>
    <mergeCell ref="ODE39:OEI39"/>
    <mergeCell ref="OEJ39:OFN39"/>
    <mergeCell ref="OFO39:OGS39"/>
    <mergeCell ref="OGT39:OHX39"/>
    <mergeCell ref="OHY39:OJC39"/>
    <mergeCell ref="OJD39:OKH39"/>
    <mergeCell ref="OKI39:OLM39"/>
    <mergeCell ref="OLN39:OMR39"/>
    <mergeCell ref="OMS39:ONW39"/>
    <mergeCell ref="ONX39:OPB39"/>
    <mergeCell ref="OPC39:OQG39"/>
    <mergeCell ref="OQH39:ORL39"/>
    <mergeCell ref="ORM39:OSQ39"/>
    <mergeCell ref="OSR39:OTV39"/>
    <mergeCell ref="OTW39:OVA39"/>
    <mergeCell ref="OVB39:OWF39"/>
    <mergeCell ref="OWG39:OXK39"/>
    <mergeCell ref="OXL39:OYP39"/>
    <mergeCell ref="OYQ39:OZU39"/>
    <mergeCell ref="OZV39:PAZ39"/>
    <mergeCell ref="PBA39:PCE39"/>
    <mergeCell ref="PCF39:PDJ39"/>
    <mergeCell ref="PDK39:PEO39"/>
    <mergeCell ref="PEP39:PFT39"/>
    <mergeCell ref="PFU39:PGY39"/>
    <mergeCell ref="PGZ39:PID39"/>
    <mergeCell ref="PIE39:PJI39"/>
    <mergeCell ref="PJJ39:PKN39"/>
    <mergeCell ref="PKO39:PLS39"/>
    <mergeCell ref="PLT39:PMX39"/>
    <mergeCell ref="PMY39:POC39"/>
    <mergeCell ref="POD39:PPH39"/>
    <mergeCell ref="PPI39:PQM39"/>
    <mergeCell ref="PQN39:PRR39"/>
    <mergeCell ref="PRS39:PSW39"/>
    <mergeCell ref="PSX39:PUB39"/>
    <mergeCell ref="PUC39:PVG39"/>
    <mergeCell ref="PVH39:PWL39"/>
    <mergeCell ref="PWM39:PXQ39"/>
    <mergeCell ref="PXR39:PYV39"/>
    <mergeCell ref="PYW39:QAA39"/>
    <mergeCell ref="QAB39:QBF39"/>
    <mergeCell ref="QBG39:QCK39"/>
    <mergeCell ref="QCL39:QDP39"/>
    <mergeCell ref="QDQ39:QEU39"/>
    <mergeCell ref="QEV39:QFZ39"/>
    <mergeCell ref="QGA39:QHE39"/>
    <mergeCell ref="QHF39:QIJ39"/>
    <mergeCell ref="QIK39:QJO39"/>
    <mergeCell ref="QJP39:QKT39"/>
    <mergeCell ref="QKU39:QLY39"/>
    <mergeCell ref="QLZ39:QND39"/>
    <mergeCell ref="QNE39:QOI39"/>
    <mergeCell ref="QOJ39:QPN39"/>
    <mergeCell ref="QPO39:QQS39"/>
    <mergeCell ref="QQT39:QRX39"/>
    <mergeCell ref="QRY39:QTC39"/>
    <mergeCell ref="QTD39:QUH39"/>
    <mergeCell ref="QUI39:QVM39"/>
    <mergeCell ref="QVN39:QWR39"/>
    <mergeCell ref="QWS39:QXW39"/>
    <mergeCell ref="QXX39:QZB39"/>
    <mergeCell ref="QZC39:RAG39"/>
    <mergeCell ref="RAH39:RBL39"/>
    <mergeCell ref="RBM39:RCQ39"/>
    <mergeCell ref="RCR39:RDV39"/>
    <mergeCell ref="RDW39:RFA39"/>
    <mergeCell ref="RFB39:RGF39"/>
    <mergeCell ref="RGG39:RHK39"/>
    <mergeCell ref="RHL39:RIP39"/>
    <mergeCell ref="RIQ39:RJU39"/>
    <mergeCell ref="RJV39:RKZ39"/>
    <mergeCell ref="RLA39:RME39"/>
    <mergeCell ref="RMF39:RNJ39"/>
    <mergeCell ref="RNK39:ROO39"/>
    <mergeCell ref="SYJ39:SZN39"/>
    <mergeCell ref="SZO39:TAS39"/>
    <mergeCell ref="TAT39:TBX39"/>
    <mergeCell ref="TBY39:TDC39"/>
    <mergeCell ref="VIJ39:VJN39"/>
    <mergeCell ref="TNW39:TPA39"/>
    <mergeCell ref="TPB39:TQF39"/>
    <mergeCell ref="TQG39:TRK39"/>
    <mergeCell ref="TRL39:TSP39"/>
    <mergeCell ref="TSQ39:TTU39"/>
    <mergeCell ref="RVT39:RWX39"/>
    <mergeCell ref="RWY39:RYC39"/>
    <mergeCell ref="RYD39:RZH39"/>
    <mergeCell ref="RZI39:SAM39"/>
    <mergeCell ref="SAN39:SBR39"/>
    <mergeCell ref="SBS39:SCW39"/>
    <mergeCell ref="SCX39:SEB39"/>
    <mergeCell ref="SEC39:SFG39"/>
    <mergeCell ref="SFH39:SGL39"/>
    <mergeCell ref="SGM39:SHQ39"/>
    <mergeCell ref="SHR39:SIV39"/>
    <mergeCell ref="UKN39:ULR39"/>
    <mergeCell ref="ULS39:UMW39"/>
    <mergeCell ref="UMX39:UOB39"/>
    <mergeCell ref="UOC39:UPG39"/>
    <mergeCell ref="THX39:TJB39"/>
    <mergeCell ref="TJC39:TKG39"/>
    <mergeCell ref="TKH39:TLL39"/>
    <mergeCell ref="TLM39:TMQ39"/>
    <mergeCell ref="WYC39:WYR39"/>
    <mergeCell ref="WNJ39:WON39"/>
    <mergeCell ref="WOO39:WPS39"/>
    <mergeCell ref="WPT39:WQX39"/>
    <mergeCell ref="WQY39:WSC39"/>
    <mergeCell ref="WSD39:WTH39"/>
    <mergeCell ref="URR39:USV39"/>
    <mergeCell ref="WTI39:WUM39"/>
    <mergeCell ref="WUN39:WVR39"/>
    <mergeCell ref="WVS39:WWW39"/>
    <mergeCell ref="WWX39:WYB39"/>
    <mergeCell ref="WHK39:WIO39"/>
    <mergeCell ref="WIP39:WJT39"/>
    <mergeCell ref="WJU39:WKY39"/>
    <mergeCell ref="WKZ39:WMD39"/>
    <mergeCell ref="WME39:WNI39"/>
    <mergeCell ref="WBL39:WCP39"/>
    <mergeCell ref="WCQ39:WDU39"/>
    <mergeCell ref="WDV39:WEZ39"/>
    <mergeCell ref="WFA39:WGE39"/>
    <mergeCell ref="WGF39:WHJ39"/>
    <mergeCell ref="USW39:UUA39"/>
    <mergeCell ref="VRX39:VTB39"/>
    <mergeCell ref="VTC39:VUG39"/>
    <mergeCell ref="UXQ39:UYU39"/>
    <mergeCell ref="VUH39:VVL39"/>
    <mergeCell ref="VJO39:VKS39"/>
    <mergeCell ref="VKT39:VLX39"/>
    <mergeCell ref="VLY39:VNC39"/>
    <mergeCell ref="VND39:VOH39"/>
    <mergeCell ref="VOI39:VPM39"/>
    <mergeCell ref="VXW39:VZA39"/>
    <mergeCell ref="WAG39:WBK39"/>
    <mergeCell ref="VPN39:VQR39"/>
    <mergeCell ref="VQS39:VRW39"/>
    <mergeCell ref="UUB39:UVF39"/>
    <mergeCell ref="UVG39:UWK39"/>
    <mergeCell ref="UWL39:UXP39"/>
    <mergeCell ref="VVM39:VWQ39"/>
    <mergeCell ref="VWR39:VXV39"/>
    <mergeCell ref="UYV39:UZZ39"/>
    <mergeCell ref="VAA39:VBE39"/>
    <mergeCell ref="VBF39:VCJ39"/>
    <mergeCell ref="VCK39:VDO39"/>
    <mergeCell ref="VDP39:VET39"/>
    <mergeCell ref="VEU39:VFY39"/>
    <mergeCell ref="VFZ39:VHD39"/>
    <mergeCell ref="VHE39:VII39"/>
    <mergeCell ref="UPH39:UQL39"/>
    <mergeCell ref="UQM39:URQ39"/>
    <mergeCell ref="VZB39:WAF39"/>
    <mergeCell ref="ROP39:RPT39"/>
    <mergeCell ref="RPU39:RQY39"/>
    <mergeCell ref="RQZ39:RSD39"/>
    <mergeCell ref="RSE39:RTI39"/>
    <mergeCell ref="RTJ39:RUN39"/>
    <mergeCell ref="RUO39:RVS39"/>
    <mergeCell ref="TTV39:TUZ39"/>
    <mergeCell ref="TMR39:TNV39"/>
    <mergeCell ref="UEO39:UFS39"/>
    <mergeCell ref="UFT39:UGX39"/>
    <mergeCell ref="UGY39:UIC39"/>
    <mergeCell ref="UID39:UJH39"/>
    <mergeCell ref="UJI39:UKM39"/>
    <mergeCell ref="TXK39:TYO39"/>
    <mergeCell ref="TYP39:TZT39"/>
    <mergeCell ref="TZU39:UAY39"/>
    <mergeCell ref="UAZ39:UCD39"/>
    <mergeCell ref="UCE39:UDI39"/>
    <mergeCell ref="UDJ39:UEN39"/>
    <mergeCell ref="SIW39:SKA39"/>
    <mergeCell ref="SKB39:SLF39"/>
    <mergeCell ref="SLG39:SMK39"/>
    <mergeCell ref="SML39:SNP39"/>
    <mergeCell ref="SNQ39:SOU39"/>
    <mergeCell ref="SOV39:SPZ39"/>
    <mergeCell ref="SQA39:SRE39"/>
    <mergeCell ref="SRF39:SSJ39"/>
    <mergeCell ref="SSK39:STO39"/>
    <mergeCell ref="STP39:SUT39"/>
    <mergeCell ref="SUU39:SVY39"/>
    <mergeCell ref="SVZ39:SXD39"/>
    <mergeCell ref="SXE39:SYI39"/>
    <mergeCell ref="J124:K124"/>
    <mergeCell ref="L123:M123"/>
    <mergeCell ref="X124:Y124"/>
    <mergeCell ref="N124:O124"/>
    <mergeCell ref="P124:Q124"/>
    <mergeCell ref="R123:S123"/>
    <mergeCell ref="V123:W123"/>
    <mergeCell ref="L124:M124"/>
    <mergeCell ref="T124:U124"/>
    <mergeCell ref="V124:W124"/>
    <mergeCell ref="AB123:AC123"/>
    <mergeCell ref="H6:I6"/>
    <mergeCell ref="TVA39:TWE39"/>
    <mergeCell ref="TWF39:TXJ39"/>
    <mergeCell ref="Z124:AA124"/>
    <mergeCell ref="J7:K7"/>
    <mergeCell ref="P7:Q7"/>
    <mergeCell ref="V7:W7"/>
    <mergeCell ref="AD123:AE123"/>
    <mergeCell ref="P123:Q123"/>
    <mergeCell ref="Z123:AA123"/>
    <mergeCell ref="AB7:AC7"/>
    <mergeCell ref="AD7:AE7"/>
    <mergeCell ref="X123:Y123"/>
    <mergeCell ref="N123:O123"/>
    <mergeCell ref="N7:O7"/>
    <mergeCell ref="AB124:AC124"/>
    <mergeCell ref="R124:S124"/>
    <mergeCell ref="TDD39:TEH39"/>
    <mergeCell ref="TEI39:TFM39"/>
    <mergeCell ref="TFN39:TGR39"/>
    <mergeCell ref="TGS39:THW39"/>
    <mergeCell ref="AH6:AI6"/>
    <mergeCell ref="AF7:AG7"/>
    <mergeCell ref="AH7:AI7"/>
    <mergeCell ref="L6:M6"/>
    <mergeCell ref="N6:O6"/>
    <mergeCell ref="T7:U7"/>
    <mergeCell ref="T6:U6"/>
    <mergeCell ref="V6:W6"/>
    <mergeCell ref="L7:M7"/>
    <mergeCell ref="AJ124:AK124"/>
    <mergeCell ref="AL124:AM124"/>
    <mergeCell ref="R6:S6"/>
    <mergeCell ref="AB6:AC6"/>
    <mergeCell ref="AD6:AE6"/>
    <mergeCell ref="Z6:AA6"/>
    <mergeCell ref="AD124:AE124"/>
    <mergeCell ref="X7:Y7"/>
    <mergeCell ref="R7:S7"/>
    <mergeCell ref="AO7:AP7"/>
    <mergeCell ref="AS7:AT7"/>
    <mergeCell ref="AU7:AV7"/>
    <mergeCell ref="AQ7:AR7"/>
    <mergeCell ref="AO125:AP125"/>
    <mergeCell ref="AS125:AT125"/>
    <mergeCell ref="AU125:AV125"/>
    <mergeCell ref="AQ125:AR125"/>
    <mergeCell ref="A3:AN3"/>
    <mergeCell ref="A1:AN1"/>
    <mergeCell ref="A5:AN5"/>
    <mergeCell ref="AJ6:AK6"/>
    <mergeCell ref="AL6:AM6"/>
    <mergeCell ref="AJ7:AK7"/>
    <mergeCell ref="AL7:AM7"/>
    <mergeCell ref="AJ123:AK123"/>
    <mergeCell ref="AL123:AM123"/>
    <mergeCell ref="H123:I123"/>
    <mergeCell ref="J123:K123"/>
    <mergeCell ref="H7:I7"/>
    <mergeCell ref="Z7:AA7"/>
    <mergeCell ref="X6:Y6"/>
    <mergeCell ref="A122:AM122"/>
    <mergeCell ref="AF124:AG124"/>
    <mergeCell ref="AH124:AI124"/>
    <mergeCell ref="AF123:AG123"/>
    <mergeCell ref="AH123:AI123"/>
    <mergeCell ref="T123:U123"/>
    <mergeCell ref="J6:K6"/>
    <mergeCell ref="H124:I124"/>
    <mergeCell ref="P6:Q6"/>
    <mergeCell ref="AF6:AG6"/>
  </mergeCells>
  <hyperlinks>
    <hyperlink ref="B177" r:id="rId2" display="javascript:VerTarjeta (112619925,201758,29,1186,1126,494,126199261, %22TarJug201758%22)"/>
    <hyperlink ref="B152" r:id="rId3" display="javascript:VerTarjeta (112619925,189916,22,1163,1126,494,126199261, %22TarJug189916%22)"/>
    <hyperlink ref="B133" r:id="rId4" display="javascript:VerTarjeta (112619925,193268,1,1163,1126,494,126199261, %22TarJug193268%22)"/>
    <hyperlink ref="B132" r:id="rId5" display="javascript:VerTarjeta (112619925,185731,8,1163,1126,494,126199261, %22TarJug185731%22)"/>
    <hyperlink ref="B147" r:id="rId6" display="javascript:VerTarjeta (112619925,189902,15,1163,1126,494,126199261, %22TarJug189902%22)"/>
    <hyperlink ref="B150" r:id="rId7" display="javascript:VerTarjeta (112619925,190262,4,1163,1126,494,126199261, %22TarJug190262%22)"/>
    <hyperlink ref="B162" r:id="rId8" display="javascript:VerTarjeta (112619925,186405,17,1163,1126,494,126199261, %22TarJug186405%22)"/>
    <hyperlink ref="B53" r:id="rId9" display="javascript:VerTarjeta (112619925,201758,29,1186,1126,494,126199261, %22TarJug201758%22)"/>
    <hyperlink ref="B44" r:id="rId10" display="javascript:VerTarjeta (112619925,189916,22,1163,1126,494,126199261, %22TarJug189916%22)"/>
    <hyperlink ref="B79" r:id="rId11" display="javascript:VerTarjeta (112619925,193268,1,1163,1126,494,126199261, %22TarJug193268%22)"/>
    <hyperlink ref="B21" r:id="rId12" display="javascript:VerTarjeta (112619925,185731,8,1163,1126,494,126199261, %22TarJug185731%22)"/>
    <hyperlink ref="B26" r:id="rId13" display="javascript:VerTarjeta (112619925,189902,15,1163,1126,494,126199261, %22TarJug189902%22)"/>
    <hyperlink ref="B25" r:id="rId14" display="javascript:VerTarjeta (112619925,190262,4,1163,1126,494,126199261, %22TarJug190262%22)"/>
    <hyperlink ref="B66" r:id="rId15" display="javascript:VerTarjeta (112619925,186405,17,1163,1126,494,126199261, %22TarJug186405%22)"/>
    <hyperlink ref="B49" r:id="rId16" display="javascript:VerTarjeta (31182856,201277,19,1186,31,31,311828571, %22TarJug201277%22)"/>
    <hyperlink ref="B154" r:id="rId17" display="javascript:VerTarjeta (31182856,201277,19,1186,31,31,311828571, %22TarJug201277%22)"/>
    <hyperlink ref="B69" r:id="rId18" display="javascript:VerTarjeta (28101658,198286,25,1186,28,190,281016591, %22TarJug198286%22)"/>
    <hyperlink ref="B64" r:id="rId19" display="javascript:VerTarjeta (28101658,198030,28,1186,28,190,281016591, %22TarJug198030%22)"/>
    <hyperlink ref="B194" r:id="rId20" display="javascript:VerTarjeta (28101658,198286,25,1186,28,190,281016591, %22TarJug198286%22)"/>
    <hyperlink ref="B175" r:id="rId21" display="javascript:VerTarjeta (28101658,198030,28,1186,28,190,281016591, %22TarJug198030%22)"/>
  </hyperlinks>
  <pageMargins left="3.937007874015748E-2" right="0" top="0.51181102362204722" bottom="7.874015748031496E-2" header="0.11811023622047245" footer="7.874015748031496E-2"/>
  <pageSetup paperSize="9" scale="45" fitToHeight="2" orientation="portrait" r:id="rId2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FFFF00"/>
  </sheetPr>
  <dimension ref="A1:WXR223"/>
  <sheetViews>
    <sheetView tabSelected="1" zoomScale="50" zoomScaleNormal="50" workbookViewId="0">
      <selection activeCell="F123" sqref="F123"/>
    </sheetView>
  </sheetViews>
  <sheetFormatPr baseColWidth="10" defaultColWidth="11.453125" defaultRowHeight="12.5"/>
  <cols>
    <col min="1" max="1" width="6.6328125" style="551" customWidth="1"/>
    <col min="2" max="2" width="36.6328125" style="24" bestFit="1" customWidth="1"/>
    <col min="3" max="3" width="7" style="25" customWidth="1"/>
    <col min="4" max="4" width="37.6328125" style="24" bestFit="1" customWidth="1"/>
    <col min="5" max="5" width="8.453125" style="551" customWidth="1"/>
    <col min="6" max="6" width="10.36328125" style="24" customWidth="1"/>
    <col min="7" max="7" width="12.36328125" style="24" customWidth="1"/>
    <col min="8" max="8" width="9" style="25" customWidth="1"/>
    <col min="9" max="17" width="8.6328125" style="25" customWidth="1"/>
    <col min="18" max="18" width="7.453125" style="24" customWidth="1"/>
    <col min="19" max="23" width="8.6328125" style="24" customWidth="1"/>
    <col min="24" max="25" width="10.453125" style="24" customWidth="1"/>
    <col min="26" max="29" width="8.6328125" style="24" customWidth="1"/>
    <col min="30" max="34" width="8.6328125" style="24" hidden="1" customWidth="1"/>
    <col min="35" max="35" width="8.453125" style="24" hidden="1" customWidth="1"/>
    <col min="36" max="36" width="7.1796875" style="24" hidden="1" customWidth="1"/>
    <col min="37" max="37" width="8.453125" style="24" hidden="1" customWidth="1"/>
    <col min="38" max="38" width="7.1796875" style="24" hidden="1" customWidth="1"/>
    <col min="39" max="39" width="8.453125" style="24" hidden="1" customWidth="1"/>
    <col min="40" max="40" width="7.1796875" style="551" customWidth="1"/>
    <col min="41" max="41" width="4.6328125" style="24" hidden="1" customWidth="1"/>
    <col min="42" max="42" width="6.36328125" style="24" hidden="1" customWidth="1"/>
    <col min="43" max="43" width="6.6328125" style="24" hidden="1" customWidth="1"/>
    <col min="44" max="44" width="6.36328125" style="24" hidden="1" customWidth="1"/>
    <col min="45" max="45" width="6.1796875" style="24" hidden="1" customWidth="1"/>
    <col min="46" max="46" width="6.36328125" style="24" hidden="1" customWidth="1"/>
    <col min="47" max="47" width="6.6328125" style="24" hidden="1" customWidth="1"/>
    <col min="48" max="48" width="6.36328125" style="24" hidden="1" customWidth="1"/>
    <col min="49" max="49" width="6.453125" style="24" hidden="1" customWidth="1"/>
    <col min="50" max="50" width="6.6328125" style="24" hidden="1" customWidth="1"/>
    <col min="51" max="51" width="3.453125" style="24" customWidth="1"/>
    <col min="52" max="16384" width="11.453125" style="24"/>
  </cols>
  <sheetData>
    <row r="1" spans="1:16190" s="28" customFormat="1" ht="45">
      <c r="A1" s="842" t="s">
        <v>0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  <c r="AH1" s="843"/>
      <c r="AI1" s="843"/>
      <c r="AJ1" s="843"/>
      <c r="AK1" s="843"/>
      <c r="AL1" s="843"/>
      <c r="AM1" s="843"/>
      <c r="AN1" s="843"/>
    </row>
    <row r="2" spans="1:16190" s="17" customFormat="1" ht="16.5">
      <c r="A2" s="528"/>
      <c r="C2" s="18"/>
      <c r="E2" s="528"/>
      <c r="H2" s="18"/>
      <c r="I2" s="18"/>
      <c r="J2" s="18"/>
      <c r="K2" s="18"/>
      <c r="L2" s="18"/>
      <c r="M2" s="18"/>
      <c r="N2" s="18"/>
      <c r="O2" s="18"/>
      <c r="P2" s="18"/>
      <c r="Q2" s="18"/>
      <c r="AN2" s="528"/>
    </row>
    <row r="3" spans="1:16190" s="29" customFormat="1" ht="40" customHeight="1">
      <c r="A3" s="840" t="s">
        <v>545</v>
      </c>
      <c r="B3" s="841"/>
      <c r="C3" s="841"/>
      <c r="D3" s="841"/>
      <c r="E3" s="841"/>
      <c r="F3" s="841"/>
      <c r="G3" s="841"/>
      <c r="H3" s="841"/>
      <c r="I3" s="841"/>
      <c r="J3" s="841"/>
      <c r="K3" s="841"/>
      <c r="L3" s="841"/>
      <c r="M3" s="841"/>
      <c r="N3" s="841"/>
      <c r="O3" s="841"/>
      <c r="P3" s="841"/>
      <c r="Q3" s="841"/>
      <c r="R3" s="841"/>
      <c r="S3" s="841"/>
      <c r="T3" s="841"/>
      <c r="U3" s="841"/>
      <c r="V3" s="841"/>
      <c r="W3" s="841"/>
      <c r="X3" s="841"/>
      <c r="Y3" s="841"/>
      <c r="Z3" s="841"/>
      <c r="AA3" s="841"/>
      <c r="AB3" s="841"/>
      <c r="AC3" s="841"/>
      <c r="AD3" s="841"/>
      <c r="AE3" s="841"/>
      <c r="AF3" s="841"/>
      <c r="AG3" s="841"/>
      <c r="AH3" s="841"/>
      <c r="AI3" s="841"/>
      <c r="AJ3" s="841"/>
      <c r="AK3" s="841"/>
      <c r="AL3" s="841"/>
      <c r="AM3" s="841"/>
      <c r="AN3" s="841"/>
    </row>
    <row r="4" spans="1:16190" s="17" customFormat="1" ht="22.5">
      <c r="A4" s="528"/>
      <c r="C4" s="18"/>
      <c r="E4" s="528"/>
      <c r="H4" s="18"/>
      <c r="I4" s="18"/>
      <c r="J4" s="18"/>
      <c r="K4" s="18"/>
      <c r="L4" s="18"/>
      <c r="M4" s="18"/>
      <c r="N4" s="18"/>
      <c r="O4" s="18"/>
      <c r="P4" s="18"/>
      <c r="Q4" s="18"/>
      <c r="AN4" s="528"/>
      <c r="AY4" s="29"/>
    </row>
    <row r="5" spans="1:16190" s="29" customFormat="1" ht="54" customHeight="1" thickBot="1">
      <c r="A5" s="872" t="s">
        <v>1</v>
      </c>
      <c r="B5" s="844"/>
      <c r="C5" s="844"/>
      <c r="D5" s="844"/>
      <c r="E5" s="844"/>
      <c r="F5" s="844"/>
      <c r="G5" s="844"/>
      <c r="H5" s="844"/>
      <c r="I5" s="844"/>
      <c r="J5" s="844"/>
      <c r="K5" s="844"/>
      <c r="L5" s="844"/>
      <c r="M5" s="844"/>
      <c r="N5" s="844"/>
      <c r="O5" s="844"/>
      <c r="P5" s="844"/>
      <c r="Q5" s="844"/>
      <c r="R5" s="844"/>
      <c r="S5" s="844"/>
      <c r="T5" s="844"/>
      <c r="U5" s="844"/>
      <c r="V5" s="844"/>
      <c r="W5" s="844"/>
      <c r="X5" s="844"/>
      <c r="Y5" s="844"/>
      <c r="Z5" s="844"/>
      <c r="AA5" s="844"/>
      <c r="AB5" s="844"/>
      <c r="AC5" s="844"/>
      <c r="AD5" s="844"/>
      <c r="AE5" s="844"/>
      <c r="AF5" s="844"/>
      <c r="AG5" s="844"/>
      <c r="AH5" s="844"/>
      <c r="AI5" s="844"/>
      <c r="AJ5" s="844"/>
      <c r="AK5" s="844"/>
      <c r="AL5" s="844"/>
      <c r="AM5" s="844"/>
      <c r="AN5" s="844"/>
      <c r="AO5" s="58"/>
      <c r="AP5" s="58"/>
      <c r="AQ5" s="58"/>
      <c r="AR5" s="58"/>
      <c r="AS5" s="58"/>
      <c r="AT5" s="58"/>
      <c r="AU5" s="58"/>
      <c r="AV5" s="58"/>
      <c r="AW5" s="58"/>
      <c r="AX5" s="58"/>
      <c r="AZ5" s="58"/>
      <c r="BA5" s="58"/>
      <c r="BB5" s="58"/>
      <c r="BC5" s="861"/>
      <c r="BD5" s="862"/>
      <c r="BE5" s="862"/>
      <c r="BF5" s="862"/>
      <c r="BG5" s="862"/>
      <c r="BH5" s="862"/>
      <c r="BI5" s="862"/>
      <c r="BJ5" s="862"/>
      <c r="BK5" s="862"/>
      <c r="BL5" s="862"/>
      <c r="BM5" s="862"/>
      <c r="BN5" s="862"/>
      <c r="BO5" s="862"/>
      <c r="BP5" s="862"/>
      <c r="BQ5" s="862"/>
      <c r="BR5" s="862"/>
      <c r="BS5" s="862"/>
      <c r="BT5" s="862"/>
      <c r="BU5" s="862"/>
      <c r="BV5" s="862"/>
      <c r="BW5" s="862"/>
      <c r="BX5" s="862"/>
      <c r="BY5" s="862"/>
      <c r="BZ5" s="862"/>
      <c r="CA5" s="862"/>
      <c r="CB5" s="862"/>
      <c r="CC5" s="862"/>
      <c r="CD5" s="862"/>
      <c r="CE5" s="862"/>
      <c r="CF5" s="862"/>
      <c r="CG5" s="862"/>
      <c r="CH5" s="861"/>
      <c r="CI5" s="862"/>
      <c r="CJ5" s="862"/>
      <c r="CK5" s="862"/>
      <c r="CL5" s="862"/>
      <c r="CM5" s="862"/>
      <c r="CN5" s="862"/>
      <c r="CO5" s="862"/>
      <c r="CP5" s="862"/>
      <c r="CQ5" s="862"/>
      <c r="CR5" s="862"/>
      <c r="CS5" s="862"/>
      <c r="CT5" s="862"/>
      <c r="CU5" s="862"/>
      <c r="CV5" s="862"/>
      <c r="CW5" s="862"/>
      <c r="CX5" s="862"/>
      <c r="CY5" s="862"/>
      <c r="CZ5" s="862"/>
      <c r="DA5" s="862"/>
      <c r="DB5" s="862"/>
      <c r="DC5" s="862"/>
      <c r="DD5" s="862"/>
      <c r="DE5" s="862"/>
      <c r="DF5" s="862"/>
      <c r="DG5" s="862"/>
      <c r="DH5" s="862"/>
      <c r="DI5" s="862"/>
      <c r="DJ5" s="862"/>
      <c r="DK5" s="862"/>
      <c r="DL5" s="862"/>
      <c r="DM5" s="861"/>
      <c r="DN5" s="862"/>
      <c r="DO5" s="862"/>
      <c r="DP5" s="862"/>
      <c r="DQ5" s="862"/>
      <c r="DR5" s="862"/>
      <c r="DS5" s="862"/>
      <c r="DT5" s="862"/>
      <c r="DU5" s="862"/>
      <c r="DV5" s="862"/>
      <c r="DW5" s="862"/>
      <c r="DX5" s="862"/>
      <c r="DY5" s="862"/>
      <c r="DZ5" s="862"/>
      <c r="EA5" s="862"/>
      <c r="EB5" s="862"/>
      <c r="EC5" s="862"/>
      <c r="ED5" s="862"/>
      <c r="EE5" s="862"/>
      <c r="EF5" s="862"/>
      <c r="EG5" s="862"/>
      <c r="EH5" s="862"/>
      <c r="EI5" s="862"/>
      <c r="EJ5" s="862"/>
      <c r="EK5" s="862"/>
      <c r="EL5" s="862"/>
      <c r="EM5" s="862"/>
      <c r="EN5" s="862"/>
      <c r="EO5" s="862"/>
      <c r="EP5" s="862"/>
      <c r="EQ5" s="862"/>
      <c r="ER5" s="861"/>
      <c r="ES5" s="862"/>
      <c r="ET5" s="862"/>
      <c r="EU5" s="862"/>
      <c r="EV5" s="862"/>
      <c r="EW5" s="862"/>
      <c r="EX5" s="862"/>
      <c r="EY5" s="862"/>
      <c r="EZ5" s="862"/>
      <c r="FA5" s="862"/>
      <c r="FB5" s="862"/>
      <c r="FC5" s="862"/>
      <c r="FD5" s="862"/>
      <c r="FE5" s="862"/>
      <c r="FF5" s="862"/>
      <c r="FG5" s="862"/>
      <c r="FH5" s="862"/>
      <c r="FI5" s="862"/>
      <c r="FJ5" s="862"/>
      <c r="FK5" s="862"/>
      <c r="FL5" s="862"/>
      <c r="FM5" s="862"/>
      <c r="FN5" s="862"/>
      <c r="FO5" s="862"/>
      <c r="FP5" s="862"/>
      <c r="FQ5" s="862"/>
      <c r="FR5" s="862"/>
      <c r="FS5" s="862"/>
      <c r="FT5" s="862"/>
      <c r="FU5" s="862"/>
      <c r="FV5" s="862"/>
      <c r="FW5" s="861"/>
      <c r="FX5" s="862"/>
      <c r="FY5" s="862"/>
      <c r="FZ5" s="862"/>
      <c r="GA5" s="862"/>
      <c r="GB5" s="862"/>
      <c r="GC5" s="862"/>
      <c r="GD5" s="862"/>
      <c r="GE5" s="862"/>
      <c r="GF5" s="862"/>
      <c r="GG5" s="862"/>
      <c r="GH5" s="862"/>
      <c r="GI5" s="862"/>
      <c r="GJ5" s="862"/>
      <c r="GK5" s="862"/>
      <c r="GL5" s="862"/>
      <c r="GM5" s="862"/>
      <c r="GN5" s="862"/>
      <c r="GO5" s="862"/>
      <c r="GP5" s="862"/>
      <c r="GQ5" s="862"/>
      <c r="GR5" s="862"/>
      <c r="GS5" s="862"/>
      <c r="GT5" s="862"/>
      <c r="GU5" s="862"/>
      <c r="GV5" s="862"/>
      <c r="GW5" s="862"/>
      <c r="GX5" s="862"/>
      <c r="GY5" s="862"/>
      <c r="GZ5" s="862"/>
      <c r="HA5" s="862"/>
      <c r="HB5" s="861"/>
      <c r="HC5" s="862"/>
      <c r="HD5" s="862"/>
      <c r="HE5" s="862"/>
      <c r="HF5" s="862"/>
      <c r="HG5" s="862"/>
      <c r="HH5" s="862"/>
      <c r="HI5" s="862"/>
      <c r="HJ5" s="862"/>
      <c r="HK5" s="862"/>
      <c r="HL5" s="862"/>
      <c r="HM5" s="862"/>
      <c r="HN5" s="862"/>
      <c r="HO5" s="862"/>
      <c r="HP5" s="862"/>
      <c r="HQ5" s="862"/>
      <c r="HR5" s="862"/>
      <c r="HS5" s="862"/>
      <c r="HT5" s="862"/>
      <c r="HU5" s="862"/>
      <c r="HV5" s="862"/>
      <c r="HW5" s="862"/>
      <c r="HX5" s="862"/>
      <c r="HY5" s="862"/>
      <c r="HZ5" s="862"/>
      <c r="IA5" s="862"/>
      <c r="IB5" s="862"/>
      <c r="IC5" s="862"/>
      <c r="ID5" s="862"/>
      <c r="IE5" s="862"/>
      <c r="IF5" s="862"/>
      <c r="IG5" s="861"/>
      <c r="IH5" s="862"/>
      <c r="II5" s="862"/>
      <c r="IJ5" s="862"/>
      <c r="IK5" s="862"/>
      <c r="IL5" s="862"/>
      <c r="IM5" s="862"/>
      <c r="IN5" s="862"/>
      <c r="IO5" s="862"/>
      <c r="IP5" s="862"/>
      <c r="IQ5" s="862"/>
      <c r="IR5" s="862"/>
      <c r="IS5" s="862"/>
      <c r="IT5" s="862"/>
      <c r="IU5" s="862"/>
      <c r="IV5" s="862"/>
      <c r="IW5" s="862"/>
      <c r="IX5" s="862"/>
      <c r="IY5" s="862"/>
      <c r="IZ5" s="862"/>
      <c r="JA5" s="862"/>
      <c r="JB5" s="862"/>
      <c r="JC5" s="862"/>
      <c r="JD5" s="862"/>
      <c r="JE5" s="862"/>
      <c r="JF5" s="862"/>
      <c r="JG5" s="862"/>
      <c r="JH5" s="862"/>
      <c r="JI5" s="862"/>
      <c r="JJ5" s="862"/>
      <c r="JK5" s="862"/>
      <c r="JL5" s="861"/>
      <c r="JM5" s="862"/>
      <c r="JN5" s="862"/>
      <c r="JO5" s="862"/>
      <c r="JP5" s="862"/>
      <c r="JQ5" s="862"/>
      <c r="JR5" s="862"/>
      <c r="JS5" s="862"/>
      <c r="JT5" s="862"/>
      <c r="JU5" s="862"/>
      <c r="JV5" s="862"/>
      <c r="JW5" s="862"/>
      <c r="JX5" s="862"/>
      <c r="JY5" s="862"/>
      <c r="JZ5" s="862"/>
      <c r="KA5" s="862"/>
      <c r="KB5" s="862"/>
      <c r="KC5" s="862"/>
      <c r="KD5" s="862"/>
      <c r="KE5" s="862"/>
      <c r="KF5" s="862"/>
      <c r="KG5" s="862"/>
      <c r="KH5" s="862"/>
      <c r="KI5" s="862"/>
      <c r="KJ5" s="862"/>
      <c r="KK5" s="862"/>
      <c r="KL5" s="862"/>
      <c r="KM5" s="862"/>
      <c r="KN5" s="862"/>
      <c r="KO5" s="862"/>
      <c r="KP5" s="862"/>
      <c r="KQ5" s="861"/>
      <c r="KR5" s="862"/>
      <c r="KS5" s="862"/>
      <c r="KT5" s="862"/>
      <c r="KU5" s="862"/>
      <c r="KV5" s="862"/>
      <c r="KW5" s="862"/>
      <c r="KX5" s="862"/>
      <c r="KY5" s="862"/>
      <c r="KZ5" s="862"/>
      <c r="LA5" s="862"/>
      <c r="LB5" s="862"/>
      <c r="LC5" s="862"/>
      <c r="LD5" s="862"/>
      <c r="LE5" s="862"/>
      <c r="LF5" s="862"/>
      <c r="LG5" s="862"/>
      <c r="LH5" s="862"/>
      <c r="LI5" s="862"/>
      <c r="LJ5" s="862"/>
      <c r="LK5" s="862"/>
      <c r="LL5" s="862"/>
      <c r="LM5" s="862"/>
      <c r="LN5" s="862"/>
      <c r="LO5" s="862"/>
      <c r="LP5" s="862"/>
      <c r="LQ5" s="862"/>
      <c r="LR5" s="862"/>
      <c r="LS5" s="862"/>
      <c r="LT5" s="862"/>
      <c r="LU5" s="862"/>
      <c r="LV5" s="861"/>
      <c r="LW5" s="862"/>
      <c r="LX5" s="862"/>
      <c r="LY5" s="862"/>
      <c r="LZ5" s="862"/>
      <c r="MA5" s="862"/>
      <c r="MB5" s="862"/>
      <c r="MC5" s="862"/>
      <c r="MD5" s="862"/>
      <c r="ME5" s="862"/>
      <c r="MF5" s="862"/>
      <c r="MG5" s="862"/>
      <c r="MH5" s="862"/>
      <c r="MI5" s="862"/>
      <c r="MJ5" s="862"/>
      <c r="MK5" s="862"/>
      <c r="ML5" s="862"/>
      <c r="MM5" s="862"/>
      <c r="MN5" s="862"/>
      <c r="MO5" s="862"/>
      <c r="MP5" s="862"/>
      <c r="MQ5" s="862"/>
      <c r="MR5" s="862"/>
      <c r="MS5" s="862"/>
      <c r="MT5" s="862"/>
      <c r="MU5" s="862"/>
      <c r="MV5" s="862"/>
      <c r="MW5" s="862"/>
      <c r="MX5" s="862"/>
      <c r="MY5" s="862"/>
      <c r="MZ5" s="862"/>
      <c r="NA5" s="861"/>
      <c r="NB5" s="862"/>
      <c r="NC5" s="862"/>
      <c r="ND5" s="862"/>
      <c r="NE5" s="862"/>
      <c r="NF5" s="862"/>
      <c r="NG5" s="862"/>
      <c r="NH5" s="862"/>
      <c r="NI5" s="862"/>
      <c r="NJ5" s="862"/>
      <c r="NK5" s="862"/>
      <c r="NL5" s="862"/>
      <c r="NM5" s="862"/>
      <c r="NN5" s="862"/>
      <c r="NO5" s="862"/>
      <c r="NP5" s="862"/>
      <c r="NQ5" s="862"/>
      <c r="NR5" s="862"/>
      <c r="NS5" s="862"/>
      <c r="NT5" s="862"/>
      <c r="NU5" s="862"/>
      <c r="NV5" s="862"/>
      <c r="NW5" s="862"/>
      <c r="NX5" s="862"/>
      <c r="NY5" s="862"/>
      <c r="NZ5" s="862"/>
      <c r="OA5" s="862"/>
      <c r="OB5" s="862"/>
      <c r="OC5" s="862"/>
      <c r="OD5" s="862"/>
      <c r="OE5" s="862"/>
      <c r="OF5" s="861"/>
      <c r="OG5" s="862"/>
      <c r="OH5" s="862"/>
      <c r="OI5" s="862"/>
      <c r="OJ5" s="862"/>
      <c r="OK5" s="862"/>
      <c r="OL5" s="862"/>
      <c r="OM5" s="862"/>
      <c r="ON5" s="862"/>
      <c r="OO5" s="862"/>
      <c r="OP5" s="862"/>
      <c r="OQ5" s="862"/>
      <c r="OR5" s="862"/>
      <c r="OS5" s="862"/>
      <c r="OT5" s="862"/>
      <c r="OU5" s="862"/>
      <c r="OV5" s="862"/>
      <c r="OW5" s="862"/>
      <c r="OX5" s="862"/>
      <c r="OY5" s="862"/>
      <c r="OZ5" s="862"/>
      <c r="PA5" s="862"/>
      <c r="PB5" s="862"/>
      <c r="PC5" s="862"/>
      <c r="PD5" s="862"/>
      <c r="PE5" s="862"/>
      <c r="PF5" s="862"/>
      <c r="PG5" s="862"/>
      <c r="PH5" s="862"/>
      <c r="PI5" s="862"/>
      <c r="PJ5" s="862"/>
      <c r="PK5" s="861"/>
      <c r="PL5" s="862"/>
      <c r="PM5" s="862"/>
      <c r="PN5" s="862"/>
      <c r="PO5" s="862"/>
      <c r="PP5" s="862"/>
      <c r="PQ5" s="862"/>
      <c r="PR5" s="862"/>
      <c r="PS5" s="862"/>
      <c r="PT5" s="862"/>
      <c r="PU5" s="862"/>
      <c r="PV5" s="862"/>
      <c r="PW5" s="862"/>
      <c r="PX5" s="862"/>
      <c r="PY5" s="862"/>
      <c r="PZ5" s="862"/>
      <c r="QA5" s="862"/>
      <c r="QB5" s="862"/>
      <c r="QC5" s="862"/>
      <c r="QD5" s="862"/>
      <c r="QE5" s="862"/>
      <c r="QF5" s="862"/>
      <c r="QG5" s="862"/>
      <c r="QH5" s="862"/>
      <c r="QI5" s="862"/>
      <c r="QJ5" s="862"/>
      <c r="QK5" s="862"/>
      <c r="QL5" s="862"/>
      <c r="QM5" s="862"/>
      <c r="QN5" s="862"/>
      <c r="QO5" s="862"/>
      <c r="QP5" s="861"/>
      <c r="QQ5" s="862"/>
      <c r="QR5" s="862"/>
      <c r="QS5" s="862"/>
      <c r="QT5" s="862"/>
      <c r="QU5" s="862"/>
      <c r="QV5" s="862"/>
      <c r="QW5" s="862"/>
      <c r="QX5" s="862"/>
      <c r="QY5" s="862"/>
      <c r="QZ5" s="862"/>
      <c r="RA5" s="862"/>
      <c r="RB5" s="862"/>
      <c r="RC5" s="862"/>
      <c r="RD5" s="862"/>
      <c r="RE5" s="862"/>
      <c r="RF5" s="862"/>
      <c r="RG5" s="862"/>
      <c r="RH5" s="862"/>
      <c r="RI5" s="862"/>
      <c r="RJ5" s="862"/>
      <c r="RK5" s="862"/>
      <c r="RL5" s="862"/>
      <c r="RM5" s="862"/>
      <c r="RN5" s="862"/>
      <c r="RO5" s="862"/>
      <c r="RP5" s="862"/>
      <c r="RQ5" s="862"/>
      <c r="RR5" s="862"/>
      <c r="RS5" s="862"/>
      <c r="RT5" s="862"/>
      <c r="RU5" s="861"/>
      <c r="RV5" s="862"/>
      <c r="RW5" s="862"/>
      <c r="RX5" s="862"/>
      <c r="RY5" s="862"/>
      <c r="RZ5" s="862"/>
      <c r="SA5" s="862"/>
      <c r="SB5" s="862"/>
      <c r="SC5" s="862"/>
      <c r="SD5" s="862"/>
      <c r="SE5" s="862"/>
      <c r="SF5" s="862"/>
      <c r="SG5" s="862"/>
      <c r="SH5" s="862"/>
      <c r="SI5" s="862"/>
      <c r="SJ5" s="862"/>
      <c r="SK5" s="862"/>
      <c r="SL5" s="862"/>
      <c r="SM5" s="862"/>
      <c r="SN5" s="862"/>
      <c r="SO5" s="862"/>
      <c r="SP5" s="862"/>
      <c r="SQ5" s="862"/>
      <c r="SR5" s="862"/>
      <c r="SS5" s="862"/>
      <c r="ST5" s="862"/>
      <c r="SU5" s="862"/>
      <c r="SV5" s="862"/>
      <c r="SW5" s="862"/>
      <c r="SX5" s="862"/>
      <c r="SY5" s="862"/>
      <c r="SZ5" s="861"/>
      <c r="TA5" s="862"/>
      <c r="TB5" s="862"/>
      <c r="TC5" s="862"/>
      <c r="TD5" s="862"/>
      <c r="TE5" s="862"/>
      <c r="TF5" s="862"/>
      <c r="TG5" s="862"/>
      <c r="TH5" s="862"/>
      <c r="TI5" s="862"/>
      <c r="TJ5" s="862"/>
      <c r="TK5" s="862"/>
      <c r="TL5" s="862"/>
      <c r="TM5" s="862"/>
      <c r="TN5" s="862"/>
      <c r="TO5" s="862"/>
      <c r="TP5" s="862"/>
      <c r="TQ5" s="862"/>
      <c r="TR5" s="862"/>
      <c r="TS5" s="862"/>
      <c r="TT5" s="862"/>
      <c r="TU5" s="862"/>
      <c r="TV5" s="862"/>
      <c r="TW5" s="862"/>
      <c r="TX5" s="862"/>
      <c r="TY5" s="862"/>
      <c r="TZ5" s="862"/>
      <c r="UA5" s="862"/>
      <c r="UB5" s="862"/>
      <c r="UC5" s="862"/>
      <c r="UD5" s="862"/>
      <c r="UE5" s="861"/>
      <c r="UF5" s="862"/>
      <c r="UG5" s="862"/>
      <c r="UH5" s="862"/>
      <c r="UI5" s="862"/>
      <c r="UJ5" s="862"/>
      <c r="UK5" s="862"/>
      <c r="UL5" s="862"/>
      <c r="UM5" s="862"/>
      <c r="UN5" s="862"/>
      <c r="UO5" s="862"/>
      <c r="UP5" s="862"/>
      <c r="UQ5" s="862"/>
      <c r="UR5" s="862"/>
      <c r="US5" s="862"/>
      <c r="UT5" s="862"/>
      <c r="UU5" s="862"/>
      <c r="UV5" s="862"/>
      <c r="UW5" s="862"/>
      <c r="UX5" s="862"/>
      <c r="UY5" s="862"/>
      <c r="UZ5" s="862"/>
      <c r="VA5" s="862"/>
      <c r="VB5" s="862"/>
      <c r="VC5" s="862"/>
      <c r="VD5" s="862"/>
      <c r="VE5" s="862"/>
      <c r="VF5" s="862"/>
      <c r="VG5" s="862"/>
      <c r="VH5" s="862"/>
      <c r="VI5" s="862"/>
      <c r="VJ5" s="861"/>
      <c r="VK5" s="862"/>
      <c r="VL5" s="862"/>
      <c r="VM5" s="862"/>
      <c r="VN5" s="862"/>
      <c r="VO5" s="862"/>
      <c r="VP5" s="862"/>
      <c r="VQ5" s="862"/>
      <c r="VR5" s="862"/>
      <c r="VS5" s="862"/>
      <c r="VT5" s="862"/>
      <c r="VU5" s="862"/>
      <c r="VV5" s="862"/>
      <c r="VW5" s="862"/>
      <c r="VX5" s="862"/>
      <c r="VY5" s="862"/>
      <c r="VZ5" s="862"/>
      <c r="WA5" s="862"/>
      <c r="WB5" s="862"/>
      <c r="WC5" s="862"/>
      <c r="WD5" s="862"/>
      <c r="WE5" s="862"/>
      <c r="WF5" s="862"/>
      <c r="WG5" s="862"/>
      <c r="WH5" s="862"/>
      <c r="WI5" s="862"/>
      <c r="WJ5" s="862"/>
      <c r="WK5" s="862"/>
      <c r="WL5" s="862"/>
      <c r="WM5" s="862"/>
      <c r="WN5" s="862"/>
      <c r="WO5" s="861"/>
      <c r="WP5" s="862"/>
      <c r="WQ5" s="862"/>
      <c r="WR5" s="862"/>
      <c r="WS5" s="862"/>
      <c r="WT5" s="862"/>
      <c r="WU5" s="862"/>
      <c r="WV5" s="862"/>
      <c r="WW5" s="862"/>
      <c r="WX5" s="862"/>
      <c r="WY5" s="862"/>
      <c r="WZ5" s="862"/>
      <c r="XA5" s="862"/>
      <c r="XB5" s="862"/>
      <c r="XC5" s="862"/>
      <c r="XD5" s="862"/>
      <c r="XE5" s="862"/>
      <c r="XF5" s="862"/>
      <c r="XG5" s="862"/>
      <c r="XH5" s="862"/>
      <c r="XI5" s="862"/>
      <c r="XJ5" s="862"/>
      <c r="XK5" s="862"/>
      <c r="XL5" s="862"/>
      <c r="XM5" s="862"/>
      <c r="XN5" s="862"/>
      <c r="XO5" s="862"/>
      <c r="XP5" s="862"/>
      <c r="XQ5" s="862"/>
      <c r="XR5" s="862"/>
      <c r="XS5" s="862"/>
      <c r="XT5" s="861"/>
      <c r="XU5" s="862"/>
      <c r="XV5" s="862"/>
      <c r="XW5" s="862"/>
      <c r="XX5" s="862"/>
      <c r="XY5" s="862"/>
      <c r="XZ5" s="862"/>
      <c r="YA5" s="862"/>
      <c r="YB5" s="862"/>
      <c r="YC5" s="862"/>
      <c r="YD5" s="862"/>
      <c r="YE5" s="862"/>
      <c r="YF5" s="862"/>
      <c r="YG5" s="862"/>
      <c r="YH5" s="862"/>
      <c r="YI5" s="862"/>
      <c r="YJ5" s="862"/>
      <c r="YK5" s="862"/>
      <c r="YL5" s="862"/>
      <c r="YM5" s="862"/>
      <c r="YN5" s="862"/>
      <c r="YO5" s="862"/>
      <c r="YP5" s="862"/>
      <c r="YQ5" s="862"/>
      <c r="YR5" s="862"/>
      <c r="YS5" s="862"/>
      <c r="YT5" s="862"/>
      <c r="YU5" s="862"/>
      <c r="YV5" s="862"/>
      <c r="YW5" s="862"/>
      <c r="YX5" s="862"/>
      <c r="YY5" s="861"/>
      <c r="YZ5" s="862"/>
      <c r="ZA5" s="862"/>
      <c r="ZB5" s="862"/>
      <c r="ZC5" s="862"/>
      <c r="ZD5" s="862"/>
      <c r="ZE5" s="862"/>
      <c r="ZF5" s="862"/>
      <c r="ZG5" s="862"/>
      <c r="ZH5" s="862"/>
      <c r="ZI5" s="862"/>
      <c r="ZJ5" s="862"/>
      <c r="ZK5" s="862"/>
      <c r="ZL5" s="862"/>
      <c r="ZM5" s="862"/>
      <c r="ZN5" s="862"/>
      <c r="ZO5" s="862"/>
      <c r="ZP5" s="862"/>
      <c r="ZQ5" s="862"/>
      <c r="ZR5" s="862"/>
      <c r="ZS5" s="862"/>
      <c r="ZT5" s="862"/>
      <c r="ZU5" s="862"/>
      <c r="ZV5" s="862"/>
      <c r="ZW5" s="862"/>
      <c r="ZX5" s="862"/>
      <c r="ZY5" s="862"/>
      <c r="ZZ5" s="862"/>
      <c r="AAA5" s="862"/>
      <c r="AAB5" s="862"/>
      <c r="AAC5" s="862"/>
      <c r="AAD5" s="861"/>
      <c r="AAE5" s="862"/>
      <c r="AAF5" s="862"/>
      <c r="AAG5" s="862"/>
      <c r="AAH5" s="862"/>
      <c r="AAI5" s="862"/>
      <c r="AAJ5" s="862"/>
      <c r="AAK5" s="862"/>
      <c r="AAL5" s="862"/>
      <c r="AAM5" s="862"/>
      <c r="AAN5" s="862"/>
      <c r="AAO5" s="862"/>
      <c r="AAP5" s="862"/>
      <c r="AAQ5" s="862"/>
      <c r="AAR5" s="862"/>
      <c r="AAS5" s="862"/>
      <c r="AAT5" s="862"/>
      <c r="AAU5" s="862"/>
      <c r="AAV5" s="862"/>
      <c r="AAW5" s="862"/>
      <c r="AAX5" s="862"/>
      <c r="AAY5" s="862"/>
      <c r="AAZ5" s="862"/>
      <c r="ABA5" s="862"/>
      <c r="ABB5" s="862"/>
      <c r="ABC5" s="862"/>
      <c r="ABD5" s="862"/>
      <c r="ABE5" s="862"/>
      <c r="ABF5" s="862"/>
      <c r="ABG5" s="862"/>
      <c r="ABH5" s="862"/>
      <c r="ABI5" s="861"/>
      <c r="ABJ5" s="862"/>
      <c r="ABK5" s="862"/>
      <c r="ABL5" s="862"/>
      <c r="ABM5" s="862"/>
      <c r="ABN5" s="862"/>
      <c r="ABO5" s="862"/>
      <c r="ABP5" s="862"/>
      <c r="ABQ5" s="862"/>
      <c r="ABR5" s="862"/>
      <c r="ABS5" s="862"/>
      <c r="ABT5" s="862"/>
      <c r="ABU5" s="862"/>
      <c r="ABV5" s="862"/>
      <c r="ABW5" s="862"/>
      <c r="ABX5" s="862"/>
      <c r="ABY5" s="862"/>
      <c r="ABZ5" s="862"/>
      <c r="ACA5" s="862"/>
      <c r="ACB5" s="862"/>
      <c r="ACC5" s="862"/>
      <c r="ACD5" s="862"/>
      <c r="ACE5" s="862"/>
      <c r="ACF5" s="862"/>
      <c r="ACG5" s="862"/>
      <c r="ACH5" s="862"/>
      <c r="ACI5" s="862"/>
      <c r="ACJ5" s="862"/>
      <c r="ACK5" s="862"/>
      <c r="ACL5" s="862"/>
      <c r="ACM5" s="862"/>
      <c r="ACN5" s="861"/>
      <c r="ACO5" s="862"/>
      <c r="ACP5" s="862"/>
      <c r="ACQ5" s="862"/>
      <c r="ACR5" s="862"/>
      <c r="ACS5" s="862"/>
      <c r="ACT5" s="862"/>
      <c r="ACU5" s="862"/>
      <c r="ACV5" s="862"/>
      <c r="ACW5" s="862"/>
      <c r="ACX5" s="862"/>
      <c r="ACY5" s="862"/>
      <c r="ACZ5" s="862"/>
      <c r="ADA5" s="862"/>
      <c r="ADB5" s="862"/>
      <c r="ADC5" s="862"/>
      <c r="ADD5" s="862"/>
      <c r="ADE5" s="862"/>
      <c r="ADF5" s="862"/>
      <c r="ADG5" s="862"/>
      <c r="ADH5" s="862"/>
      <c r="ADI5" s="862"/>
      <c r="ADJ5" s="862"/>
      <c r="ADK5" s="862"/>
      <c r="ADL5" s="862"/>
      <c r="ADM5" s="862"/>
      <c r="ADN5" s="862"/>
      <c r="ADO5" s="862"/>
      <c r="ADP5" s="862"/>
      <c r="ADQ5" s="862"/>
      <c r="ADR5" s="862"/>
      <c r="ADS5" s="861"/>
      <c r="ADT5" s="862"/>
      <c r="ADU5" s="862"/>
      <c r="ADV5" s="862"/>
      <c r="ADW5" s="862"/>
      <c r="ADX5" s="862"/>
      <c r="ADY5" s="862"/>
      <c r="ADZ5" s="862"/>
      <c r="AEA5" s="862"/>
      <c r="AEB5" s="862"/>
      <c r="AEC5" s="862"/>
      <c r="AED5" s="862"/>
      <c r="AEE5" s="862"/>
      <c r="AEF5" s="862"/>
      <c r="AEG5" s="862"/>
      <c r="AEH5" s="862"/>
      <c r="AEI5" s="862"/>
      <c r="AEJ5" s="862"/>
      <c r="AEK5" s="862"/>
      <c r="AEL5" s="862"/>
      <c r="AEM5" s="862"/>
      <c r="AEN5" s="862"/>
      <c r="AEO5" s="862"/>
      <c r="AEP5" s="862"/>
      <c r="AEQ5" s="862"/>
      <c r="AER5" s="862"/>
      <c r="AES5" s="862"/>
      <c r="AET5" s="862"/>
      <c r="AEU5" s="862"/>
      <c r="AEV5" s="862"/>
      <c r="AEW5" s="862"/>
      <c r="AEX5" s="861"/>
      <c r="AEY5" s="862"/>
      <c r="AEZ5" s="862"/>
      <c r="AFA5" s="862"/>
      <c r="AFB5" s="862"/>
      <c r="AFC5" s="862"/>
      <c r="AFD5" s="862"/>
      <c r="AFE5" s="862"/>
      <c r="AFF5" s="862"/>
      <c r="AFG5" s="862"/>
      <c r="AFH5" s="862"/>
      <c r="AFI5" s="862"/>
      <c r="AFJ5" s="862"/>
      <c r="AFK5" s="862"/>
      <c r="AFL5" s="862"/>
      <c r="AFM5" s="862"/>
      <c r="AFN5" s="862"/>
      <c r="AFO5" s="862"/>
      <c r="AFP5" s="862"/>
      <c r="AFQ5" s="862"/>
      <c r="AFR5" s="862"/>
      <c r="AFS5" s="862"/>
      <c r="AFT5" s="862"/>
      <c r="AFU5" s="862"/>
      <c r="AFV5" s="862"/>
      <c r="AFW5" s="862"/>
      <c r="AFX5" s="862"/>
      <c r="AFY5" s="862"/>
      <c r="AFZ5" s="862"/>
      <c r="AGA5" s="862"/>
      <c r="AGB5" s="862"/>
      <c r="AGC5" s="861"/>
      <c r="AGD5" s="862"/>
      <c r="AGE5" s="862"/>
      <c r="AGF5" s="862"/>
      <c r="AGG5" s="862"/>
      <c r="AGH5" s="862"/>
      <c r="AGI5" s="862"/>
      <c r="AGJ5" s="862"/>
      <c r="AGK5" s="862"/>
      <c r="AGL5" s="862"/>
      <c r="AGM5" s="862"/>
      <c r="AGN5" s="862"/>
      <c r="AGO5" s="862"/>
      <c r="AGP5" s="862"/>
      <c r="AGQ5" s="862"/>
      <c r="AGR5" s="862"/>
      <c r="AGS5" s="862"/>
      <c r="AGT5" s="862"/>
      <c r="AGU5" s="862"/>
      <c r="AGV5" s="862"/>
      <c r="AGW5" s="862"/>
      <c r="AGX5" s="862"/>
      <c r="AGY5" s="862"/>
      <c r="AGZ5" s="862"/>
      <c r="AHA5" s="862"/>
      <c r="AHB5" s="862"/>
      <c r="AHC5" s="862"/>
      <c r="AHD5" s="862"/>
      <c r="AHE5" s="862"/>
      <c r="AHF5" s="862"/>
      <c r="AHG5" s="862"/>
      <c r="AHH5" s="861"/>
      <c r="AHI5" s="862"/>
      <c r="AHJ5" s="862"/>
      <c r="AHK5" s="862"/>
      <c r="AHL5" s="862"/>
      <c r="AHM5" s="862"/>
      <c r="AHN5" s="862"/>
      <c r="AHO5" s="862"/>
      <c r="AHP5" s="862"/>
      <c r="AHQ5" s="862"/>
      <c r="AHR5" s="862"/>
      <c r="AHS5" s="862"/>
      <c r="AHT5" s="862"/>
      <c r="AHU5" s="862"/>
      <c r="AHV5" s="862"/>
      <c r="AHW5" s="862"/>
      <c r="AHX5" s="862"/>
      <c r="AHY5" s="862"/>
      <c r="AHZ5" s="862"/>
      <c r="AIA5" s="862"/>
      <c r="AIB5" s="862"/>
      <c r="AIC5" s="862"/>
      <c r="AID5" s="862"/>
      <c r="AIE5" s="862"/>
      <c r="AIF5" s="862"/>
      <c r="AIG5" s="862"/>
      <c r="AIH5" s="862"/>
      <c r="AII5" s="862"/>
      <c r="AIJ5" s="862"/>
      <c r="AIK5" s="862"/>
      <c r="AIL5" s="862"/>
      <c r="AIM5" s="861"/>
      <c r="AIN5" s="862"/>
      <c r="AIO5" s="862"/>
      <c r="AIP5" s="862"/>
      <c r="AIQ5" s="862"/>
      <c r="AIR5" s="862"/>
      <c r="AIS5" s="862"/>
      <c r="AIT5" s="862"/>
      <c r="AIU5" s="862"/>
      <c r="AIV5" s="862"/>
      <c r="AIW5" s="862"/>
      <c r="AIX5" s="862"/>
      <c r="AIY5" s="862"/>
      <c r="AIZ5" s="862"/>
      <c r="AJA5" s="862"/>
      <c r="AJB5" s="862"/>
      <c r="AJC5" s="862"/>
      <c r="AJD5" s="862"/>
      <c r="AJE5" s="862"/>
      <c r="AJF5" s="862"/>
      <c r="AJG5" s="862"/>
      <c r="AJH5" s="862"/>
      <c r="AJI5" s="862"/>
      <c r="AJJ5" s="862"/>
      <c r="AJK5" s="862"/>
      <c r="AJL5" s="862"/>
      <c r="AJM5" s="862"/>
      <c r="AJN5" s="862"/>
      <c r="AJO5" s="862"/>
      <c r="AJP5" s="862"/>
      <c r="AJQ5" s="862"/>
      <c r="AJR5" s="861"/>
      <c r="AJS5" s="862"/>
      <c r="AJT5" s="862"/>
      <c r="AJU5" s="862"/>
      <c r="AJV5" s="862"/>
      <c r="AJW5" s="862"/>
      <c r="AJX5" s="862"/>
      <c r="AJY5" s="862"/>
      <c r="AJZ5" s="862"/>
      <c r="AKA5" s="862"/>
      <c r="AKB5" s="862"/>
      <c r="AKC5" s="862"/>
      <c r="AKD5" s="862"/>
      <c r="AKE5" s="862"/>
      <c r="AKF5" s="862"/>
      <c r="AKG5" s="862"/>
      <c r="AKH5" s="862"/>
      <c r="AKI5" s="862"/>
      <c r="AKJ5" s="862"/>
      <c r="AKK5" s="862"/>
      <c r="AKL5" s="862"/>
      <c r="AKM5" s="862"/>
      <c r="AKN5" s="862"/>
      <c r="AKO5" s="862"/>
      <c r="AKP5" s="862"/>
      <c r="AKQ5" s="862"/>
      <c r="AKR5" s="862"/>
      <c r="AKS5" s="862"/>
      <c r="AKT5" s="862"/>
      <c r="AKU5" s="862"/>
      <c r="AKV5" s="862"/>
      <c r="AKW5" s="861"/>
      <c r="AKX5" s="862"/>
      <c r="AKY5" s="862"/>
      <c r="AKZ5" s="862"/>
      <c r="ALA5" s="862"/>
      <c r="ALB5" s="862"/>
      <c r="ALC5" s="862"/>
      <c r="ALD5" s="862"/>
      <c r="ALE5" s="862"/>
      <c r="ALF5" s="862"/>
      <c r="ALG5" s="862"/>
      <c r="ALH5" s="862"/>
      <c r="ALI5" s="862"/>
      <c r="ALJ5" s="862"/>
      <c r="ALK5" s="862"/>
      <c r="ALL5" s="862"/>
      <c r="ALM5" s="862"/>
      <c r="ALN5" s="862"/>
      <c r="ALO5" s="862"/>
      <c r="ALP5" s="862"/>
      <c r="ALQ5" s="862"/>
      <c r="ALR5" s="862"/>
      <c r="ALS5" s="862"/>
      <c r="ALT5" s="862"/>
      <c r="ALU5" s="862"/>
      <c r="ALV5" s="862"/>
      <c r="ALW5" s="862"/>
      <c r="ALX5" s="862"/>
      <c r="ALY5" s="862"/>
      <c r="ALZ5" s="862"/>
      <c r="AMA5" s="862"/>
      <c r="AMB5" s="861"/>
      <c r="AMC5" s="862"/>
      <c r="AMD5" s="862"/>
      <c r="AME5" s="862"/>
      <c r="AMF5" s="862"/>
      <c r="AMG5" s="862"/>
      <c r="AMH5" s="862"/>
      <c r="AMI5" s="862"/>
      <c r="AMJ5" s="862"/>
      <c r="AMK5" s="862"/>
      <c r="AML5" s="862"/>
      <c r="AMM5" s="862"/>
      <c r="AMN5" s="862"/>
      <c r="AMO5" s="862"/>
      <c r="AMP5" s="862"/>
      <c r="AMQ5" s="862"/>
      <c r="AMR5" s="862"/>
      <c r="AMS5" s="862"/>
      <c r="AMT5" s="862"/>
      <c r="AMU5" s="862"/>
      <c r="AMV5" s="862"/>
      <c r="AMW5" s="862"/>
      <c r="AMX5" s="862"/>
      <c r="AMY5" s="862"/>
      <c r="AMZ5" s="862"/>
      <c r="ANA5" s="862"/>
      <c r="ANB5" s="862"/>
      <c r="ANC5" s="862"/>
      <c r="AND5" s="862"/>
      <c r="ANE5" s="862"/>
      <c r="ANF5" s="862"/>
      <c r="ANG5" s="861"/>
      <c r="ANH5" s="862"/>
      <c r="ANI5" s="862"/>
      <c r="ANJ5" s="862"/>
      <c r="ANK5" s="862"/>
      <c r="ANL5" s="862"/>
      <c r="ANM5" s="862"/>
      <c r="ANN5" s="862"/>
      <c r="ANO5" s="862"/>
      <c r="ANP5" s="862"/>
      <c r="ANQ5" s="862"/>
      <c r="ANR5" s="862"/>
      <c r="ANS5" s="862"/>
      <c r="ANT5" s="862"/>
      <c r="ANU5" s="862"/>
      <c r="ANV5" s="862"/>
      <c r="ANW5" s="862"/>
      <c r="ANX5" s="862"/>
      <c r="ANY5" s="862"/>
      <c r="ANZ5" s="862"/>
      <c r="AOA5" s="862"/>
      <c r="AOB5" s="862"/>
      <c r="AOC5" s="862"/>
      <c r="AOD5" s="862"/>
      <c r="AOE5" s="862"/>
      <c r="AOF5" s="862"/>
      <c r="AOG5" s="862"/>
      <c r="AOH5" s="862"/>
      <c r="AOI5" s="862"/>
      <c r="AOJ5" s="862"/>
      <c r="AOK5" s="862"/>
      <c r="AOL5" s="861"/>
      <c r="AOM5" s="862"/>
      <c r="AON5" s="862"/>
      <c r="AOO5" s="862"/>
      <c r="AOP5" s="862"/>
      <c r="AOQ5" s="862"/>
      <c r="AOR5" s="862"/>
      <c r="AOS5" s="862"/>
      <c r="AOT5" s="862"/>
      <c r="AOU5" s="862"/>
      <c r="AOV5" s="862"/>
      <c r="AOW5" s="862"/>
      <c r="AOX5" s="862"/>
      <c r="AOY5" s="862"/>
      <c r="AOZ5" s="862"/>
      <c r="APA5" s="862"/>
      <c r="APB5" s="862"/>
      <c r="APC5" s="862"/>
      <c r="APD5" s="862"/>
      <c r="APE5" s="862"/>
      <c r="APF5" s="862"/>
      <c r="APG5" s="862"/>
      <c r="APH5" s="862"/>
      <c r="API5" s="862"/>
      <c r="APJ5" s="862"/>
      <c r="APK5" s="862"/>
      <c r="APL5" s="862"/>
      <c r="APM5" s="862"/>
      <c r="APN5" s="862"/>
      <c r="APO5" s="862"/>
      <c r="APP5" s="862"/>
      <c r="APQ5" s="861"/>
      <c r="APR5" s="862"/>
      <c r="APS5" s="862"/>
      <c r="APT5" s="862"/>
      <c r="APU5" s="862"/>
      <c r="APV5" s="862"/>
      <c r="APW5" s="862"/>
      <c r="APX5" s="862"/>
      <c r="APY5" s="862"/>
      <c r="APZ5" s="862"/>
      <c r="AQA5" s="862"/>
      <c r="AQB5" s="862"/>
      <c r="AQC5" s="862"/>
      <c r="AQD5" s="862"/>
      <c r="AQE5" s="862"/>
      <c r="AQF5" s="862"/>
      <c r="AQG5" s="862"/>
      <c r="AQH5" s="862"/>
      <c r="AQI5" s="862"/>
      <c r="AQJ5" s="862"/>
      <c r="AQK5" s="862"/>
      <c r="AQL5" s="862"/>
      <c r="AQM5" s="862"/>
      <c r="AQN5" s="862"/>
      <c r="AQO5" s="862"/>
      <c r="AQP5" s="862"/>
      <c r="AQQ5" s="862"/>
      <c r="AQR5" s="862"/>
      <c r="AQS5" s="862"/>
      <c r="AQT5" s="862"/>
      <c r="AQU5" s="862"/>
      <c r="AQV5" s="861"/>
      <c r="AQW5" s="862"/>
      <c r="AQX5" s="862"/>
      <c r="AQY5" s="862"/>
      <c r="AQZ5" s="862"/>
      <c r="ARA5" s="862"/>
      <c r="ARB5" s="862"/>
      <c r="ARC5" s="862"/>
      <c r="ARD5" s="862"/>
      <c r="ARE5" s="862"/>
      <c r="ARF5" s="862"/>
      <c r="ARG5" s="862"/>
      <c r="ARH5" s="862"/>
      <c r="ARI5" s="862"/>
      <c r="ARJ5" s="862"/>
      <c r="ARK5" s="862"/>
      <c r="ARL5" s="862"/>
      <c r="ARM5" s="862"/>
      <c r="ARN5" s="862"/>
      <c r="ARO5" s="862"/>
      <c r="ARP5" s="862"/>
      <c r="ARQ5" s="862"/>
      <c r="ARR5" s="862"/>
      <c r="ARS5" s="862"/>
      <c r="ART5" s="862"/>
      <c r="ARU5" s="862"/>
      <c r="ARV5" s="862"/>
      <c r="ARW5" s="862"/>
      <c r="ARX5" s="862"/>
      <c r="ARY5" s="862"/>
      <c r="ARZ5" s="862"/>
      <c r="ASA5" s="861"/>
      <c r="ASB5" s="862"/>
      <c r="ASC5" s="862"/>
      <c r="ASD5" s="862"/>
      <c r="ASE5" s="862"/>
      <c r="ASF5" s="862"/>
      <c r="ASG5" s="862"/>
      <c r="ASH5" s="862"/>
      <c r="ASI5" s="862"/>
      <c r="ASJ5" s="862"/>
      <c r="ASK5" s="862"/>
      <c r="ASL5" s="862"/>
      <c r="ASM5" s="862"/>
      <c r="ASN5" s="862"/>
      <c r="ASO5" s="862"/>
      <c r="ASP5" s="862"/>
      <c r="ASQ5" s="862"/>
      <c r="ASR5" s="862"/>
      <c r="ASS5" s="862"/>
      <c r="AST5" s="862"/>
      <c r="ASU5" s="862"/>
      <c r="ASV5" s="862"/>
      <c r="ASW5" s="862"/>
      <c r="ASX5" s="862"/>
      <c r="ASY5" s="862"/>
      <c r="ASZ5" s="862"/>
      <c r="ATA5" s="862"/>
      <c r="ATB5" s="862"/>
      <c r="ATC5" s="862"/>
      <c r="ATD5" s="862"/>
      <c r="ATE5" s="862"/>
      <c r="ATF5" s="861"/>
      <c r="ATG5" s="862"/>
      <c r="ATH5" s="862"/>
      <c r="ATI5" s="862"/>
      <c r="ATJ5" s="862"/>
      <c r="ATK5" s="862"/>
      <c r="ATL5" s="862"/>
      <c r="ATM5" s="862"/>
      <c r="ATN5" s="862"/>
      <c r="ATO5" s="862"/>
      <c r="ATP5" s="862"/>
      <c r="ATQ5" s="862"/>
      <c r="ATR5" s="862"/>
      <c r="ATS5" s="862"/>
      <c r="ATT5" s="862"/>
      <c r="ATU5" s="862"/>
      <c r="ATV5" s="862"/>
      <c r="ATW5" s="862"/>
      <c r="ATX5" s="862"/>
      <c r="ATY5" s="862"/>
      <c r="ATZ5" s="862"/>
      <c r="AUA5" s="862"/>
      <c r="AUB5" s="862"/>
      <c r="AUC5" s="862"/>
      <c r="AUD5" s="862"/>
      <c r="AUE5" s="862"/>
      <c r="AUF5" s="862"/>
      <c r="AUG5" s="862"/>
      <c r="AUH5" s="862"/>
      <c r="AUI5" s="862"/>
      <c r="AUJ5" s="862"/>
      <c r="AUK5" s="861"/>
      <c r="AUL5" s="862"/>
      <c r="AUM5" s="862"/>
      <c r="AUN5" s="862"/>
      <c r="AUO5" s="862"/>
      <c r="AUP5" s="862"/>
      <c r="AUQ5" s="862"/>
      <c r="AUR5" s="862"/>
      <c r="AUS5" s="862"/>
      <c r="AUT5" s="862"/>
      <c r="AUU5" s="862"/>
      <c r="AUV5" s="862"/>
      <c r="AUW5" s="862"/>
      <c r="AUX5" s="862"/>
      <c r="AUY5" s="862"/>
      <c r="AUZ5" s="862"/>
      <c r="AVA5" s="862"/>
      <c r="AVB5" s="862"/>
      <c r="AVC5" s="862"/>
      <c r="AVD5" s="862"/>
      <c r="AVE5" s="862"/>
      <c r="AVF5" s="862"/>
      <c r="AVG5" s="862"/>
      <c r="AVH5" s="862"/>
      <c r="AVI5" s="862"/>
      <c r="AVJ5" s="862"/>
      <c r="AVK5" s="862"/>
      <c r="AVL5" s="862"/>
      <c r="AVM5" s="862"/>
      <c r="AVN5" s="862"/>
      <c r="AVO5" s="862"/>
      <c r="AVP5" s="861"/>
      <c r="AVQ5" s="862"/>
      <c r="AVR5" s="862"/>
      <c r="AVS5" s="862"/>
      <c r="AVT5" s="862"/>
      <c r="AVU5" s="862"/>
      <c r="AVV5" s="862"/>
      <c r="AVW5" s="862"/>
      <c r="AVX5" s="862"/>
      <c r="AVY5" s="862"/>
      <c r="AVZ5" s="862"/>
      <c r="AWA5" s="862"/>
      <c r="AWB5" s="862"/>
      <c r="AWC5" s="862"/>
      <c r="AWD5" s="862"/>
      <c r="AWE5" s="862"/>
      <c r="AWF5" s="862"/>
      <c r="AWG5" s="862"/>
      <c r="AWH5" s="862"/>
      <c r="AWI5" s="862"/>
      <c r="AWJ5" s="862"/>
      <c r="AWK5" s="862"/>
      <c r="AWL5" s="862"/>
      <c r="AWM5" s="862"/>
      <c r="AWN5" s="862"/>
      <c r="AWO5" s="862"/>
      <c r="AWP5" s="862"/>
      <c r="AWQ5" s="862"/>
      <c r="AWR5" s="862"/>
      <c r="AWS5" s="862"/>
      <c r="AWT5" s="862"/>
      <c r="AWU5" s="861"/>
      <c r="AWV5" s="862"/>
      <c r="AWW5" s="862"/>
      <c r="AWX5" s="862"/>
      <c r="AWY5" s="862"/>
      <c r="AWZ5" s="862"/>
      <c r="AXA5" s="862"/>
      <c r="AXB5" s="862"/>
      <c r="AXC5" s="862"/>
      <c r="AXD5" s="862"/>
      <c r="AXE5" s="862"/>
      <c r="AXF5" s="862"/>
      <c r="AXG5" s="862"/>
      <c r="AXH5" s="862"/>
      <c r="AXI5" s="862"/>
      <c r="AXJ5" s="862"/>
      <c r="AXK5" s="862"/>
      <c r="AXL5" s="862"/>
      <c r="AXM5" s="862"/>
      <c r="AXN5" s="862"/>
      <c r="AXO5" s="862"/>
      <c r="AXP5" s="862"/>
      <c r="AXQ5" s="862"/>
      <c r="AXR5" s="862"/>
      <c r="AXS5" s="862"/>
      <c r="AXT5" s="862"/>
      <c r="AXU5" s="862"/>
      <c r="AXV5" s="862"/>
      <c r="AXW5" s="862"/>
      <c r="AXX5" s="862"/>
      <c r="AXY5" s="862"/>
      <c r="AXZ5" s="861"/>
      <c r="AYA5" s="862"/>
      <c r="AYB5" s="862"/>
      <c r="AYC5" s="862"/>
      <c r="AYD5" s="862"/>
      <c r="AYE5" s="862"/>
      <c r="AYF5" s="862"/>
      <c r="AYG5" s="862"/>
      <c r="AYH5" s="862"/>
      <c r="AYI5" s="862"/>
      <c r="AYJ5" s="862"/>
      <c r="AYK5" s="862"/>
      <c r="AYL5" s="862"/>
      <c r="AYM5" s="862"/>
      <c r="AYN5" s="862"/>
      <c r="AYO5" s="862"/>
      <c r="AYP5" s="862"/>
      <c r="AYQ5" s="862"/>
      <c r="AYR5" s="862"/>
      <c r="AYS5" s="862"/>
      <c r="AYT5" s="862"/>
      <c r="AYU5" s="862"/>
      <c r="AYV5" s="862"/>
      <c r="AYW5" s="862"/>
      <c r="AYX5" s="862"/>
      <c r="AYY5" s="862"/>
      <c r="AYZ5" s="862"/>
      <c r="AZA5" s="862"/>
      <c r="AZB5" s="862"/>
      <c r="AZC5" s="862"/>
      <c r="AZD5" s="862"/>
      <c r="AZE5" s="861"/>
      <c r="AZF5" s="862"/>
      <c r="AZG5" s="862"/>
      <c r="AZH5" s="862"/>
      <c r="AZI5" s="862"/>
      <c r="AZJ5" s="862"/>
      <c r="AZK5" s="862"/>
      <c r="AZL5" s="862"/>
      <c r="AZM5" s="862"/>
      <c r="AZN5" s="862"/>
      <c r="AZO5" s="862"/>
      <c r="AZP5" s="862"/>
      <c r="AZQ5" s="862"/>
      <c r="AZR5" s="862"/>
      <c r="AZS5" s="862"/>
      <c r="AZT5" s="862"/>
      <c r="AZU5" s="862"/>
      <c r="AZV5" s="862"/>
      <c r="AZW5" s="862"/>
      <c r="AZX5" s="862"/>
      <c r="AZY5" s="862"/>
      <c r="AZZ5" s="862"/>
      <c r="BAA5" s="862"/>
      <c r="BAB5" s="862"/>
      <c r="BAC5" s="862"/>
      <c r="BAD5" s="862"/>
      <c r="BAE5" s="862"/>
      <c r="BAF5" s="862"/>
      <c r="BAG5" s="862"/>
      <c r="BAH5" s="862"/>
      <c r="BAI5" s="862"/>
      <c r="BAJ5" s="861"/>
      <c r="BAK5" s="862"/>
      <c r="BAL5" s="862"/>
      <c r="BAM5" s="862"/>
      <c r="BAN5" s="862"/>
      <c r="BAO5" s="862"/>
      <c r="BAP5" s="862"/>
      <c r="BAQ5" s="862"/>
      <c r="BAR5" s="862"/>
      <c r="BAS5" s="862"/>
      <c r="BAT5" s="862"/>
      <c r="BAU5" s="862"/>
      <c r="BAV5" s="862"/>
      <c r="BAW5" s="862"/>
      <c r="BAX5" s="862"/>
      <c r="BAY5" s="862"/>
      <c r="BAZ5" s="862"/>
      <c r="BBA5" s="862"/>
      <c r="BBB5" s="862"/>
      <c r="BBC5" s="862"/>
      <c r="BBD5" s="862"/>
      <c r="BBE5" s="862"/>
      <c r="BBF5" s="862"/>
      <c r="BBG5" s="862"/>
      <c r="BBH5" s="862"/>
      <c r="BBI5" s="862"/>
      <c r="BBJ5" s="862"/>
      <c r="BBK5" s="862"/>
      <c r="BBL5" s="862"/>
      <c r="BBM5" s="862"/>
      <c r="BBN5" s="862"/>
      <c r="BBO5" s="861"/>
      <c r="BBP5" s="862"/>
      <c r="BBQ5" s="862"/>
      <c r="BBR5" s="862"/>
      <c r="BBS5" s="862"/>
      <c r="BBT5" s="862"/>
      <c r="BBU5" s="862"/>
      <c r="BBV5" s="862"/>
      <c r="BBW5" s="862"/>
      <c r="BBX5" s="862"/>
      <c r="BBY5" s="862"/>
      <c r="BBZ5" s="862"/>
      <c r="BCA5" s="862"/>
      <c r="BCB5" s="862"/>
      <c r="BCC5" s="862"/>
      <c r="BCD5" s="862"/>
      <c r="BCE5" s="862"/>
      <c r="BCF5" s="862"/>
      <c r="BCG5" s="862"/>
      <c r="BCH5" s="862"/>
      <c r="BCI5" s="862"/>
      <c r="BCJ5" s="862"/>
      <c r="BCK5" s="862"/>
      <c r="BCL5" s="862"/>
      <c r="BCM5" s="862"/>
      <c r="BCN5" s="862"/>
      <c r="BCO5" s="862"/>
      <c r="BCP5" s="862"/>
      <c r="BCQ5" s="862"/>
      <c r="BCR5" s="862"/>
      <c r="BCS5" s="862"/>
      <c r="BCT5" s="861"/>
      <c r="BCU5" s="862"/>
      <c r="BCV5" s="862"/>
      <c r="BCW5" s="862"/>
      <c r="BCX5" s="862"/>
      <c r="BCY5" s="862"/>
      <c r="BCZ5" s="862"/>
      <c r="BDA5" s="862"/>
      <c r="BDB5" s="862"/>
      <c r="BDC5" s="862"/>
      <c r="BDD5" s="862"/>
      <c r="BDE5" s="862"/>
      <c r="BDF5" s="862"/>
      <c r="BDG5" s="862"/>
      <c r="BDH5" s="862"/>
      <c r="BDI5" s="862"/>
      <c r="BDJ5" s="862"/>
      <c r="BDK5" s="862"/>
      <c r="BDL5" s="862"/>
      <c r="BDM5" s="862"/>
      <c r="BDN5" s="862"/>
      <c r="BDO5" s="862"/>
      <c r="BDP5" s="862"/>
      <c r="BDQ5" s="862"/>
      <c r="BDR5" s="862"/>
      <c r="BDS5" s="862"/>
      <c r="BDT5" s="862"/>
      <c r="BDU5" s="862"/>
      <c r="BDV5" s="862"/>
      <c r="BDW5" s="862"/>
      <c r="BDX5" s="862"/>
      <c r="BDY5" s="861"/>
      <c r="BDZ5" s="862"/>
      <c r="BEA5" s="862"/>
      <c r="BEB5" s="862"/>
      <c r="BEC5" s="862"/>
      <c r="BED5" s="862"/>
      <c r="BEE5" s="862"/>
      <c r="BEF5" s="862"/>
      <c r="BEG5" s="862"/>
      <c r="BEH5" s="862"/>
      <c r="BEI5" s="862"/>
      <c r="BEJ5" s="862"/>
      <c r="BEK5" s="862"/>
      <c r="BEL5" s="862"/>
      <c r="BEM5" s="862"/>
      <c r="BEN5" s="862"/>
      <c r="BEO5" s="862"/>
      <c r="BEP5" s="862"/>
      <c r="BEQ5" s="862"/>
      <c r="BER5" s="862"/>
      <c r="BES5" s="862"/>
      <c r="BET5" s="862"/>
      <c r="BEU5" s="862"/>
      <c r="BEV5" s="862"/>
      <c r="BEW5" s="862"/>
      <c r="BEX5" s="862"/>
      <c r="BEY5" s="862"/>
      <c r="BEZ5" s="862"/>
      <c r="BFA5" s="862"/>
      <c r="BFB5" s="862"/>
      <c r="BFC5" s="862"/>
      <c r="BFD5" s="861"/>
      <c r="BFE5" s="862"/>
      <c r="BFF5" s="862"/>
      <c r="BFG5" s="862"/>
      <c r="BFH5" s="862"/>
      <c r="BFI5" s="862"/>
      <c r="BFJ5" s="862"/>
      <c r="BFK5" s="862"/>
      <c r="BFL5" s="862"/>
      <c r="BFM5" s="862"/>
      <c r="BFN5" s="862"/>
      <c r="BFO5" s="862"/>
      <c r="BFP5" s="862"/>
      <c r="BFQ5" s="862"/>
      <c r="BFR5" s="862"/>
      <c r="BFS5" s="862"/>
      <c r="BFT5" s="862"/>
      <c r="BFU5" s="862"/>
      <c r="BFV5" s="862"/>
      <c r="BFW5" s="862"/>
      <c r="BFX5" s="862"/>
      <c r="BFY5" s="862"/>
      <c r="BFZ5" s="862"/>
      <c r="BGA5" s="862"/>
      <c r="BGB5" s="862"/>
      <c r="BGC5" s="862"/>
      <c r="BGD5" s="862"/>
      <c r="BGE5" s="862"/>
      <c r="BGF5" s="862"/>
      <c r="BGG5" s="862"/>
      <c r="BGH5" s="862"/>
      <c r="BGI5" s="861"/>
      <c r="BGJ5" s="862"/>
      <c r="BGK5" s="862"/>
      <c r="BGL5" s="862"/>
      <c r="BGM5" s="862"/>
      <c r="BGN5" s="862"/>
      <c r="BGO5" s="862"/>
      <c r="BGP5" s="862"/>
      <c r="BGQ5" s="862"/>
      <c r="BGR5" s="862"/>
      <c r="BGS5" s="862"/>
      <c r="BGT5" s="862"/>
      <c r="BGU5" s="862"/>
      <c r="BGV5" s="862"/>
      <c r="BGW5" s="862"/>
      <c r="BGX5" s="862"/>
      <c r="BGY5" s="862"/>
      <c r="BGZ5" s="862"/>
      <c r="BHA5" s="862"/>
      <c r="BHB5" s="862"/>
      <c r="BHC5" s="862"/>
      <c r="BHD5" s="862"/>
      <c r="BHE5" s="862"/>
      <c r="BHF5" s="862"/>
      <c r="BHG5" s="862"/>
      <c r="BHH5" s="862"/>
      <c r="BHI5" s="862"/>
      <c r="BHJ5" s="862"/>
      <c r="BHK5" s="862"/>
      <c r="BHL5" s="862"/>
      <c r="BHM5" s="862"/>
      <c r="BHN5" s="861"/>
      <c r="BHO5" s="862"/>
      <c r="BHP5" s="862"/>
      <c r="BHQ5" s="862"/>
      <c r="BHR5" s="862"/>
      <c r="BHS5" s="862"/>
      <c r="BHT5" s="862"/>
      <c r="BHU5" s="862"/>
      <c r="BHV5" s="862"/>
      <c r="BHW5" s="862"/>
      <c r="BHX5" s="862"/>
      <c r="BHY5" s="862"/>
      <c r="BHZ5" s="862"/>
      <c r="BIA5" s="862"/>
      <c r="BIB5" s="862"/>
      <c r="BIC5" s="862"/>
      <c r="BID5" s="862"/>
      <c r="BIE5" s="862"/>
      <c r="BIF5" s="862"/>
      <c r="BIG5" s="862"/>
      <c r="BIH5" s="862"/>
      <c r="BII5" s="862"/>
      <c r="BIJ5" s="862"/>
      <c r="BIK5" s="862"/>
      <c r="BIL5" s="862"/>
      <c r="BIM5" s="862"/>
      <c r="BIN5" s="862"/>
      <c r="BIO5" s="862"/>
      <c r="BIP5" s="862"/>
      <c r="BIQ5" s="862"/>
      <c r="BIR5" s="862"/>
      <c r="BIS5" s="861"/>
      <c r="BIT5" s="862"/>
      <c r="BIU5" s="862"/>
      <c r="BIV5" s="862"/>
      <c r="BIW5" s="862"/>
      <c r="BIX5" s="862"/>
      <c r="BIY5" s="862"/>
      <c r="BIZ5" s="862"/>
      <c r="BJA5" s="862"/>
      <c r="BJB5" s="862"/>
      <c r="BJC5" s="862"/>
      <c r="BJD5" s="862"/>
      <c r="BJE5" s="862"/>
      <c r="BJF5" s="862"/>
      <c r="BJG5" s="862"/>
      <c r="BJH5" s="862"/>
      <c r="BJI5" s="862"/>
      <c r="BJJ5" s="862"/>
      <c r="BJK5" s="862"/>
      <c r="BJL5" s="862"/>
      <c r="BJM5" s="862"/>
      <c r="BJN5" s="862"/>
      <c r="BJO5" s="862"/>
      <c r="BJP5" s="862"/>
      <c r="BJQ5" s="862"/>
      <c r="BJR5" s="862"/>
      <c r="BJS5" s="862"/>
      <c r="BJT5" s="862"/>
      <c r="BJU5" s="862"/>
      <c r="BJV5" s="862"/>
      <c r="BJW5" s="862"/>
      <c r="BJX5" s="861"/>
      <c r="BJY5" s="862"/>
      <c r="BJZ5" s="862"/>
      <c r="BKA5" s="862"/>
      <c r="BKB5" s="862"/>
      <c r="BKC5" s="862"/>
      <c r="BKD5" s="862"/>
      <c r="BKE5" s="862"/>
      <c r="BKF5" s="862"/>
      <c r="BKG5" s="862"/>
      <c r="BKH5" s="862"/>
      <c r="BKI5" s="862"/>
      <c r="BKJ5" s="862"/>
      <c r="BKK5" s="862"/>
      <c r="BKL5" s="862"/>
      <c r="BKM5" s="862"/>
      <c r="BKN5" s="862"/>
      <c r="BKO5" s="862"/>
      <c r="BKP5" s="862"/>
      <c r="BKQ5" s="862"/>
      <c r="BKR5" s="862"/>
      <c r="BKS5" s="862"/>
      <c r="BKT5" s="862"/>
      <c r="BKU5" s="862"/>
      <c r="BKV5" s="862"/>
      <c r="BKW5" s="862"/>
      <c r="BKX5" s="862"/>
      <c r="BKY5" s="862"/>
      <c r="BKZ5" s="862"/>
      <c r="BLA5" s="862"/>
      <c r="BLB5" s="862"/>
      <c r="BLC5" s="861"/>
      <c r="BLD5" s="862"/>
      <c r="BLE5" s="862"/>
      <c r="BLF5" s="862"/>
      <c r="BLG5" s="862"/>
      <c r="BLH5" s="862"/>
      <c r="BLI5" s="862"/>
      <c r="BLJ5" s="862"/>
      <c r="BLK5" s="862"/>
      <c r="BLL5" s="862"/>
      <c r="BLM5" s="862"/>
      <c r="BLN5" s="862"/>
      <c r="BLO5" s="862"/>
      <c r="BLP5" s="862"/>
      <c r="BLQ5" s="862"/>
      <c r="BLR5" s="862"/>
      <c r="BLS5" s="862"/>
      <c r="BLT5" s="862"/>
      <c r="BLU5" s="862"/>
      <c r="BLV5" s="862"/>
      <c r="BLW5" s="862"/>
      <c r="BLX5" s="862"/>
      <c r="BLY5" s="862"/>
      <c r="BLZ5" s="862"/>
      <c r="BMA5" s="862"/>
      <c r="BMB5" s="862"/>
      <c r="BMC5" s="862"/>
      <c r="BMD5" s="862"/>
      <c r="BME5" s="862"/>
      <c r="BMF5" s="862"/>
      <c r="BMG5" s="862"/>
      <c r="BMH5" s="861"/>
      <c r="BMI5" s="862"/>
      <c r="BMJ5" s="862"/>
      <c r="BMK5" s="862"/>
      <c r="BML5" s="862"/>
      <c r="BMM5" s="862"/>
      <c r="BMN5" s="862"/>
      <c r="BMO5" s="862"/>
      <c r="BMP5" s="862"/>
      <c r="BMQ5" s="862"/>
      <c r="BMR5" s="862"/>
      <c r="BMS5" s="862"/>
      <c r="BMT5" s="862"/>
      <c r="BMU5" s="862"/>
      <c r="BMV5" s="862"/>
      <c r="BMW5" s="862"/>
      <c r="BMX5" s="862"/>
      <c r="BMY5" s="862"/>
      <c r="BMZ5" s="862"/>
      <c r="BNA5" s="862"/>
      <c r="BNB5" s="862"/>
      <c r="BNC5" s="862"/>
      <c r="BND5" s="862"/>
      <c r="BNE5" s="862"/>
      <c r="BNF5" s="862"/>
      <c r="BNG5" s="862"/>
      <c r="BNH5" s="862"/>
      <c r="BNI5" s="862"/>
      <c r="BNJ5" s="862"/>
      <c r="BNK5" s="862"/>
      <c r="BNL5" s="862"/>
      <c r="BNM5" s="861"/>
      <c r="BNN5" s="862"/>
      <c r="BNO5" s="862"/>
      <c r="BNP5" s="862"/>
      <c r="BNQ5" s="862"/>
      <c r="BNR5" s="862"/>
      <c r="BNS5" s="862"/>
      <c r="BNT5" s="862"/>
      <c r="BNU5" s="862"/>
      <c r="BNV5" s="862"/>
      <c r="BNW5" s="862"/>
      <c r="BNX5" s="862"/>
      <c r="BNY5" s="862"/>
      <c r="BNZ5" s="862"/>
      <c r="BOA5" s="862"/>
      <c r="BOB5" s="862"/>
      <c r="BOC5" s="862"/>
      <c r="BOD5" s="862"/>
      <c r="BOE5" s="862"/>
      <c r="BOF5" s="862"/>
      <c r="BOG5" s="862"/>
      <c r="BOH5" s="862"/>
      <c r="BOI5" s="862"/>
      <c r="BOJ5" s="862"/>
      <c r="BOK5" s="862"/>
      <c r="BOL5" s="862"/>
      <c r="BOM5" s="862"/>
      <c r="BON5" s="862"/>
      <c r="BOO5" s="862"/>
      <c r="BOP5" s="862"/>
      <c r="BOQ5" s="862"/>
      <c r="BOR5" s="861"/>
      <c r="BOS5" s="862"/>
      <c r="BOT5" s="862"/>
      <c r="BOU5" s="862"/>
      <c r="BOV5" s="862"/>
      <c r="BOW5" s="862"/>
      <c r="BOX5" s="862"/>
      <c r="BOY5" s="862"/>
      <c r="BOZ5" s="862"/>
      <c r="BPA5" s="862"/>
      <c r="BPB5" s="862"/>
      <c r="BPC5" s="862"/>
      <c r="BPD5" s="862"/>
      <c r="BPE5" s="862"/>
      <c r="BPF5" s="862"/>
      <c r="BPG5" s="862"/>
      <c r="BPH5" s="862"/>
      <c r="BPI5" s="862"/>
      <c r="BPJ5" s="862"/>
      <c r="BPK5" s="862"/>
      <c r="BPL5" s="862"/>
      <c r="BPM5" s="862"/>
      <c r="BPN5" s="862"/>
      <c r="BPO5" s="862"/>
      <c r="BPP5" s="862"/>
      <c r="BPQ5" s="862"/>
      <c r="BPR5" s="862"/>
      <c r="BPS5" s="862"/>
      <c r="BPT5" s="862"/>
      <c r="BPU5" s="862"/>
      <c r="BPV5" s="862"/>
      <c r="BPW5" s="861"/>
      <c r="BPX5" s="862"/>
      <c r="BPY5" s="862"/>
      <c r="BPZ5" s="862"/>
      <c r="BQA5" s="862"/>
      <c r="BQB5" s="862"/>
      <c r="BQC5" s="862"/>
      <c r="BQD5" s="862"/>
      <c r="BQE5" s="862"/>
      <c r="BQF5" s="862"/>
      <c r="BQG5" s="862"/>
      <c r="BQH5" s="862"/>
      <c r="BQI5" s="862"/>
      <c r="BQJ5" s="862"/>
      <c r="BQK5" s="862"/>
      <c r="BQL5" s="862"/>
      <c r="BQM5" s="862"/>
      <c r="BQN5" s="862"/>
      <c r="BQO5" s="862"/>
      <c r="BQP5" s="862"/>
      <c r="BQQ5" s="862"/>
      <c r="BQR5" s="862"/>
      <c r="BQS5" s="862"/>
      <c r="BQT5" s="862"/>
      <c r="BQU5" s="862"/>
      <c r="BQV5" s="862"/>
      <c r="BQW5" s="862"/>
      <c r="BQX5" s="862"/>
      <c r="BQY5" s="862"/>
      <c r="BQZ5" s="862"/>
      <c r="BRA5" s="862"/>
      <c r="BRB5" s="861"/>
      <c r="BRC5" s="862"/>
      <c r="BRD5" s="862"/>
      <c r="BRE5" s="862"/>
      <c r="BRF5" s="862"/>
      <c r="BRG5" s="862"/>
      <c r="BRH5" s="862"/>
      <c r="BRI5" s="862"/>
      <c r="BRJ5" s="862"/>
      <c r="BRK5" s="862"/>
      <c r="BRL5" s="862"/>
      <c r="BRM5" s="862"/>
      <c r="BRN5" s="862"/>
      <c r="BRO5" s="862"/>
      <c r="BRP5" s="862"/>
      <c r="BRQ5" s="862"/>
      <c r="BRR5" s="862"/>
      <c r="BRS5" s="862"/>
      <c r="BRT5" s="862"/>
      <c r="BRU5" s="862"/>
      <c r="BRV5" s="862"/>
      <c r="BRW5" s="862"/>
      <c r="BRX5" s="862"/>
      <c r="BRY5" s="862"/>
      <c r="BRZ5" s="862"/>
      <c r="BSA5" s="862"/>
      <c r="BSB5" s="862"/>
      <c r="BSC5" s="862"/>
      <c r="BSD5" s="862"/>
      <c r="BSE5" s="862"/>
      <c r="BSF5" s="862"/>
      <c r="BSG5" s="861"/>
      <c r="BSH5" s="862"/>
      <c r="BSI5" s="862"/>
      <c r="BSJ5" s="862"/>
      <c r="BSK5" s="862"/>
      <c r="BSL5" s="862"/>
      <c r="BSM5" s="862"/>
      <c r="BSN5" s="862"/>
      <c r="BSO5" s="862"/>
      <c r="BSP5" s="862"/>
      <c r="BSQ5" s="862"/>
      <c r="BSR5" s="862"/>
      <c r="BSS5" s="862"/>
      <c r="BST5" s="862"/>
      <c r="BSU5" s="862"/>
      <c r="BSV5" s="862"/>
      <c r="BSW5" s="862"/>
      <c r="BSX5" s="862"/>
      <c r="BSY5" s="862"/>
      <c r="BSZ5" s="862"/>
      <c r="BTA5" s="862"/>
      <c r="BTB5" s="862"/>
      <c r="BTC5" s="862"/>
      <c r="BTD5" s="862"/>
      <c r="BTE5" s="862"/>
      <c r="BTF5" s="862"/>
      <c r="BTG5" s="862"/>
      <c r="BTH5" s="862"/>
      <c r="BTI5" s="862"/>
      <c r="BTJ5" s="862"/>
      <c r="BTK5" s="862"/>
      <c r="BTL5" s="861"/>
      <c r="BTM5" s="862"/>
      <c r="BTN5" s="862"/>
      <c r="BTO5" s="862"/>
      <c r="BTP5" s="862"/>
      <c r="BTQ5" s="862"/>
      <c r="BTR5" s="862"/>
      <c r="BTS5" s="862"/>
      <c r="BTT5" s="862"/>
      <c r="BTU5" s="862"/>
      <c r="BTV5" s="862"/>
      <c r="BTW5" s="862"/>
      <c r="BTX5" s="862"/>
      <c r="BTY5" s="862"/>
      <c r="BTZ5" s="862"/>
      <c r="BUA5" s="862"/>
      <c r="BUB5" s="862"/>
      <c r="BUC5" s="862"/>
      <c r="BUD5" s="862"/>
      <c r="BUE5" s="862"/>
      <c r="BUF5" s="862"/>
      <c r="BUG5" s="862"/>
      <c r="BUH5" s="862"/>
      <c r="BUI5" s="862"/>
      <c r="BUJ5" s="862"/>
      <c r="BUK5" s="862"/>
      <c r="BUL5" s="862"/>
      <c r="BUM5" s="862"/>
      <c r="BUN5" s="862"/>
      <c r="BUO5" s="862"/>
      <c r="BUP5" s="862"/>
      <c r="BUQ5" s="861"/>
      <c r="BUR5" s="862"/>
      <c r="BUS5" s="862"/>
      <c r="BUT5" s="862"/>
      <c r="BUU5" s="862"/>
      <c r="BUV5" s="862"/>
      <c r="BUW5" s="862"/>
      <c r="BUX5" s="862"/>
      <c r="BUY5" s="862"/>
      <c r="BUZ5" s="862"/>
      <c r="BVA5" s="862"/>
      <c r="BVB5" s="862"/>
      <c r="BVC5" s="862"/>
      <c r="BVD5" s="862"/>
      <c r="BVE5" s="862"/>
      <c r="BVF5" s="862"/>
      <c r="BVG5" s="862"/>
      <c r="BVH5" s="862"/>
      <c r="BVI5" s="862"/>
      <c r="BVJ5" s="862"/>
      <c r="BVK5" s="862"/>
      <c r="BVL5" s="862"/>
      <c r="BVM5" s="862"/>
      <c r="BVN5" s="862"/>
      <c r="BVO5" s="862"/>
      <c r="BVP5" s="862"/>
      <c r="BVQ5" s="862"/>
      <c r="BVR5" s="862"/>
      <c r="BVS5" s="862"/>
      <c r="BVT5" s="862"/>
      <c r="BVU5" s="862"/>
      <c r="BVV5" s="861"/>
      <c r="BVW5" s="862"/>
      <c r="BVX5" s="862"/>
      <c r="BVY5" s="862"/>
      <c r="BVZ5" s="862"/>
      <c r="BWA5" s="862"/>
      <c r="BWB5" s="862"/>
      <c r="BWC5" s="862"/>
      <c r="BWD5" s="862"/>
      <c r="BWE5" s="862"/>
      <c r="BWF5" s="862"/>
      <c r="BWG5" s="862"/>
      <c r="BWH5" s="862"/>
      <c r="BWI5" s="862"/>
      <c r="BWJ5" s="862"/>
      <c r="BWK5" s="862"/>
      <c r="BWL5" s="862"/>
      <c r="BWM5" s="862"/>
      <c r="BWN5" s="862"/>
      <c r="BWO5" s="862"/>
      <c r="BWP5" s="862"/>
      <c r="BWQ5" s="862"/>
      <c r="BWR5" s="862"/>
      <c r="BWS5" s="862"/>
      <c r="BWT5" s="862"/>
      <c r="BWU5" s="862"/>
      <c r="BWV5" s="862"/>
      <c r="BWW5" s="862"/>
      <c r="BWX5" s="862"/>
      <c r="BWY5" s="862"/>
      <c r="BWZ5" s="862"/>
      <c r="BXA5" s="861"/>
      <c r="BXB5" s="862"/>
      <c r="BXC5" s="862"/>
      <c r="BXD5" s="862"/>
      <c r="BXE5" s="862"/>
      <c r="BXF5" s="862"/>
      <c r="BXG5" s="862"/>
      <c r="BXH5" s="862"/>
      <c r="BXI5" s="862"/>
      <c r="BXJ5" s="862"/>
      <c r="BXK5" s="862"/>
      <c r="BXL5" s="862"/>
      <c r="BXM5" s="862"/>
      <c r="BXN5" s="862"/>
      <c r="BXO5" s="862"/>
      <c r="BXP5" s="862"/>
      <c r="BXQ5" s="862"/>
      <c r="BXR5" s="862"/>
      <c r="BXS5" s="862"/>
      <c r="BXT5" s="862"/>
      <c r="BXU5" s="862"/>
      <c r="BXV5" s="862"/>
      <c r="BXW5" s="862"/>
      <c r="BXX5" s="862"/>
      <c r="BXY5" s="862"/>
      <c r="BXZ5" s="862"/>
      <c r="BYA5" s="862"/>
      <c r="BYB5" s="862"/>
      <c r="BYC5" s="862"/>
      <c r="BYD5" s="862"/>
      <c r="BYE5" s="862"/>
      <c r="BYF5" s="861"/>
      <c r="BYG5" s="862"/>
      <c r="BYH5" s="862"/>
      <c r="BYI5" s="862"/>
      <c r="BYJ5" s="862"/>
      <c r="BYK5" s="862"/>
      <c r="BYL5" s="862"/>
      <c r="BYM5" s="862"/>
      <c r="BYN5" s="862"/>
      <c r="BYO5" s="862"/>
      <c r="BYP5" s="862"/>
      <c r="BYQ5" s="862"/>
      <c r="BYR5" s="862"/>
      <c r="BYS5" s="862"/>
      <c r="BYT5" s="862"/>
      <c r="BYU5" s="862"/>
      <c r="BYV5" s="862"/>
      <c r="BYW5" s="862"/>
      <c r="BYX5" s="862"/>
      <c r="BYY5" s="862"/>
      <c r="BYZ5" s="862"/>
      <c r="BZA5" s="862"/>
      <c r="BZB5" s="862"/>
      <c r="BZC5" s="862"/>
      <c r="BZD5" s="862"/>
      <c r="BZE5" s="862"/>
      <c r="BZF5" s="862"/>
      <c r="BZG5" s="862"/>
      <c r="BZH5" s="862"/>
      <c r="BZI5" s="862"/>
      <c r="BZJ5" s="862"/>
      <c r="BZK5" s="861"/>
      <c r="BZL5" s="862"/>
      <c r="BZM5" s="862"/>
      <c r="BZN5" s="862"/>
      <c r="BZO5" s="862"/>
      <c r="BZP5" s="862"/>
      <c r="BZQ5" s="862"/>
      <c r="BZR5" s="862"/>
      <c r="BZS5" s="862"/>
      <c r="BZT5" s="862"/>
      <c r="BZU5" s="862"/>
      <c r="BZV5" s="862"/>
      <c r="BZW5" s="862"/>
      <c r="BZX5" s="862"/>
      <c r="BZY5" s="862"/>
      <c r="BZZ5" s="862"/>
      <c r="CAA5" s="862"/>
      <c r="CAB5" s="862"/>
      <c r="CAC5" s="862"/>
      <c r="CAD5" s="862"/>
      <c r="CAE5" s="862"/>
      <c r="CAF5" s="862"/>
      <c r="CAG5" s="862"/>
      <c r="CAH5" s="862"/>
      <c r="CAI5" s="862"/>
      <c r="CAJ5" s="862"/>
      <c r="CAK5" s="862"/>
      <c r="CAL5" s="862"/>
      <c r="CAM5" s="862"/>
      <c r="CAN5" s="862"/>
      <c r="CAO5" s="862"/>
      <c r="CAP5" s="861"/>
      <c r="CAQ5" s="862"/>
      <c r="CAR5" s="862"/>
      <c r="CAS5" s="862"/>
      <c r="CAT5" s="862"/>
      <c r="CAU5" s="862"/>
      <c r="CAV5" s="862"/>
      <c r="CAW5" s="862"/>
      <c r="CAX5" s="862"/>
      <c r="CAY5" s="862"/>
      <c r="CAZ5" s="862"/>
      <c r="CBA5" s="862"/>
      <c r="CBB5" s="862"/>
      <c r="CBC5" s="862"/>
      <c r="CBD5" s="862"/>
      <c r="CBE5" s="862"/>
      <c r="CBF5" s="862"/>
      <c r="CBG5" s="862"/>
      <c r="CBH5" s="862"/>
      <c r="CBI5" s="862"/>
      <c r="CBJ5" s="862"/>
      <c r="CBK5" s="862"/>
      <c r="CBL5" s="862"/>
      <c r="CBM5" s="862"/>
      <c r="CBN5" s="862"/>
      <c r="CBO5" s="862"/>
      <c r="CBP5" s="862"/>
      <c r="CBQ5" s="862"/>
      <c r="CBR5" s="862"/>
      <c r="CBS5" s="862"/>
      <c r="CBT5" s="862"/>
      <c r="CBU5" s="861"/>
      <c r="CBV5" s="862"/>
      <c r="CBW5" s="862"/>
      <c r="CBX5" s="862"/>
      <c r="CBY5" s="862"/>
      <c r="CBZ5" s="862"/>
      <c r="CCA5" s="862"/>
      <c r="CCB5" s="862"/>
      <c r="CCC5" s="862"/>
      <c r="CCD5" s="862"/>
      <c r="CCE5" s="862"/>
      <c r="CCF5" s="862"/>
      <c r="CCG5" s="862"/>
      <c r="CCH5" s="862"/>
      <c r="CCI5" s="862"/>
      <c r="CCJ5" s="862"/>
      <c r="CCK5" s="862"/>
      <c r="CCL5" s="862"/>
      <c r="CCM5" s="862"/>
      <c r="CCN5" s="862"/>
      <c r="CCO5" s="862"/>
      <c r="CCP5" s="862"/>
      <c r="CCQ5" s="862"/>
      <c r="CCR5" s="862"/>
      <c r="CCS5" s="862"/>
      <c r="CCT5" s="862"/>
      <c r="CCU5" s="862"/>
      <c r="CCV5" s="862"/>
      <c r="CCW5" s="862"/>
      <c r="CCX5" s="862"/>
      <c r="CCY5" s="862"/>
      <c r="CCZ5" s="861"/>
      <c r="CDA5" s="862"/>
      <c r="CDB5" s="862"/>
      <c r="CDC5" s="862"/>
      <c r="CDD5" s="862"/>
      <c r="CDE5" s="862"/>
      <c r="CDF5" s="862"/>
      <c r="CDG5" s="862"/>
      <c r="CDH5" s="862"/>
      <c r="CDI5" s="862"/>
      <c r="CDJ5" s="862"/>
      <c r="CDK5" s="862"/>
      <c r="CDL5" s="862"/>
      <c r="CDM5" s="862"/>
      <c r="CDN5" s="862"/>
      <c r="CDO5" s="862"/>
      <c r="CDP5" s="862"/>
      <c r="CDQ5" s="862"/>
      <c r="CDR5" s="862"/>
      <c r="CDS5" s="862"/>
      <c r="CDT5" s="862"/>
      <c r="CDU5" s="862"/>
      <c r="CDV5" s="862"/>
      <c r="CDW5" s="862"/>
      <c r="CDX5" s="862"/>
      <c r="CDY5" s="862"/>
      <c r="CDZ5" s="862"/>
      <c r="CEA5" s="862"/>
      <c r="CEB5" s="862"/>
      <c r="CEC5" s="862"/>
      <c r="CED5" s="862"/>
      <c r="CEE5" s="861"/>
      <c r="CEF5" s="862"/>
      <c r="CEG5" s="862"/>
      <c r="CEH5" s="862"/>
      <c r="CEI5" s="862"/>
      <c r="CEJ5" s="862"/>
      <c r="CEK5" s="862"/>
      <c r="CEL5" s="862"/>
      <c r="CEM5" s="862"/>
      <c r="CEN5" s="862"/>
      <c r="CEO5" s="862"/>
      <c r="CEP5" s="862"/>
      <c r="CEQ5" s="862"/>
      <c r="CER5" s="862"/>
      <c r="CES5" s="862"/>
      <c r="CET5" s="862"/>
      <c r="CEU5" s="862"/>
      <c r="CEV5" s="862"/>
      <c r="CEW5" s="862"/>
      <c r="CEX5" s="862"/>
      <c r="CEY5" s="862"/>
      <c r="CEZ5" s="862"/>
      <c r="CFA5" s="862"/>
      <c r="CFB5" s="862"/>
      <c r="CFC5" s="862"/>
      <c r="CFD5" s="862"/>
      <c r="CFE5" s="862"/>
      <c r="CFF5" s="862"/>
      <c r="CFG5" s="862"/>
      <c r="CFH5" s="862"/>
      <c r="CFI5" s="862"/>
      <c r="CFJ5" s="861"/>
      <c r="CFK5" s="862"/>
      <c r="CFL5" s="862"/>
      <c r="CFM5" s="862"/>
      <c r="CFN5" s="862"/>
      <c r="CFO5" s="862"/>
      <c r="CFP5" s="862"/>
      <c r="CFQ5" s="862"/>
      <c r="CFR5" s="862"/>
      <c r="CFS5" s="862"/>
      <c r="CFT5" s="862"/>
      <c r="CFU5" s="862"/>
      <c r="CFV5" s="862"/>
      <c r="CFW5" s="862"/>
      <c r="CFX5" s="862"/>
      <c r="CFY5" s="862"/>
      <c r="CFZ5" s="862"/>
      <c r="CGA5" s="862"/>
      <c r="CGB5" s="862"/>
      <c r="CGC5" s="862"/>
      <c r="CGD5" s="862"/>
      <c r="CGE5" s="862"/>
      <c r="CGF5" s="862"/>
      <c r="CGG5" s="862"/>
      <c r="CGH5" s="862"/>
      <c r="CGI5" s="862"/>
      <c r="CGJ5" s="862"/>
      <c r="CGK5" s="862"/>
      <c r="CGL5" s="862"/>
      <c r="CGM5" s="862"/>
      <c r="CGN5" s="862"/>
      <c r="CGO5" s="861"/>
      <c r="CGP5" s="862"/>
      <c r="CGQ5" s="862"/>
      <c r="CGR5" s="862"/>
      <c r="CGS5" s="862"/>
      <c r="CGT5" s="862"/>
      <c r="CGU5" s="862"/>
      <c r="CGV5" s="862"/>
      <c r="CGW5" s="862"/>
      <c r="CGX5" s="862"/>
      <c r="CGY5" s="862"/>
      <c r="CGZ5" s="862"/>
      <c r="CHA5" s="862"/>
      <c r="CHB5" s="862"/>
      <c r="CHC5" s="862"/>
      <c r="CHD5" s="862"/>
      <c r="CHE5" s="862"/>
      <c r="CHF5" s="862"/>
      <c r="CHG5" s="862"/>
      <c r="CHH5" s="862"/>
      <c r="CHI5" s="862"/>
      <c r="CHJ5" s="862"/>
      <c r="CHK5" s="862"/>
      <c r="CHL5" s="862"/>
      <c r="CHM5" s="862"/>
      <c r="CHN5" s="862"/>
      <c r="CHO5" s="862"/>
      <c r="CHP5" s="862"/>
      <c r="CHQ5" s="862"/>
      <c r="CHR5" s="862"/>
      <c r="CHS5" s="862"/>
      <c r="CHT5" s="861"/>
      <c r="CHU5" s="862"/>
      <c r="CHV5" s="862"/>
      <c r="CHW5" s="862"/>
      <c r="CHX5" s="862"/>
      <c r="CHY5" s="862"/>
      <c r="CHZ5" s="862"/>
      <c r="CIA5" s="862"/>
      <c r="CIB5" s="862"/>
      <c r="CIC5" s="862"/>
      <c r="CID5" s="862"/>
      <c r="CIE5" s="862"/>
      <c r="CIF5" s="862"/>
      <c r="CIG5" s="862"/>
      <c r="CIH5" s="862"/>
      <c r="CII5" s="862"/>
      <c r="CIJ5" s="862"/>
      <c r="CIK5" s="862"/>
      <c r="CIL5" s="862"/>
      <c r="CIM5" s="862"/>
      <c r="CIN5" s="862"/>
      <c r="CIO5" s="862"/>
      <c r="CIP5" s="862"/>
      <c r="CIQ5" s="862"/>
      <c r="CIR5" s="862"/>
      <c r="CIS5" s="862"/>
      <c r="CIT5" s="862"/>
      <c r="CIU5" s="862"/>
      <c r="CIV5" s="862"/>
      <c r="CIW5" s="862"/>
      <c r="CIX5" s="862"/>
      <c r="CIY5" s="861"/>
      <c r="CIZ5" s="862"/>
      <c r="CJA5" s="862"/>
      <c r="CJB5" s="862"/>
      <c r="CJC5" s="862"/>
      <c r="CJD5" s="862"/>
      <c r="CJE5" s="862"/>
      <c r="CJF5" s="862"/>
      <c r="CJG5" s="862"/>
      <c r="CJH5" s="862"/>
      <c r="CJI5" s="862"/>
      <c r="CJJ5" s="862"/>
      <c r="CJK5" s="862"/>
      <c r="CJL5" s="862"/>
      <c r="CJM5" s="862"/>
      <c r="CJN5" s="862"/>
      <c r="CJO5" s="862"/>
      <c r="CJP5" s="862"/>
      <c r="CJQ5" s="862"/>
      <c r="CJR5" s="862"/>
      <c r="CJS5" s="862"/>
      <c r="CJT5" s="862"/>
      <c r="CJU5" s="862"/>
      <c r="CJV5" s="862"/>
      <c r="CJW5" s="862"/>
      <c r="CJX5" s="862"/>
      <c r="CJY5" s="862"/>
      <c r="CJZ5" s="862"/>
      <c r="CKA5" s="862"/>
      <c r="CKB5" s="862"/>
      <c r="CKC5" s="862"/>
      <c r="CKD5" s="861"/>
      <c r="CKE5" s="862"/>
      <c r="CKF5" s="862"/>
      <c r="CKG5" s="862"/>
      <c r="CKH5" s="862"/>
      <c r="CKI5" s="862"/>
      <c r="CKJ5" s="862"/>
      <c r="CKK5" s="862"/>
      <c r="CKL5" s="862"/>
      <c r="CKM5" s="862"/>
      <c r="CKN5" s="862"/>
      <c r="CKO5" s="862"/>
      <c r="CKP5" s="862"/>
      <c r="CKQ5" s="862"/>
      <c r="CKR5" s="862"/>
      <c r="CKS5" s="862"/>
      <c r="CKT5" s="862"/>
      <c r="CKU5" s="862"/>
      <c r="CKV5" s="862"/>
      <c r="CKW5" s="862"/>
      <c r="CKX5" s="862"/>
      <c r="CKY5" s="862"/>
      <c r="CKZ5" s="862"/>
      <c r="CLA5" s="862"/>
      <c r="CLB5" s="862"/>
      <c r="CLC5" s="862"/>
      <c r="CLD5" s="862"/>
      <c r="CLE5" s="862"/>
      <c r="CLF5" s="862"/>
      <c r="CLG5" s="862"/>
      <c r="CLH5" s="862"/>
      <c r="CLI5" s="861"/>
      <c r="CLJ5" s="862"/>
      <c r="CLK5" s="862"/>
      <c r="CLL5" s="862"/>
      <c r="CLM5" s="862"/>
      <c r="CLN5" s="862"/>
      <c r="CLO5" s="862"/>
      <c r="CLP5" s="862"/>
      <c r="CLQ5" s="862"/>
      <c r="CLR5" s="862"/>
      <c r="CLS5" s="862"/>
      <c r="CLT5" s="862"/>
      <c r="CLU5" s="862"/>
      <c r="CLV5" s="862"/>
      <c r="CLW5" s="862"/>
      <c r="CLX5" s="862"/>
      <c r="CLY5" s="862"/>
      <c r="CLZ5" s="862"/>
      <c r="CMA5" s="862"/>
      <c r="CMB5" s="862"/>
      <c r="CMC5" s="862"/>
      <c r="CMD5" s="862"/>
      <c r="CME5" s="862"/>
      <c r="CMF5" s="862"/>
      <c r="CMG5" s="862"/>
      <c r="CMH5" s="862"/>
      <c r="CMI5" s="862"/>
      <c r="CMJ5" s="862"/>
      <c r="CMK5" s="862"/>
      <c r="CML5" s="862"/>
      <c r="CMM5" s="862"/>
      <c r="CMN5" s="861"/>
      <c r="CMO5" s="862"/>
      <c r="CMP5" s="862"/>
      <c r="CMQ5" s="862"/>
      <c r="CMR5" s="862"/>
      <c r="CMS5" s="862"/>
      <c r="CMT5" s="862"/>
      <c r="CMU5" s="862"/>
      <c r="CMV5" s="862"/>
      <c r="CMW5" s="862"/>
      <c r="CMX5" s="862"/>
      <c r="CMY5" s="862"/>
      <c r="CMZ5" s="862"/>
      <c r="CNA5" s="862"/>
      <c r="CNB5" s="862"/>
      <c r="CNC5" s="862"/>
      <c r="CND5" s="862"/>
      <c r="CNE5" s="862"/>
      <c r="CNF5" s="862"/>
      <c r="CNG5" s="862"/>
      <c r="CNH5" s="862"/>
      <c r="CNI5" s="862"/>
      <c r="CNJ5" s="862"/>
      <c r="CNK5" s="862"/>
      <c r="CNL5" s="862"/>
      <c r="CNM5" s="862"/>
      <c r="CNN5" s="862"/>
      <c r="CNO5" s="862"/>
      <c r="CNP5" s="862"/>
      <c r="CNQ5" s="862"/>
      <c r="CNR5" s="862"/>
      <c r="CNS5" s="861"/>
      <c r="CNT5" s="862"/>
      <c r="CNU5" s="862"/>
      <c r="CNV5" s="862"/>
      <c r="CNW5" s="862"/>
      <c r="CNX5" s="862"/>
      <c r="CNY5" s="862"/>
      <c r="CNZ5" s="862"/>
      <c r="COA5" s="862"/>
      <c r="COB5" s="862"/>
      <c r="COC5" s="862"/>
      <c r="COD5" s="862"/>
      <c r="COE5" s="862"/>
      <c r="COF5" s="862"/>
      <c r="COG5" s="862"/>
      <c r="COH5" s="862"/>
      <c r="COI5" s="862"/>
      <c r="COJ5" s="862"/>
      <c r="COK5" s="862"/>
      <c r="COL5" s="862"/>
      <c r="COM5" s="862"/>
      <c r="CON5" s="862"/>
      <c r="COO5" s="862"/>
      <c r="COP5" s="862"/>
      <c r="COQ5" s="862"/>
      <c r="COR5" s="862"/>
      <c r="COS5" s="862"/>
      <c r="COT5" s="862"/>
      <c r="COU5" s="862"/>
      <c r="COV5" s="862"/>
      <c r="COW5" s="862"/>
      <c r="COX5" s="861"/>
      <c r="COY5" s="862"/>
      <c r="COZ5" s="862"/>
      <c r="CPA5" s="862"/>
      <c r="CPB5" s="862"/>
      <c r="CPC5" s="862"/>
      <c r="CPD5" s="862"/>
      <c r="CPE5" s="862"/>
      <c r="CPF5" s="862"/>
      <c r="CPG5" s="862"/>
      <c r="CPH5" s="862"/>
      <c r="CPI5" s="862"/>
      <c r="CPJ5" s="862"/>
      <c r="CPK5" s="862"/>
      <c r="CPL5" s="862"/>
      <c r="CPM5" s="862"/>
      <c r="CPN5" s="862"/>
      <c r="CPO5" s="862"/>
      <c r="CPP5" s="862"/>
      <c r="CPQ5" s="862"/>
      <c r="CPR5" s="862"/>
      <c r="CPS5" s="862"/>
      <c r="CPT5" s="862"/>
      <c r="CPU5" s="862"/>
      <c r="CPV5" s="862"/>
      <c r="CPW5" s="862"/>
      <c r="CPX5" s="862"/>
      <c r="CPY5" s="862"/>
      <c r="CPZ5" s="862"/>
      <c r="CQA5" s="862"/>
      <c r="CQB5" s="862"/>
      <c r="CQC5" s="861"/>
      <c r="CQD5" s="862"/>
      <c r="CQE5" s="862"/>
      <c r="CQF5" s="862"/>
      <c r="CQG5" s="862"/>
      <c r="CQH5" s="862"/>
      <c r="CQI5" s="862"/>
      <c r="CQJ5" s="862"/>
      <c r="CQK5" s="862"/>
      <c r="CQL5" s="862"/>
      <c r="CQM5" s="862"/>
      <c r="CQN5" s="862"/>
      <c r="CQO5" s="862"/>
      <c r="CQP5" s="862"/>
      <c r="CQQ5" s="862"/>
      <c r="CQR5" s="862"/>
      <c r="CQS5" s="862"/>
      <c r="CQT5" s="862"/>
      <c r="CQU5" s="862"/>
      <c r="CQV5" s="862"/>
      <c r="CQW5" s="862"/>
      <c r="CQX5" s="862"/>
      <c r="CQY5" s="862"/>
      <c r="CQZ5" s="862"/>
      <c r="CRA5" s="862"/>
      <c r="CRB5" s="862"/>
      <c r="CRC5" s="862"/>
      <c r="CRD5" s="862"/>
      <c r="CRE5" s="862"/>
      <c r="CRF5" s="862"/>
      <c r="CRG5" s="862"/>
      <c r="CRH5" s="861"/>
      <c r="CRI5" s="862"/>
      <c r="CRJ5" s="862"/>
      <c r="CRK5" s="862"/>
      <c r="CRL5" s="862"/>
      <c r="CRM5" s="862"/>
      <c r="CRN5" s="862"/>
      <c r="CRO5" s="862"/>
      <c r="CRP5" s="862"/>
      <c r="CRQ5" s="862"/>
      <c r="CRR5" s="862"/>
      <c r="CRS5" s="862"/>
      <c r="CRT5" s="862"/>
      <c r="CRU5" s="862"/>
      <c r="CRV5" s="862"/>
      <c r="CRW5" s="862"/>
      <c r="CRX5" s="862"/>
      <c r="CRY5" s="862"/>
      <c r="CRZ5" s="862"/>
      <c r="CSA5" s="862"/>
      <c r="CSB5" s="862"/>
      <c r="CSC5" s="862"/>
      <c r="CSD5" s="862"/>
      <c r="CSE5" s="862"/>
      <c r="CSF5" s="862"/>
      <c r="CSG5" s="862"/>
      <c r="CSH5" s="862"/>
      <c r="CSI5" s="862"/>
      <c r="CSJ5" s="862"/>
      <c r="CSK5" s="862"/>
      <c r="CSL5" s="862"/>
      <c r="CSM5" s="861"/>
      <c r="CSN5" s="862"/>
      <c r="CSO5" s="862"/>
      <c r="CSP5" s="862"/>
      <c r="CSQ5" s="862"/>
      <c r="CSR5" s="862"/>
      <c r="CSS5" s="862"/>
      <c r="CST5" s="862"/>
      <c r="CSU5" s="862"/>
      <c r="CSV5" s="862"/>
      <c r="CSW5" s="862"/>
      <c r="CSX5" s="862"/>
      <c r="CSY5" s="862"/>
      <c r="CSZ5" s="862"/>
      <c r="CTA5" s="862"/>
      <c r="CTB5" s="862"/>
      <c r="CTC5" s="862"/>
      <c r="CTD5" s="862"/>
      <c r="CTE5" s="862"/>
      <c r="CTF5" s="862"/>
      <c r="CTG5" s="862"/>
      <c r="CTH5" s="862"/>
      <c r="CTI5" s="862"/>
      <c r="CTJ5" s="862"/>
      <c r="CTK5" s="862"/>
      <c r="CTL5" s="862"/>
      <c r="CTM5" s="862"/>
      <c r="CTN5" s="862"/>
      <c r="CTO5" s="862"/>
      <c r="CTP5" s="862"/>
      <c r="CTQ5" s="862"/>
      <c r="CTR5" s="861"/>
      <c r="CTS5" s="862"/>
      <c r="CTT5" s="862"/>
      <c r="CTU5" s="862"/>
      <c r="CTV5" s="862"/>
      <c r="CTW5" s="862"/>
      <c r="CTX5" s="862"/>
      <c r="CTY5" s="862"/>
      <c r="CTZ5" s="862"/>
      <c r="CUA5" s="862"/>
      <c r="CUB5" s="862"/>
      <c r="CUC5" s="862"/>
      <c r="CUD5" s="862"/>
      <c r="CUE5" s="862"/>
      <c r="CUF5" s="862"/>
      <c r="CUG5" s="862"/>
      <c r="CUH5" s="862"/>
      <c r="CUI5" s="862"/>
      <c r="CUJ5" s="862"/>
      <c r="CUK5" s="862"/>
      <c r="CUL5" s="862"/>
      <c r="CUM5" s="862"/>
      <c r="CUN5" s="862"/>
      <c r="CUO5" s="862"/>
      <c r="CUP5" s="862"/>
      <c r="CUQ5" s="862"/>
      <c r="CUR5" s="862"/>
      <c r="CUS5" s="862"/>
      <c r="CUT5" s="862"/>
      <c r="CUU5" s="862"/>
      <c r="CUV5" s="862"/>
      <c r="CUW5" s="861"/>
      <c r="CUX5" s="862"/>
      <c r="CUY5" s="862"/>
      <c r="CUZ5" s="862"/>
      <c r="CVA5" s="862"/>
      <c r="CVB5" s="862"/>
      <c r="CVC5" s="862"/>
      <c r="CVD5" s="862"/>
      <c r="CVE5" s="862"/>
      <c r="CVF5" s="862"/>
      <c r="CVG5" s="862"/>
      <c r="CVH5" s="862"/>
      <c r="CVI5" s="862"/>
      <c r="CVJ5" s="862"/>
      <c r="CVK5" s="862"/>
      <c r="CVL5" s="862"/>
      <c r="CVM5" s="862"/>
      <c r="CVN5" s="862"/>
      <c r="CVO5" s="862"/>
      <c r="CVP5" s="862"/>
      <c r="CVQ5" s="862"/>
      <c r="CVR5" s="862"/>
      <c r="CVS5" s="862"/>
      <c r="CVT5" s="862"/>
      <c r="CVU5" s="862"/>
      <c r="CVV5" s="862"/>
      <c r="CVW5" s="862"/>
      <c r="CVX5" s="862"/>
      <c r="CVY5" s="862"/>
      <c r="CVZ5" s="862"/>
      <c r="CWA5" s="862"/>
      <c r="CWB5" s="861"/>
      <c r="CWC5" s="862"/>
      <c r="CWD5" s="862"/>
      <c r="CWE5" s="862"/>
      <c r="CWF5" s="862"/>
      <c r="CWG5" s="862"/>
      <c r="CWH5" s="862"/>
      <c r="CWI5" s="862"/>
      <c r="CWJ5" s="862"/>
      <c r="CWK5" s="862"/>
      <c r="CWL5" s="862"/>
      <c r="CWM5" s="862"/>
      <c r="CWN5" s="862"/>
      <c r="CWO5" s="862"/>
      <c r="CWP5" s="862"/>
      <c r="CWQ5" s="862"/>
      <c r="CWR5" s="862"/>
      <c r="CWS5" s="862"/>
      <c r="CWT5" s="862"/>
      <c r="CWU5" s="862"/>
      <c r="CWV5" s="862"/>
      <c r="CWW5" s="862"/>
      <c r="CWX5" s="862"/>
      <c r="CWY5" s="862"/>
      <c r="CWZ5" s="862"/>
      <c r="CXA5" s="862"/>
      <c r="CXB5" s="862"/>
      <c r="CXC5" s="862"/>
      <c r="CXD5" s="862"/>
      <c r="CXE5" s="862"/>
      <c r="CXF5" s="862"/>
      <c r="CXG5" s="861"/>
      <c r="CXH5" s="862"/>
      <c r="CXI5" s="862"/>
      <c r="CXJ5" s="862"/>
      <c r="CXK5" s="862"/>
      <c r="CXL5" s="862"/>
      <c r="CXM5" s="862"/>
      <c r="CXN5" s="862"/>
      <c r="CXO5" s="862"/>
      <c r="CXP5" s="862"/>
      <c r="CXQ5" s="862"/>
      <c r="CXR5" s="862"/>
      <c r="CXS5" s="862"/>
      <c r="CXT5" s="862"/>
      <c r="CXU5" s="862"/>
      <c r="CXV5" s="862"/>
      <c r="CXW5" s="862"/>
      <c r="CXX5" s="862"/>
      <c r="CXY5" s="862"/>
      <c r="CXZ5" s="862"/>
      <c r="CYA5" s="862"/>
      <c r="CYB5" s="862"/>
      <c r="CYC5" s="862"/>
      <c r="CYD5" s="862"/>
      <c r="CYE5" s="862"/>
      <c r="CYF5" s="862"/>
      <c r="CYG5" s="862"/>
      <c r="CYH5" s="862"/>
      <c r="CYI5" s="862"/>
      <c r="CYJ5" s="862"/>
      <c r="CYK5" s="862"/>
      <c r="CYL5" s="861"/>
      <c r="CYM5" s="862"/>
      <c r="CYN5" s="862"/>
      <c r="CYO5" s="862"/>
      <c r="CYP5" s="862"/>
      <c r="CYQ5" s="862"/>
      <c r="CYR5" s="862"/>
      <c r="CYS5" s="862"/>
      <c r="CYT5" s="862"/>
      <c r="CYU5" s="862"/>
      <c r="CYV5" s="862"/>
      <c r="CYW5" s="862"/>
      <c r="CYX5" s="862"/>
      <c r="CYY5" s="862"/>
      <c r="CYZ5" s="862"/>
      <c r="CZA5" s="862"/>
      <c r="CZB5" s="862"/>
      <c r="CZC5" s="862"/>
      <c r="CZD5" s="862"/>
      <c r="CZE5" s="862"/>
      <c r="CZF5" s="862"/>
      <c r="CZG5" s="862"/>
      <c r="CZH5" s="862"/>
      <c r="CZI5" s="862"/>
      <c r="CZJ5" s="862"/>
      <c r="CZK5" s="862"/>
      <c r="CZL5" s="862"/>
      <c r="CZM5" s="862"/>
      <c r="CZN5" s="862"/>
      <c r="CZO5" s="862"/>
      <c r="CZP5" s="862"/>
      <c r="CZQ5" s="861"/>
      <c r="CZR5" s="862"/>
      <c r="CZS5" s="862"/>
      <c r="CZT5" s="862"/>
      <c r="CZU5" s="862"/>
      <c r="CZV5" s="862"/>
      <c r="CZW5" s="862"/>
      <c r="CZX5" s="862"/>
      <c r="CZY5" s="862"/>
      <c r="CZZ5" s="862"/>
      <c r="DAA5" s="862"/>
      <c r="DAB5" s="862"/>
      <c r="DAC5" s="862"/>
      <c r="DAD5" s="862"/>
      <c r="DAE5" s="862"/>
      <c r="DAF5" s="862"/>
      <c r="DAG5" s="862"/>
      <c r="DAH5" s="862"/>
      <c r="DAI5" s="862"/>
      <c r="DAJ5" s="862"/>
      <c r="DAK5" s="862"/>
      <c r="DAL5" s="862"/>
      <c r="DAM5" s="862"/>
      <c r="DAN5" s="862"/>
      <c r="DAO5" s="862"/>
      <c r="DAP5" s="862"/>
      <c r="DAQ5" s="862"/>
      <c r="DAR5" s="862"/>
      <c r="DAS5" s="862"/>
      <c r="DAT5" s="862"/>
      <c r="DAU5" s="862"/>
      <c r="DAV5" s="861"/>
      <c r="DAW5" s="862"/>
      <c r="DAX5" s="862"/>
      <c r="DAY5" s="862"/>
      <c r="DAZ5" s="862"/>
      <c r="DBA5" s="862"/>
      <c r="DBB5" s="862"/>
      <c r="DBC5" s="862"/>
      <c r="DBD5" s="862"/>
      <c r="DBE5" s="862"/>
      <c r="DBF5" s="862"/>
      <c r="DBG5" s="862"/>
      <c r="DBH5" s="862"/>
      <c r="DBI5" s="862"/>
      <c r="DBJ5" s="862"/>
      <c r="DBK5" s="862"/>
      <c r="DBL5" s="862"/>
      <c r="DBM5" s="862"/>
      <c r="DBN5" s="862"/>
      <c r="DBO5" s="862"/>
      <c r="DBP5" s="862"/>
      <c r="DBQ5" s="862"/>
      <c r="DBR5" s="862"/>
      <c r="DBS5" s="862"/>
      <c r="DBT5" s="862"/>
      <c r="DBU5" s="862"/>
      <c r="DBV5" s="862"/>
      <c r="DBW5" s="862"/>
      <c r="DBX5" s="862"/>
      <c r="DBY5" s="862"/>
      <c r="DBZ5" s="862"/>
      <c r="DCA5" s="861"/>
      <c r="DCB5" s="862"/>
      <c r="DCC5" s="862"/>
      <c r="DCD5" s="862"/>
      <c r="DCE5" s="862"/>
      <c r="DCF5" s="862"/>
      <c r="DCG5" s="862"/>
      <c r="DCH5" s="862"/>
      <c r="DCI5" s="862"/>
      <c r="DCJ5" s="862"/>
      <c r="DCK5" s="862"/>
      <c r="DCL5" s="862"/>
      <c r="DCM5" s="862"/>
      <c r="DCN5" s="862"/>
      <c r="DCO5" s="862"/>
      <c r="DCP5" s="862"/>
      <c r="DCQ5" s="862"/>
      <c r="DCR5" s="862"/>
      <c r="DCS5" s="862"/>
      <c r="DCT5" s="862"/>
      <c r="DCU5" s="862"/>
      <c r="DCV5" s="862"/>
      <c r="DCW5" s="862"/>
      <c r="DCX5" s="862"/>
      <c r="DCY5" s="862"/>
      <c r="DCZ5" s="862"/>
      <c r="DDA5" s="862"/>
      <c r="DDB5" s="862"/>
      <c r="DDC5" s="862"/>
      <c r="DDD5" s="862"/>
      <c r="DDE5" s="862"/>
      <c r="DDF5" s="861"/>
      <c r="DDG5" s="862"/>
      <c r="DDH5" s="862"/>
      <c r="DDI5" s="862"/>
      <c r="DDJ5" s="862"/>
      <c r="DDK5" s="862"/>
      <c r="DDL5" s="862"/>
      <c r="DDM5" s="862"/>
      <c r="DDN5" s="862"/>
      <c r="DDO5" s="862"/>
      <c r="DDP5" s="862"/>
      <c r="DDQ5" s="862"/>
      <c r="DDR5" s="862"/>
      <c r="DDS5" s="862"/>
      <c r="DDT5" s="862"/>
      <c r="DDU5" s="862"/>
      <c r="DDV5" s="862"/>
      <c r="DDW5" s="862"/>
      <c r="DDX5" s="862"/>
      <c r="DDY5" s="862"/>
      <c r="DDZ5" s="862"/>
      <c r="DEA5" s="862"/>
      <c r="DEB5" s="862"/>
      <c r="DEC5" s="862"/>
      <c r="DED5" s="862"/>
      <c r="DEE5" s="862"/>
      <c r="DEF5" s="862"/>
      <c r="DEG5" s="862"/>
      <c r="DEH5" s="862"/>
      <c r="DEI5" s="862"/>
      <c r="DEJ5" s="862"/>
      <c r="DEK5" s="861"/>
      <c r="DEL5" s="862"/>
      <c r="DEM5" s="862"/>
      <c r="DEN5" s="862"/>
      <c r="DEO5" s="862"/>
      <c r="DEP5" s="862"/>
      <c r="DEQ5" s="862"/>
      <c r="DER5" s="862"/>
      <c r="DES5" s="862"/>
      <c r="DET5" s="862"/>
      <c r="DEU5" s="862"/>
      <c r="DEV5" s="862"/>
      <c r="DEW5" s="862"/>
      <c r="DEX5" s="862"/>
      <c r="DEY5" s="862"/>
      <c r="DEZ5" s="862"/>
      <c r="DFA5" s="862"/>
      <c r="DFB5" s="862"/>
      <c r="DFC5" s="862"/>
      <c r="DFD5" s="862"/>
      <c r="DFE5" s="862"/>
      <c r="DFF5" s="862"/>
      <c r="DFG5" s="862"/>
      <c r="DFH5" s="862"/>
      <c r="DFI5" s="862"/>
      <c r="DFJ5" s="862"/>
      <c r="DFK5" s="862"/>
      <c r="DFL5" s="862"/>
      <c r="DFM5" s="862"/>
      <c r="DFN5" s="862"/>
      <c r="DFO5" s="862"/>
      <c r="DFP5" s="861"/>
      <c r="DFQ5" s="862"/>
      <c r="DFR5" s="862"/>
      <c r="DFS5" s="862"/>
      <c r="DFT5" s="862"/>
      <c r="DFU5" s="862"/>
      <c r="DFV5" s="862"/>
      <c r="DFW5" s="862"/>
      <c r="DFX5" s="862"/>
      <c r="DFY5" s="862"/>
      <c r="DFZ5" s="862"/>
      <c r="DGA5" s="862"/>
      <c r="DGB5" s="862"/>
      <c r="DGC5" s="862"/>
      <c r="DGD5" s="862"/>
      <c r="DGE5" s="862"/>
      <c r="DGF5" s="862"/>
      <c r="DGG5" s="862"/>
      <c r="DGH5" s="862"/>
      <c r="DGI5" s="862"/>
      <c r="DGJ5" s="862"/>
      <c r="DGK5" s="862"/>
      <c r="DGL5" s="862"/>
      <c r="DGM5" s="862"/>
      <c r="DGN5" s="862"/>
      <c r="DGO5" s="862"/>
      <c r="DGP5" s="862"/>
      <c r="DGQ5" s="862"/>
      <c r="DGR5" s="862"/>
      <c r="DGS5" s="862"/>
      <c r="DGT5" s="862"/>
      <c r="DGU5" s="861"/>
      <c r="DGV5" s="862"/>
      <c r="DGW5" s="862"/>
      <c r="DGX5" s="862"/>
      <c r="DGY5" s="862"/>
      <c r="DGZ5" s="862"/>
      <c r="DHA5" s="862"/>
      <c r="DHB5" s="862"/>
      <c r="DHC5" s="862"/>
      <c r="DHD5" s="862"/>
      <c r="DHE5" s="862"/>
      <c r="DHF5" s="862"/>
      <c r="DHG5" s="862"/>
      <c r="DHH5" s="862"/>
      <c r="DHI5" s="862"/>
      <c r="DHJ5" s="862"/>
      <c r="DHK5" s="862"/>
      <c r="DHL5" s="862"/>
      <c r="DHM5" s="862"/>
      <c r="DHN5" s="862"/>
      <c r="DHO5" s="862"/>
      <c r="DHP5" s="862"/>
      <c r="DHQ5" s="862"/>
      <c r="DHR5" s="862"/>
      <c r="DHS5" s="862"/>
      <c r="DHT5" s="862"/>
      <c r="DHU5" s="862"/>
      <c r="DHV5" s="862"/>
      <c r="DHW5" s="862"/>
      <c r="DHX5" s="862"/>
      <c r="DHY5" s="862"/>
      <c r="DHZ5" s="861"/>
      <c r="DIA5" s="862"/>
      <c r="DIB5" s="862"/>
      <c r="DIC5" s="862"/>
      <c r="DID5" s="862"/>
      <c r="DIE5" s="862"/>
      <c r="DIF5" s="862"/>
      <c r="DIG5" s="862"/>
      <c r="DIH5" s="862"/>
      <c r="DII5" s="862"/>
      <c r="DIJ5" s="862"/>
      <c r="DIK5" s="862"/>
      <c r="DIL5" s="862"/>
      <c r="DIM5" s="862"/>
      <c r="DIN5" s="862"/>
      <c r="DIO5" s="862"/>
      <c r="DIP5" s="862"/>
      <c r="DIQ5" s="862"/>
      <c r="DIR5" s="862"/>
      <c r="DIS5" s="862"/>
      <c r="DIT5" s="862"/>
      <c r="DIU5" s="862"/>
      <c r="DIV5" s="862"/>
      <c r="DIW5" s="862"/>
      <c r="DIX5" s="862"/>
      <c r="DIY5" s="862"/>
      <c r="DIZ5" s="862"/>
      <c r="DJA5" s="862"/>
      <c r="DJB5" s="862"/>
      <c r="DJC5" s="862"/>
      <c r="DJD5" s="862"/>
      <c r="DJE5" s="861"/>
      <c r="DJF5" s="862"/>
      <c r="DJG5" s="862"/>
      <c r="DJH5" s="862"/>
      <c r="DJI5" s="862"/>
      <c r="DJJ5" s="862"/>
      <c r="DJK5" s="862"/>
      <c r="DJL5" s="862"/>
      <c r="DJM5" s="862"/>
      <c r="DJN5" s="862"/>
      <c r="DJO5" s="862"/>
      <c r="DJP5" s="862"/>
      <c r="DJQ5" s="862"/>
      <c r="DJR5" s="862"/>
      <c r="DJS5" s="862"/>
      <c r="DJT5" s="862"/>
      <c r="DJU5" s="862"/>
      <c r="DJV5" s="862"/>
      <c r="DJW5" s="862"/>
      <c r="DJX5" s="862"/>
      <c r="DJY5" s="862"/>
      <c r="DJZ5" s="862"/>
      <c r="DKA5" s="862"/>
      <c r="DKB5" s="862"/>
      <c r="DKC5" s="862"/>
      <c r="DKD5" s="862"/>
      <c r="DKE5" s="862"/>
      <c r="DKF5" s="862"/>
      <c r="DKG5" s="862"/>
      <c r="DKH5" s="862"/>
      <c r="DKI5" s="862"/>
      <c r="DKJ5" s="861"/>
      <c r="DKK5" s="862"/>
      <c r="DKL5" s="862"/>
      <c r="DKM5" s="862"/>
      <c r="DKN5" s="862"/>
      <c r="DKO5" s="862"/>
      <c r="DKP5" s="862"/>
      <c r="DKQ5" s="862"/>
      <c r="DKR5" s="862"/>
      <c r="DKS5" s="862"/>
      <c r="DKT5" s="862"/>
      <c r="DKU5" s="862"/>
      <c r="DKV5" s="862"/>
      <c r="DKW5" s="862"/>
      <c r="DKX5" s="862"/>
      <c r="DKY5" s="862"/>
      <c r="DKZ5" s="862"/>
      <c r="DLA5" s="862"/>
      <c r="DLB5" s="862"/>
      <c r="DLC5" s="862"/>
      <c r="DLD5" s="862"/>
      <c r="DLE5" s="862"/>
      <c r="DLF5" s="862"/>
      <c r="DLG5" s="862"/>
      <c r="DLH5" s="862"/>
      <c r="DLI5" s="862"/>
      <c r="DLJ5" s="862"/>
      <c r="DLK5" s="862"/>
      <c r="DLL5" s="862"/>
      <c r="DLM5" s="862"/>
      <c r="DLN5" s="862"/>
      <c r="DLO5" s="861"/>
      <c r="DLP5" s="862"/>
      <c r="DLQ5" s="862"/>
      <c r="DLR5" s="862"/>
      <c r="DLS5" s="862"/>
      <c r="DLT5" s="862"/>
      <c r="DLU5" s="862"/>
      <c r="DLV5" s="862"/>
      <c r="DLW5" s="862"/>
      <c r="DLX5" s="862"/>
      <c r="DLY5" s="862"/>
      <c r="DLZ5" s="862"/>
      <c r="DMA5" s="862"/>
      <c r="DMB5" s="862"/>
      <c r="DMC5" s="862"/>
      <c r="DMD5" s="862"/>
      <c r="DME5" s="862"/>
      <c r="DMF5" s="862"/>
      <c r="DMG5" s="862"/>
      <c r="DMH5" s="862"/>
      <c r="DMI5" s="862"/>
      <c r="DMJ5" s="862"/>
      <c r="DMK5" s="862"/>
      <c r="DML5" s="862"/>
      <c r="DMM5" s="862"/>
      <c r="DMN5" s="862"/>
      <c r="DMO5" s="862"/>
      <c r="DMP5" s="862"/>
      <c r="DMQ5" s="862"/>
      <c r="DMR5" s="862"/>
      <c r="DMS5" s="862"/>
      <c r="DMT5" s="861"/>
      <c r="DMU5" s="862"/>
      <c r="DMV5" s="862"/>
      <c r="DMW5" s="862"/>
      <c r="DMX5" s="862"/>
      <c r="DMY5" s="862"/>
      <c r="DMZ5" s="862"/>
      <c r="DNA5" s="862"/>
      <c r="DNB5" s="862"/>
      <c r="DNC5" s="862"/>
      <c r="DND5" s="862"/>
      <c r="DNE5" s="862"/>
      <c r="DNF5" s="862"/>
      <c r="DNG5" s="862"/>
      <c r="DNH5" s="862"/>
      <c r="DNI5" s="862"/>
      <c r="DNJ5" s="862"/>
      <c r="DNK5" s="862"/>
      <c r="DNL5" s="862"/>
      <c r="DNM5" s="862"/>
      <c r="DNN5" s="862"/>
      <c r="DNO5" s="862"/>
      <c r="DNP5" s="862"/>
      <c r="DNQ5" s="862"/>
      <c r="DNR5" s="862"/>
      <c r="DNS5" s="862"/>
      <c r="DNT5" s="862"/>
      <c r="DNU5" s="862"/>
      <c r="DNV5" s="862"/>
      <c r="DNW5" s="862"/>
      <c r="DNX5" s="862"/>
      <c r="DNY5" s="861"/>
      <c r="DNZ5" s="862"/>
      <c r="DOA5" s="862"/>
      <c r="DOB5" s="862"/>
      <c r="DOC5" s="862"/>
      <c r="DOD5" s="862"/>
      <c r="DOE5" s="862"/>
      <c r="DOF5" s="862"/>
      <c r="DOG5" s="862"/>
      <c r="DOH5" s="862"/>
      <c r="DOI5" s="862"/>
      <c r="DOJ5" s="862"/>
      <c r="DOK5" s="862"/>
      <c r="DOL5" s="862"/>
      <c r="DOM5" s="862"/>
      <c r="DON5" s="862"/>
      <c r="DOO5" s="862"/>
      <c r="DOP5" s="862"/>
      <c r="DOQ5" s="862"/>
      <c r="DOR5" s="862"/>
      <c r="DOS5" s="862"/>
      <c r="DOT5" s="862"/>
      <c r="DOU5" s="862"/>
      <c r="DOV5" s="862"/>
      <c r="DOW5" s="862"/>
      <c r="DOX5" s="862"/>
      <c r="DOY5" s="862"/>
      <c r="DOZ5" s="862"/>
      <c r="DPA5" s="862"/>
      <c r="DPB5" s="862"/>
      <c r="DPC5" s="862"/>
      <c r="DPD5" s="861"/>
      <c r="DPE5" s="862"/>
      <c r="DPF5" s="862"/>
      <c r="DPG5" s="862"/>
      <c r="DPH5" s="862"/>
      <c r="DPI5" s="862"/>
      <c r="DPJ5" s="862"/>
      <c r="DPK5" s="862"/>
      <c r="DPL5" s="862"/>
      <c r="DPM5" s="862"/>
      <c r="DPN5" s="862"/>
      <c r="DPO5" s="862"/>
      <c r="DPP5" s="862"/>
      <c r="DPQ5" s="862"/>
      <c r="DPR5" s="862"/>
      <c r="DPS5" s="862"/>
      <c r="DPT5" s="862"/>
      <c r="DPU5" s="862"/>
      <c r="DPV5" s="862"/>
      <c r="DPW5" s="862"/>
      <c r="DPX5" s="862"/>
      <c r="DPY5" s="862"/>
      <c r="DPZ5" s="862"/>
      <c r="DQA5" s="862"/>
      <c r="DQB5" s="862"/>
      <c r="DQC5" s="862"/>
      <c r="DQD5" s="862"/>
      <c r="DQE5" s="862"/>
      <c r="DQF5" s="862"/>
      <c r="DQG5" s="862"/>
      <c r="DQH5" s="862"/>
      <c r="DQI5" s="861"/>
      <c r="DQJ5" s="862"/>
      <c r="DQK5" s="862"/>
      <c r="DQL5" s="862"/>
      <c r="DQM5" s="862"/>
      <c r="DQN5" s="862"/>
      <c r="DQO5" s="862"/>
      <c r="DQP5" s="862"/>
      <c r="DQQ5" s="862"/>
      <c r="DQR5" s="862"/>
      <c r="DQS5" s="862"/>
      <c r="DQT5" s="862"/>
      <c r="DQU5" s="862"/>
      <c r="DQV5" s="862"/>
      <c r="DQW5" s="862"/>
      <c r="DQX5" s="862"/>
      <c r="DQY5" s="862"/>
      <c r="DQZ5" s="862"/>
      <c r="DRA5" s="862"/>
      <c r="DRB5" s="862"/>
      <c r="DRC5" s="862"/>
      <c r="DRD5" s="862"/>
      <c r="DRE5" s="862"/>
      <c r="DRF5" s="862"/>
      <c r="DRG5" s="862"/>
      <c r="DRH5" s="862"/>
      <c r="DRI5" s="862"/>
      <c r="DRJ5" s="862"/>
      <c r="DRK5" s="862"/>
      <c r="DRL5" s="862"/>
      <c r="DRM5" s="862"/>
      <c r="DRN5" s="861"/>
      <c r="DRO5" s="862"/>
      <c r="DRP5" s="862"/>
      <c r="DRQ5" s="862"/>
      <c r="DRR5" s="862"/>
      <c r="DRS5" s="862"/>
      <c r="DRT5" s="862"/>
      <c r="DRU5" s="862"/>
      <c r="DRV5" s="862"/>
      <c r="DRW5" s="862"/>
      <c r="DRX5" s="862"/>
      <c r="DRY5" s="862"/>
      <c r="DRZ5" s="862"/>
      <c r="DSA5" s="862"/>
      <c r="DSB5" s="862"/>
      <c r="DSC5" s="862"/>
      <c r="DSD5" s="862"/>
      <c r="DSE5" s="862"/>
      <c r="DSF5" s="862"/>
      <c r="DSG5" s="862"/>
      <c r="DSH5" s="862"/>
      <c r="DSI5" s="862"/>
      <c r="DSJ5" s="862"/>
      <c r="DSK5" s="862"/>
      <c r="DSL5" s="862"/>
      <c r="DSM5" s="862"/>
      <c r="DSN5" s="862"/>
      <c r="DSO5" s="862"/>
      <c r="DSP5" s="862"/>
      <c r="DSQ5" s="862"/>
      <c r="DSR5" s="862"/>
      <c r="DSS5" s="861"/>
      <c r="DST5" s="862"/>
      <c r="DSU5" s="862"/>
      <c r="DSV5" s="862"/>
      <c r="DSW5" s="862"/>
      <c r="DSX5" s="862"/>
      <c r="DSY5" s="862"/>
      <c r="DSZ5" s="862"/>
      <c r="DTA5" s="862"/>
      <c r="DTB5" s="862"/>
      <c r="DTC5" s="862"/>
      <c r="DTD5" s="862"/>
      <c r="DTE5" s="862"/>
      <c r="DTF5" s="862"/>
      <c r="DTG5" s="862"/>
      <c r="DTH5" s="862"/>
      <c r="DTI5" s="862"/>
      <c r="DTJ5" s="862"/>
      <c r="DTK5" s="862"/>
      <c r="DTL5" s="862"/>
      <c r="DTM5" s="862"/>
      <c r="DTN5" s="862"/>
      <c r="DTO5" s="862"/>
      <c r="DTP5" s="862"/>
      <c r="DTQ5" s="862"/>
      <c r="DTR5" s="862"/>
      <c r="DTS5" s="862"/>
      <c r="DTT5" s="862"/>
      <c r="DTU5" s="862"/>
      <c r="DTV5" s="862"/>
      <c r="DTW5" s="862"/>
      <c r="DTX5" s="861"/>
      <c r="DTY5" s="862"/>
      <c r="DTZ5" s="862"/>
      <c r="DUA5" s="862"/>
      <c r="DUB5" s="862"/>
      <c r="DUC5" s="862"/>
      <c r="DUD5" s="862"/>
      <c r="DUE5" s="862"/>
      <c r="DUF5" s="862"/>
      <c r="DUG5" s="862"/>
      <c r="DUH5" s="862"/>
      <c r="DUI5" s="862"/>
      <c r="DUJ5" s="862"/>
      <c r="DUK5" s="862"/>
      <c r="DUL5" s="862"/>
      <c r="DUM5" s="862"/>
      <c r="DUN5" s="862"/>
      <c r="DUO5" s="862"/>
      <c r="DUP5" s="862"/>
      <c r="DUQ5" s="862"/>
      <c r="DUR5" s="862"/>
      <c r="DUS5" s="862"/>
      <c r="DUT5" s="862"/>
      <c r="DUU5" s="862"/>
      <c r="DUV5" s="862"/>
      <c r="DUW5" s="862"/>
      <c r="DUX5" s="862"/>
      <c r="DUY5" s="862"/>
      <c r="DUZ5" s="862"/>
      <c r="DVA5" s="862"/>
      <c r="DVB5" s="862"/>
      <c r="DVC5" s="861"/>
      <c r="DVD5" s="862"/>
      <c r="DVE5" s="862"/>
      <c r="DVF5" s="862"/>
      <c r="DVG5" s="862"/>
      <c r="DVH5" s="862"/>
      <c r="DVI5" s="862"/>
      <c r="DVJ5" s="862"/>
      <c r="DVK5" s="862"/>
      <c r="DVL5" s="862"/>
      <c r="DVM5" s="862"/>
      <c r="DVN5" s="862"/>
      <c r="DVO5" s="862"/>
      <c r="DVP5" s="862"/>
      <c r="DVQ5" s="862"/>
      <c r="DVR5" s="862"/>
      <c r="DVS5" s="862"/>
      <c r="DVT5" s="862"/>
      <c r="DVU5" s="862"/>
      <c r="DVV5" s="862"/>
      <c r="DVW5" s="862"/>
      <c r="DVX5" s="862"/>
      <c r="DVY5" s="862"/>
      <c r="DVZ5" s="862"/>
      <c r="DWA5" s="862"/>
      <c r="DWB5" s="862"/>
      <c r="DWC5" s="862"/>
      <c r="DWD5" s="862"/>
      <c r="DWE5" s="862"/>
      <c r="DWF5" s="862"/>
      <c r="DWG5" s="862"/>
      <c r="DWH5" s="861"/>
      <c r="DWI5" s="862"/>
      <c r="DWJ5" s="862"/>
      <c r="DWK5" s="862"/>
      <c r="DWL5" s="862"/>
      <c r="DWM5" s="862"/>
      <c r="DWN5" s="862"/>
      <c r="DWO5" s="862"/>
      <c r="DWP5" s="862"/>
      <c r="DWQ5" s="862"/>
      <c r="DWR5" s="862"/>
      <c r="DWS5" s="862"/>
      <c r="DWT5" s="862"/>
      <c r="DWU5" s="862"/>
      <c r="DWV5" s="862"/>
      <c r="DWW5" s="862"/>
      <c r="DWX5" s="862"/>
      <c r="DWY5" s="862"/>
      <c r="DWZ5" s="862"/>
      <c r="DXA5" s="862"/>
      <c r="DXB5" s="862"/>
      <c r="DXC5" s="862"/>
      <c r="DXD5" s="862"/>
      <c r="DXE5" s="862"/>
      <c r="DXF5" s="862"/>
      <c r="DXG5" s="862"/>
      <c r="DXH5" s="862"/>
      <c r="DXI5" s="862"/>
      <c r="DXJ5" s="862"/>
      <c r="DXK5" s="862"/>
      <c r="DXL5" s="862"/>
      <c r="DXM5" s="861"/>
      <c r="DXN5" s="862"/>
      <c r="DXO5" s="862"/>
      <c r="DXP5" s="862"/>
      <c r="DXQ5" s="862"/>
      <c r="DXR5" s="862"/>
      <c r="DXS5" s="862"/>
      <c r="DXT5" s="862"/>
      <c r="DXU5" s="862"/>
      <c r="DXV5" s="862"/>
      <c r="DXW5" s="862"/>
      <c r="DXX5" s="862"/>
      <c r="DXY5" s="862"/>
      <c r="DXZ5" s="862"/>
      <c r="DYA5" s="862"/>
      <c r="DYB5" s="862"/>
      <c r="DYC5" s="862"/>
      <c r="DYD5" s="862"/>
      <c r="DYE5" s="862"/>
      <c r="DYF5" s="862"/>
      <c r="DYG5" s="862"/>
      <c r="DYH5" s="862"/>
      <c r="DYI5" s="862"/>
      <c r="DYJ5" s="862"/>
      <c r="DYK5" s="862"/>
      <c r="DYL5" s="862"/>
      <c r="DYM5" s="862"/>
      <c r="DYN5" s="862"/>
      <c r="DYO5" s="862"/>
      <c r="DYP5" s="862"/>
      <c r="DYQ5" s="862"/>
      <c r="DYR5" s="861"/>
      <c r="DYS5" s="862"/>
      <c r="DYT5" s="862"/>
      <c r="DYU5" s="862"/>
      <c r="DYV5" s="862"/>
      <c r="DYW5" s="862"/>
      <c r="DYX5" s="862"/>
      <c r="DYY5" s="862"/>
      <c r="DYZ5" s="862"/>
      <c r="DZA5" s="862"/>
      <c r="DZB5" s="862"/>
      <c r="DZC5" s="862"/>
      <c r="DZD5" s="862"/>
      <c r="DZE5" s="862"/>
      <c r="DZF5" s="862"/>
      <c r="DZG5" s="862"/>
      <c r="DZH5" s="862"/>
      <c r="DZI5" s="862"/>
      <c r="DZJ5" s="862"/>
      <c r="DZK5" s="862"/>
      <c r="DZL5" s="862"/>
      <c r="DZM5" s="862"/>
      <c r="DZN5" s="862"/>
      <c r="DZO5" s="862"/>
      <c r="DZP5" s="862"/>
      <c r="DZQ5" s="862"/>
      <c r="DZR5" s="862"/>
      <c r="DZS5" s="862"/>
      <c r="DZT5" s="862"/>
      <c r="DZU5" s="862"/>
      <c r="DZV5" s="862"/>
      <c r="DZW5" s="861"/>
      <c r="DZX5" s="862"/>
      <c r="DZY5" s="862"/>
      <c r="DZZ5" s="862"/>
      <c r="EAA5" s="862"/>
      <c r="EAB5" s="862"/>
      <c r="EAC5" s="862"/>
      <c r="EAD5" s="862"/>
      <c r="EAE5" s="862"/>
      <c r="EAF5" s="862"/>
      <c r="EAG5" s="862"/>
      <c r="EAH5" s="862"/>
      <c r="EAI5" s="862"/>
      <c r="EAJ5" s="862"/>
      <c r="EAK5" s="862"/>
      <c r="EAL5" s="862"/>
      <c r="EAM5" s="862"/>
      <c r="EAN5" s="862"/>
      <c r="EAO5" s="862"/>
      <c r="EAP5" s="862"/>
      <c r="EAQ5" s="862"/>
      <c r="EAR5" s="862"/>
      <c r="EAS5" s="862"/>
      <c r="EAT5" s="862"/>
      <c r="EAU5" s="862"/>
      <c r="EAV5" s="862"/>
      <c r="EAW5" s="862"/>
      <c r="EAX5" s="862"/>
      <c r="EAY5" s="862"/>
      <c r="EAZ5" s="862"/>
      <c r="EBA5" s="862"/>
      <c r="EBB5" s="861"/>
      <c r="EBC5" s="862"/>
      <c r="EBD5" s="862"/>
      <c r="EBE5" s="862"/>
      <c r="EBF5" s="862"/>
      <c r="EBG5" s="862"/>
      <c r="EBH5" s="862"/>
      <c r="EBI5" s="862"/>
      <c r="EBJ5" s="862"/>
      <c r="EBK5" s="862"/>
      <c r="EBL5" s="862"/>
      <c r="EBM5" s="862"/>
      <c r="EBN5" s="862"/>
      <c r="EBO5" s="862"/>
      <c r="EBP5" s="862"/>
      <c r="EBQ5" s="862"/>
      <c r="EBR5" s="862"/>
      <c r="EBS5" s="862"/>
      <c r="EBT5" s="862"/>
      <c r="EBU5" s="862"/>
      <c r="EBV5" s="862"/>
      <c r="EBW5" s="862"/>
      <c r="EBX5" s="862"/>
      <c r="EBY5" s="862"/>
      <c r="EBZ5" s="862"/>
      <c r="ECA5" s="862"/>
      <c r="ECB5" s="862"/>
      <c r="ECC5" s="862"/>
      <c r="ECD5" s="862"/>
      <c r="ECE5" s="862"/>
      <c r="ECF5" s="862"/>
      <c r="ECG5" s="861"/>
      <c r="ECH5" s="862"/>
      <c r="ECI5" s="862"/>
      <c r="ECJ5" s="862"/>
      <c r="ECK5" s="862"/>
      <c r="ECL5" s="862"/>
      <c r="ECM5" s="862"/>
      <c r="ECN5" s="862"/>
      <c r="ECO5" s="862"/>
      <c r="ECP5" s="862"/>
      <c r="ECQ5" s="862"/>
      <c r="ECR5" s="862"/>
      <c r="ECS5" s="862"/>
      <c r="ECT5" s="862"/>
      <c r="ECU5" s="862"/>
      <c r="ECV5" s="862"/>
      <c r="ECW5" s="862"/>
      <c r="ECX5" s="862"/>
      <c r="ECY5" s="862"/>
      <c r="ECZ5" s="862"/>
      <c r="EDA5" s="862"/>
      <c r="EDB5" s="862"/>
      <c r="EDC5" s="862"/>
      <c r="EDD5" s="862"/>
      <c r="EDE5" s="862"/>
      <c r="EDF5" s="862"/>
      <c r="EDG5" s="862"/>
      <c r="EDH5" s="862"/>
      <c r="EDI5" s="862"/>
      <c r="EDJ5" s="862"/>
      <c r="EDK5" s="862"/>
      <c r="EDL5" s="861"/>
      <c r="EDM5" s="862"/>
      <c r="EDN5" s="862"/>
      <c r="EDO5" s="862"/>
      <c r="EDP5" s="862"/>
      <c r="EDQ5" s="862"/>
      <c r="EDR5" s="862"/>
      <c r="EDS5" s="862"/>
      <c r="EDT5" s="862"/>
      <c r="EDU5" s="862"/>
      <c r="EDV5" s="862"/>
      <c r="EDW5" s="862"/>
      <c r="EDX5" s="862"/>
      <c r="EDY5" s="862"/>
      <c r="EDZ5" s="862"/>
      <c r="EEA5" s="862"/>
      <c r="EEB5" s="862"/>
      <c r="EEC5" s="862"/>
      <c r="EED5" s="862"/>
      <c r="EEE5" s="862"/>
      <c r="EEF5" s="862"/>
      <c r="EEG5" s="862"/>
      <c r="EEH5" s="862"/>
      <c r="EEI5" s="862"/>
      <c r="EEJ5" s="862"/>
      <c r="EEK5" s="862"/>
      <c r="EEL5" s="862"/>
      <c r="EEM5" s="862"/>
      <c r="EEN5" s="862"/>
      <c r="EEO5" s="862"/>
      <c r="EEP5" s="862"/>
      <c r="EEQ5" s="861"/>
      <c r="EER5" s="862"/>
      <c r="EES5" s="862"/>
      <c r="EET5" s="862"/>
      <c r="EEU5" s="862"/>
      <c r="EEV5" s="862"/>
      <c r="EEW5" s="862"/>
      <c r="EEX5" s="862"/>
      <c r="EEY5" s="862"/>
      <c r="EEZ5" s="862"/>
      <c r="EFA5" s="862"/>
      <c r="EFB5" s="862"/>
      <c r="EFC5" s="862"/>
      <c r="EFD5" s="862"/>
      <c r="EFE5" s="862"/>
      <c r="EFF5" s="862"/>
      <c r="EFG5" s="862"/>
      <c r="EFH5" s="862"/>
      <c r="EFI5" s="862"/>
      <c r="EFJ5" s="862"/>
      <c r="EFK5" s="862"/>
      <c r="EFL5" s="862"/>
      <c r="EFM5" s="862"/>
      <c r="EFN5" s="862"/>
      <c r="EFO5" s="862"/>
      <c r="EFP5" s="862"/>
      <c r="EFQ5" s="862"/>
      <c r="EFR5" s="862"/>
      <c r="EFS5" s="862"/>
      <c r="EFT5" s="862"/>
      <c r="EFU5" s="862"/>
      <c r="EFV5" s="861"/>
      <c r="EFW5" s="862"/>
      <c r="EFX5" s="862"/>
      <c r="EFY5" s="862"/>
      <c r="EFZ5" s="862"/>
      <c r="EGA5" s="862"/>
      <c r="EGB5" s="862"/>
      <c r="EGC5" s="862"/>
      <c r="EGD5" s="862"/>
      <c r="EGE5" s="862"/>
      <c r="EGF5" s="862"/>
      <c r="EGG5" s="862"/>
      <c r="EGH5" s="862"/>
      <c r="EGI5" s="862"/>
      <c r="EGJ5" s="862"/>
      <c r="EGK5" s="862"/>
      <c r="EGL5" s="862"/>
      <c r="EGM5" s="862"/>
      <c r="EGN5" s="862"/>
      <c r="EGO5" s="862"/>
      <c r="EGP5" s="862"/>
      <c r="EGQ5" s="862"/>
      <c r="EGR5" s="862"/>
      <c r="EGS5" s="862"/>
      <c r="EGT5" s="862"/>
      <c r="EGU5" s="862"/>
      <c r="EGV5" s="862"/>
      <c r="EGW5" s="862"/>
      <c r="EGX5" s="862"/>
      <c r="EGY5" s="862"/>
      <c r="EGZ5" s="862"/>
      <c r="EHA5" s="861"/>
      <c r="EHB5" s="862"/>
      <c r="EHC5" s="862"/>
      <c r="EHD5" s="862"/>
      <c r="EHE5" s="862"/>
      <c r="EHF5" s="862"/>
      <c r="EHG5" s="862"/>
      <c r="EHH5" s="862"/>
      <c r="EHI5" s="862"/>
      <c r="EHJ5" s="862"/>
      <c r="EHK5" s="862"/>
      <c r="EHL5" s="862"/>
      <c r="EHM5" s="862"/>
      <c r="EHN5" s="862"/>
      <c r="EHO5" s="862"/>
      <c r="EHP5" s="862"/>
      <c r="EHQ5" s="862"/>
      <c r="EHR5" s="862"/>
      <c r="EHS5" s="862"/>
      <c r="EHT5" s="862"/>
      <c r="EHU5" s="862"/>
      <c r="EHV5" s="862"/>
      <c r="EHW5" s="862"/>
      <c r="EHX5" s="862"/>
      <c r="EHY5" s="862"/>
      <c r="EHZ5" s="862"/>
      <c r="EIA5" s="862"/>
      <c r="EIB5" s="862"/>
      <c r="EIC5" s="862"/>
      <c r="EID5" s="862"/>
      <c r="EIE5" s="862"/>
      <c r="EIF5" s="861"/>
      <c r="EIG5" s="862"/>
      <c r="EIH5" s="862"/>
      <c r="EII5" s="862"/>
      <c r="EIJ5" s="862"/>
      <c r="EIK5" s="862"/>
      <c r="EIL5" s="862"/>
      <c r="EIM5" s="862"/>
      <c r="EIN5" s="862"/>
      <c r="EIO5" s="862"/>
      <c r="EIP5" s="862"/>
      <c r="EIQ5" s="862"/>
      <c r="EIR5" s="862"/>
      <c r="EIS5" s="862"/>
      <c r="EIT5" s="862"/>
      <c r="EIU5" s="862"/>
      <c r="EIV5" s="862"/>
      <c r="EIW5" s="862"/>
      <c r="EIX5" s="862"/>
      <c r="EIY5" s="862"/>
      <c r="EIZ5" s="862"/>
      <c r="EJA5" s="862"/>
      <c r="EJB5" s="862"/>
      <c r="EJC5" s="862"/>
      <c r="EJD5" s="862"/>
      <c r="EJE5" s="862"/>
      <c r="EJF5" s="862"/>
      <c r="EJG5" s="862"/>
      <c r="EJH5" s="862"/>
      <c r="EJI5" s="862"/>
      <c r="EJJ5" s="862"/>
      <c r="EJK5" s="861"/>
      <c r="EJL5" s="862"/>
      <c r="EJM5" s="862"/>
      <c r="EJN5" s="862"/>
      <c r="EJO5" s="862"/>
      <c r="EJP5" s="862"/>
      <c r="EJQ5" s="862"/>
      <c r="EJR5" s="862"/>
      <c r="EJS5" s="862"/>
      <c r="EJT5" s="862"/>
      <c r="EJU5" s="862"/>
      <c r="EJV5" s="862"/>
      <c r="EJW5" s="862"/>
      <c r="EJX5" s="862"/>
      <c r="EJY5" s="862"/>
      <c r="EJZ5" s="862"/>
      <c r="EKA5" s="862"/>
      <c r="EKB5" s="862"/>
      <c r="EKC5" s="862"/>
      <c r="EKD5" s="862"/>
      <c r="EKE5" s="862"/>
      <c r="EKF5" s="862"/>
      <c r="EKG5" s="862"/>
      <c r="EKH5" s="862"/>
      <c r="EKI5" s="862"/>
      <c r="EKJ5" s="862"/>
      <c r="EKK5" s="862"/>
      <c r="EKL5" s="862"/>
      <c r="EKM5" s="862"/>
      <c r="EKN5" s="862"/>
      <c r="EKO5" s="862"/>
      <c r="EKP5" s="861"/>
      <c r="EKQ5" s="862"/>
      <c r="EKR5" s="862"/>
      <c r="EKS5" s="862"/>
      <c r="EKT5" s="862"/>
      <c r="EKU5" s="862"/>
      <c r="EKV5" s="862"/>
      <c r="EKW5" s="862"/>
      <c r="EKX5" s="862"/>
      <c r="EKY5" s="862"/>
      <c r="EKZ5" s="862"/>
      <c r="ELA5" s="862"/>
      <c r="ELB5" s="862"/>
      <c r="ELC5" s="862"/>
      <c r="ELD5" s="862"/>
      <c r="ELE5" s="862"/>
      <c r="ELF5" s="862"/>
      <c r="ELG5" s="862"/>
      <c r="ELH5" s="862"/>
      <c r="ELI5" s="862"/>
      <c r="ELJ5" s="862"/>
      <c r="ELK5" s="862"/>
      <c r="ELL5" s="862"/>
      <c r="ELM5" s="862"/>
      <c r="ELN5" s="862"/>
      <c r="ELO5" s="862"/>
      <c r="ELP5" s="862"/>
      <c r="ELQ5" s="862"/>
      <c r="ELR5" s="862"/>
      <c r="ELS5" s="862"/>
      <c r="ELT5" s="862"/>
      <c r="ELU5" s="861"/>
      <c r="ELV5" s="862"/>
      <c r="ELW5" s="862"/>
      <c r="ELX5" s="862"/>
      <c r="ELY5" s="862"/>
      <c r="ELZ5" s="862"/>
      <c r="EMA5" s="862"/>
      <c r="EMB5" s="862"/>
      <c r="EMC5" s="862"/>
      <c r="EMD5" s="862"/>
      <c r="EME5" s="862"/>
      <c r="EMF5" s="862"/>
      <c r="EMG5" s="862"/>
      <c r="EMH5" s="862"/>
      <c r="EMI5" s="862"/>
      <c r="EMJ5" s="862"/>
      <c r="EMK5" s="862"/>
      <c r="EML5" s="862"/>
      <c r="EMM5" s="862"/>
      <c r="EMN5" s="862"/>
      <c r="EMO5" s="862"/>
      <c r="EMP5" s="862"/>
      <c r="EMQ5" s="862"/>
      <c r="EMR5" s="862"/>
      <c r="EMS5" s="862"/>
      <c r="EMT5" s="862"/>
      <c r="EMU5" s="862"/>
      <c r="EMV5" s="862"/>
      <c r="EMW5" s="862"/>
      <c r="EMX5" s="862"/>
      <c r="EMY5" s="862"/>
      <c r="EMZ5" s="861"/>
      <c r="ENA5" s="862"/>
      <c r="ENB5" s="862"/>
      <c r="ENC5" s="862"/>
      <c r="END5" s="862"/>
      <c r="ENE5" s="862"/>
      <c r="ENF5" s="862"/>
      <c r="ENG5" s="862"/>
      <c r="ENH5" s="862"/>
      <c r="ENI5" s="862"/>
      <c r="ENJ5" s="862"/>
      <c r="ENK5" s="862"/>
      <c r="ENL5" s="862"/>
      <c r="ENM5" s="862"/>
      <c r="ENN5" s="862"/>
      <c r="ENO5" s="862"/>
      <c r="ENP5" s="862"/>
      <c r="ENQ5" s="862"/>
      <c r="ENR5" s="862"/>
      <c r="ENS5" s="862"/>
      <c r="ENT5" s="862"/>
      <c r="ENU5" s="862"/>
      <c r="ENV5" s="862"/>
      <c r="ENW5" s="862"/>
      <c r="ENX5" s="862"/>
      <c r="ENY5" s="862"/>
      <c r="ENZ5" s="862"/>
      <c r="EOA5" s="862"/>
      <c r="EOB5" s="862"/>
      <c r="EOC5" s="862"/>
      <c r="EOD5" s="862"/>
      <c r="EOE5" s="861"/>
      <c r="EOF5" s="862"/>
      <c r="EOG5" s="862"/>
      <c r="EOH5" s="862"/>
      <c r="EOI5" s="862"/>
      <c r="EOJ5" s="862"/>
      <c r="EOK5" s="862"/>
      <c r="EOL5" s="862"/>
      <c r="EOM5" s="862"/>
      <c r="EON5" s="862"/>
      <c r="EOO5" s="862"/>
      <c r="EOP5" s="862"/>
      <c r="EOQ5" s="862"/>
      <c r="EOR5" s="862"/>
      <c r="EOS5" s="862"/>
      <c r="EOT5" s="862"/>
      <c r="EOU5" s="862"/>
      <c r="EOV5" s="862"/>
      <c r="EOW5" s="862"/>
      <c r="EOX5" s="862"/>
      <c r="EOY5" s="862"/>
      <c r="EOZ5" s="862"/>
      <c r="EPA5" s="862"/>
      <c r="EPB5" s="862"/>
      <c r="EPC5" s="862"/>
      <c r="EPD5" s="862"/>
      <c r="EPE5" s="862"/>
      <c r="EPF5" s="862"/>
      <c r="EPG5" s="862"/>
      <c r="EPH5" s="862"/>
      <c r="EPI5" s="862"/>
      <c r="EPJ5" s="861"/>
      <c r="EPK5" s="862"/>
      <c r="EPL5" s="862"/>
      <c r="EPM5" s="862"/>
      <c r="EPN5" s="862"/>
      <c r="EPO5" s="862"/>
      <c r="EPP5" s="862"/>
      <c r="EPQ5" s="862"/>
      <c r="EPR5" s="862"/>
      <c r="EPS5" s="862"/>
      <c r="EPT5" s="862"/>
      <c r="EPU5" s="862"/>
      <c r="EPV5" s="862"/>
      <c r="EPW5" s="862"/>
      <c r="EPX5" s="862"/>
      <c r="EPY5" s="862"/>
      <c r="EPZ5" s="862"/>
      <c r="EQA5" s="862"/>
      <c r="EQB5" s="862"/>
      <c r="EQC5" s="862"/>
      <c r="EQD5" s="862"/>
      <c r="EQE5" s="862"/>
      <c r="EQF5" s="862"/>
      <c r="EQG5" s="862"/>
      <c r="EQH5" s="862"/>
      <c r="EQI5" s="862"/>
      <c r="EQJ5" s="862"/>
      <c r="EQK5" s="862"/>
      <c r="EQL5" s="862"/>
      <c r="EQM5" s="862"/>
      <c r="EQN5" s="862"/>
      <c r="EQO5" s="861"/>
      <c r="EQP5" s="862"/>
      <c r="EQQ5" s="862"/>
      <c r="EQR5" s="862"/>
      <c r="EQS5" s="862"/>
      <c r="EQT5" s="862"/>
      <c r="EQU5" s="862"/>
      <c r="EQV5" s="862"/>
      <c r="EQW5" s="862"/>
      <c r="EQX5" s="862"/>
      <c r="EQY5" s="862"/>
      <c r="EQZ5" s="862"/>
      <c r="ERA5" s="862"/>
      <c r="ERB5" s="862"/>
      <c r="ERC5" s="862"/>
      <c r="ERD5" s="862"/>
      <c r="ERE5" s="862"/>
      <c r="ERF5" s="862"/>
      <c r="ERG5" s="862"/>
      <c r="ERH5" s="862"/>
      <c r="ERI5" s="862"/>
      <c r="ERJ5" s="862"/>
      <c r="ERK5" s="862"/>
      <c r="ERL5" s="862"/>
      <c r="ERM5" s="862"/>
      <c r="ERN5" s="862"/>
      <c r="ERO5" s="862"/>
      <c r="ERP5" s="862"/>
      <c r="ERQ5" s="862"/>
      <c r="ERR5" s="862"/>
      <c r="ERS5" s="862"/>
      <c r="ERT5" s="861"/>
      <c r="ERU5" s="862"/>
      <c r="ERV5" s="862"/>
      <c r="ERW5" s="862"/>
      <c r="ERX5" s="862"/>
      <c r="ERY5" s="862"/>
      <c r="ERZ5" s="862"/>
      <c r="ESA5" s="862"/>
      <c r="ESB5" s="862"/>
      <c r="ESC5" s="862"/>
      <c r="ESD5" s="862"/>
      <c r="ESE5" s="862"/>
      <c r="ESF5" s="862"/>
      <c r="ESG5" s="862"/>
      <c r="ESH5" s="862"/>
      <c r="ESI5" s="862"/>
      <c r="ESJ5" s="862"/>
      <c r="ESK5" s="862"/>
      <c r="ESL5" s="862"/>
      <c r="ESM5" s="862"/>
      <c r="ESN5" s="862"/>
      <c r="ESO5" s="862"/>
      <c r="ESP5" s="862"/>
      <c r="ESQ5" s="862"/>
      <c r="ESR5" s="862"/>
      <c r="ESS5" s="862"/>
      <c r="EST5" s="862"/>
      <c r="ESU5" s="862"/>
      <c r="ESV5" s="862"/>
      <c r="ESW5" s="862"/>
      <c r="ESX5" s="862"/>
      <c r="ESY5" s="861"/>
      <c r="ESZ5" s="862"/>
      <c r="ETA5" s="862"/>
      <c r="ETB5" s="862"/>
      <c r="ETC5" s="862"/>
      <c r="ETD5" s="862"/>
      <c r="ETE5" s="862"/>
      <c r="ETF5" s="862"/>
      <c r="ETG5" s="862"/>
      <c r="ETH5" s="862"/>
      <c r="ETI5" s="862"/>
      <c r="ETJ5" s="862"/>
      <c r="ETK5" s="862"/>
      <c r="ETL5" s="862"/>
      <c r="ETM5" s="862"/>
      <c r="ETN5" s="862"/>
      <c r="ETO5" s="862"/>
      <c r="ETP5" s="862"/>
      <c r="ETQ5" s="862"/>
      <c r="ETR5" s="862"/>
      <c r="ETS5" s="862"/>
      <c r="ETT5" s="862"/>
      <c r="ETU5" s="862"/>
      <c r="ETV5" s="862"/>
      <c r="ETW5" s="862"/>
      <c r="ETX5" s="862"/>
      <c r="ETY5" s="862"/>
      <c r="ETZ5" s="862"/>
      <c r="EUA5" s="862"/>
      <c r="EUB5" s="862"/>
      <c r="EUC5" s="862"/>
      <c r="EUD5" s="861"/>
      <c r="EUE5" s="862"/>
      <c r="EUF5" s="862"/>
      <c r="EUG5" s="862"/>
      <c r="EUH5" s="862"/>
      <c r="EUI5" s="862"/>
      <c r="EUJ5" s="862"/>
      <c r="EUK5" s="862"/>
      <c r="EUL5" s="862"/>
      <c r="EUM5" s="862"/>
      <c r="EUN5" s="862"/>
      <c r="EUO5" s="862"/>
      <c r="EUP5" s="862"/>
      <c r="EUQ5" s="862"/>
      <c r="EUR5" s="862"/>
      <c r="EUS5" s="862"/>
      <c r="EUT5" s="862"/>
      <c r="EUU5" s="862"/>
      <c r="EUV5" s="862"/>
      <c r="EUW5" s="862"/>
      <c r="EUX5" s="862"/>
      <c r="EUY5" s="862"/>
      <c r="EUZ5" s="862"/>
      <c r="EVA5" s="862"/>
      <c r="EVB5" s="862"/>
      <c r="EVC5" s="862"/>
      <c r="EVD5" s="862"/>
      <c r="EVE5" s="862"/>
      <c r="EVF5" s="862"/>
      <c r="EVG5" s="862"/>
      <c r="EVH5" s="862"/>
      <c r="EVI5" s="861"/>
      <c r="EVJ5" s="862"/>
      <c r="EVK5" s="862"/>
      <c r="EVL5" s="862"/>
      <c r="EVM5" s="862"/>
      <c r="EVN5" s="862"/>
      <c r="EVO5" s="862"/>
      <c r="EVP5" s="862"/>
      <c r="EVQ5" s="862"/>
      <c r="EVR5" s="862"/>
      <c r="EVS5" s="862"/>
      <c r="EVT5" s="862"/>
      <c r="EVU5" s="862"/>
      <c r="EVV5" s="862"/>
      <c r="EVW5" s="862"/>
      <c r="EVX5" s="862"/>
      <c r="EVY5" s="862"/>
      <c r="EVZ5" s="862"/>
      <c r="EWA5" s="862"/>
      <c r="EWB5" s="862"/>
      <c r="EWC5" s="862"/>
      <c r="EWD5" s="862"/>
      <c r="EWE5" s="862"/>
      <c r="EWF5" s="862"/>
      <c r="EWG5" s="862"/>
      <c r="EWH5" s="862"/>
      <c r="EWI5" s="862"/>
      <c r="EWJ5" s="862"/>
      <c r="EWK5" s="862"/>
      <c r="EWL5" s="862"/>
      <c r="EWM5" s="862"/>
      <c r="EWN5" s="861"/>
      <c r="EWO5" s="862"/>
      <c r="EWP5" s="862"/>
      <c r="EWQ5" s="862"/>
      <c r="EWR5" s="862"/>
      <c r="EWS5" s="862"/>
      <c r="EWT5" s="862"/>
      <c r="EWU5" s="862"/>
      <c r="EWV5" s="862"/>
      <c r="EWW5" s="862"/>
      <c r="EWX5" s="862"/>
      <c r="EWY5" s="862"/>
      <c r="EWZ5" s="862"/>
      <c r="EXA5" s="862"/>
      <c r="EXB5" s="862"/>
      <c r="EXC5" s="862"/>
      <c r="EXD5" s="862"/>
      <c r="EXE5" s="862"/>
      <c r="EXF5" s="862"/>
      <c r="EXG5" s="862"/>
      <c r="EXH5" s="862"/>
      <c r="EXI5" s="862"/>
      <c r="EXJ5" s="862"/>
      <c r="EXK5" s="862"/>
      <c r="EXL5" s="862"/>
      <c r="EXM5" s="862"/>
      <c r="EXN5" s="862"/>
      <c r="EXO5" s="862"/>
      <c r="EXP5" s="862"/>
      <c r="EXQ5" s="862"/>
      <c r="EXR5" s="862"/>
      <c r="EXS5" s="861"/>
      <c r="EXT5" s="862"/>
      <c r="EXU5" s="862"/>
      <c r="EXV5" s="862"/>
      <c r="EXW5" s="862"/>
      <c r="EXX5" s="862"/>
      <c r="EXY5" s="862"/>
      <c r="EXZ5" s="862"/>
      <c r="EYA5" s="862"/>
      <c r="EYB5" s="862"/>
      <c r="EYC5" s="862"/>
      <c r="EYD5" s="862"/>
      <c r="EYE5" s="862"/>
      <c r="EYF5" s="862"/>
      <c r="EYG5" s="862"/>
      <c r="EYH5" s="862"/>
      <c r="EYI5" s="862"/>
      <c r="EYJ5" s="862"/>
      <c r="EYK5" s="862"/>
      <c r="EYL5" s="862"/>
      <c r="EYM5" s="862"/>
      <c r="EYN5" s="862"/>
      <c r="EYO5" s="862"/>
      <c r="EYP5" s="862"/>
      <c r="EYQ5" s="862"/>
      <c r="EYR5" s="862"/>
      <c r="EYS5" s="862"/>
      <c r="EYT5" s="862"/>
      <c r="EYU5" s="862"/>
      <c r="EYV5" s="862"/>
      <c r="EYW5" s="862"/>
      <c r="EYX5" s="861"/>
      <c r="EYY5" s="862"/>
      <c r="EYZ5" s="862"/>
      <c r="EZA5" s="862"/>
      <c r="EZB5" s="862"/>
      <c r="EZC5" s="862"/>
      <c r="EZD5" s="862"/>
      <c r="EZE5" s="862"/>
      <c r="EZF5" s="862"/>
      <c r="EZG5" s="862"/>
      <c r="EZH5" s="862"/>
      <c r="EZI5" s="862"/>
      <c r="EZJ5" s="862"/>
      <c r="EZK5" s="862"/>
      <c r="EZL5" s="862"/>
      <c r="EZM5" s="862"/>
      <c r="EZN5" s="862"/>
      <c r="EZO5" s="862"/>
      <c r="EZP5" s="862"/>
      <c r="EZQ5" s="862"/>
      <c r="EZR5" s="862"/>
      <c r="EZS5" s="862"/>
      <c r="EZT5" s="862"/>
      <c r="EZU5" s="862"/>
      <c r="EZV5" s="862"/>
      <c r="EZW5" s="862"/>
      <c r="EZX5" s="862"/>
      <c r="EZY5" s="862"/>
      <c r="EZZ5" s="862"/>
      <c r="FAA5" s="862"/>
      <c r="FAB5" s="862"/>
      <c r="FAC5" s="861"/>
      <c r="FAD5" s="862"/>
      <c r="FAE5" s="862"/>
      <c r="FAF5" s="862"/>
      <c r="FAG5" s="862"/>
      <c r="FAH5" s="862"/>
      <c r="FAI5" s="862"/>
      <c r="FAJ5" s="862"/>
      <c r="FAK5" s="862"/>
      <c r="FAL5" s="862"/>
      <c r="FAM5" s="862"/>
      <c r="FAN5" s="862"/>
      <c r="FAO5" s="862"/>
      <c r="FAP5" s="862"/>
      <c r="FAQ5" s="862"/>
      <c r="FAR5" s="862"/>
      <c r="FAS5" s="862"/>
      <c r="FAT5" s="862"/>
      <c r="FAU5" s="862"/>
      <c r="FAV5" s="862"/>
      <c r="FAW5" s="862"/>
      <c r="FAX5" s="862"/>
      <c r="FAY5" s="862"/>
      <c r="FAZ5" s="862"/>
      <c r="FBA5" s="862"/>
      <c r="FBB5" s="862"/>
      <c r="FBC5" s="862"/>
      <c r="FBD5" s="862"/>
      <c r="FBE5" s="862"/>
      <c r="FBF5" s="862"/>
      <c r="FBG5" s="862"/>
      <c r="FBH5" s="861"/>
      <c r="FBI5" s="862"/>
      <c r="FBJ5" s="862"/>
      <c r="FBK5" s="862"/>
      <c r="FBL5" s="862"/>
      <c r="FBM5" s="862"/>
      <c r="FBN5" s="862"/>
      <c r="FBO5" s="862"/>
      <c r="FBP5" s="862"/>
      <c r="FBQ5" s="862"/>
      <c r="FBR5" s="862"/>
      <c r="FBS5" s="862"/>
      <c r="FBT5" s="862"/>
      <c r="FBU5" s="862"/>
      <c r="FBV5" s="862"/>
      <c r="FBW5" s="862"/>
      <c r="FBX5" s="862"/>
      <c r="FBY5" s="862"/>
      <c r="FBZ5" s="862"/>
      <c r="FCA5" s="862"/>
      <c r="FCB5" s="862"/>
      <c r="FCC5" s="862"/>
      <c r="FCD5" s="862"/>
      <c r="FCE5" s="862"/>
      <c r="FCF5" s="862"/>
      <c r="FCG5" s="862"/>
      <c r="FCH5" s="862"/>
      <c r="FCI5" s="862"/>
      <c r="FCJ5" s="862"/>
      <c r="FCK5" s="862"/>
      <c r="FCL5" s="862"/>
      <c r="FCM5" s="861"/>
      <c r="FCN5" s="862"/>
      <c r="FCO5" s="862"/>
      <c r="FCP5" s="862"/>
      <c r="FCQ5" s="862"/>
      <c r="FCR5" s="862"/>
      <c r="FCS5" s="862"/>
      <c r="FCT5" s="862"/>
      <c r="FCU5" s="862"/>
      <c r="FCV5" s="862"/>
      <c r="FCW5" s="862"/>
      <c r="FCX5" s="862"/>
      <c r="FCY5" s="862"/>
      <c r="FCZ5" s="862"/>
      <c r="FDA5" s="862"/>
      <c r="FDB5" s="862"/>
      <c r="FDC5" s="862"/>
      <c r="FDD5" s="862"/>
      <c r="FDE5" s="862"/>
      <c r="FDF5" s="862"/>
      <c r="FDG5" s="862"/>
      <c r="FDH5" s="862"/>
      <c r="FDI5" s="862"/>
      <c r="FDJ5" s="862"/>
      <c r="FDK5" s="862"/>
      <c r="FDL5" s="862"/>
      <c r="FDM5" s="862"/>
      <c r="FDN5" s="862"/>
      <c r="FDO5" s="862"/>
      <c r="FDP5" s="862"/>
      <c r="FDQ5" s="862"/>
      <c r="FDR5" s="861"/>
      <c r="FDS5" s="862"/>
      <c r="FDT5" s="862"/>
      <c r="FDU5" s="862"/>
      <c r="FDV5" s="862"/>
      <c r="FDW5" s="862"/>
      <c r="FDX5" s="862"/>
      <c r="FDY5" s="862"/>
      <c r="FDZ5" s="862"/>
      <c r="FEA5" s="862"/>
      <c r="FEB5" s="862"/>
      <c r="FEC5" s="862"/>
      <c r="FED5" s="862"/>
      <c r="FEE5" s="862"/>
      <c r="FEF5" s="862"/>
      <c r="FEG5" s="862"/>
      <c r="FEH5" s="862"/>
      <c r="FEI5" s="862"/>
      <c r="FEJ5" s="862"/>
      <c r="FEK5" s="862"/>
      <c r="FEL5" s="862"/>
      <c r="FEM5" s="862"/>
      <c r="FEN5" s="862"/>
      <c r="FEO5" s="862"/>
      <c r="FEP5" s="862"/>
      <c r="FEQ5" s="862"/>
      <c r="FER5" s="862"/>
      <c r="FES5" s="862"/>
      <c r="FET5" s="862"/>
      <c r="FEU5" s="862"/>
      <c r="FEV5" s="862"/>
      <c r="FEW5" s="861"/>
      <c r="FEX5" s="862"/>
      <c r="FEY5" s="862"/>
      <c r="FEZ5" s="862"/>
      <c r="FFA5" s="862"/>
      <c r="FFB5" s="862"/>
      <c r="FFC5" s="862"/>
      <c r="FFD5" s="862"/>
      <c r="FFE5" s="862"/>
      <c r="FFF5" s="862"/>
      <c r="FFG5" s="862"/>
      <c r="FFH5" s="862"/>
      <c r="FFI5" s="862"/>
      <c r="FFJ5" s="862"/>
      <c r="FFK5" s="862"/>
      <c r="FFL5" s="862"/>
      <c r="FFM5" s="862"/>
      <c r="FFN5" s="862"/>
      <c r="FFO5" s="862"/>
      <c r="FFP5" s="862"/>
      <c r="FFQ5" s="862"/>
      <c r="FFR5" s="862"/>
      <c r="FFS5" s="862"/>
      <c r="FFT5" s="862"/>
      <c r="FFU5" s="862"/>
      <c r="FFV5" s="862"/>
      <c r="FFW5" s="862"/>
      <c r="FFX5" s="862"/>
      <c r="FFY5" s="862"/>
      <c r="FFZ5" s="862"/>
      <c r="FGA5" s="862"/>
      <c r="FGB5" s="861"/>
      <c r="FGC5" s="862"/>
      <c r="FGD5" s="862"/>
      <c r="FGE5" s="862"/>
      <c r="FGF5" s="862"/>
      <c r="FGG5" s="862"/>
      <c r="FGH5" s="862"/>
      <c r="FGI5" s="862"/>
      <c r="FGJ5" s="862"/>
      <c r="FGK5" s="862"/>
      <c r="FGL5" s="862"/>
      <c r="FGM5" s="862"/>
      <c r="FGN5" s="862"/>
      <c r="FGO5" s="862"/>
      <c r="FGP5" s="862"/>
      <c r="FGQ5" s="862"/>
      <c r="FGR5" s="862"/>
      <c r="FGS5" s="862"/>
      <c r="FGT5" s="862"/>
      <c r="FGU5" s="862"/>
      <c r="FGV5" s="862"/>
      <c r="FGW5" s="862"/>
      <c r="FGX5" s="862"/>
      <c r="FGY5" s="862"/>
      <c r="FGZ5" s="862"/>
      <c r="FHA5" s="862"/>
      <c r="FHB5" s="862"/>
      <c r="FHC5" s="862"/>
      <c r="FHD5" s="862"/>
      <c r="FHE5" s="862"/>
      <c r="FHF5" s="862"/>
      <c r="FHG5" s="861"/>
      <c r="FHH5" s="862"/>
      <c r="FHI5" s="862"/>
      <c r="FHJ5" s="862"/>
      <c r="FHK5" s="862"/>
      <c r="FHL5" s="862"/>
      <c r="FHM5" s="862"/>
      <c r="FHN5" s="862"/>
      <c r="FHO5" s="862"/>
      <c r="FHP5" s="862"/>
      <c r="FHQ5" s="862"/>
      <c r="FHR5" s="862"/>
      <c r="FHS5" s="862"/>
      <c r="FHT5" s="862"/>
      <c r="FHU5" s="862"/>
      <c r="FHV5" s="862"/>
      <c r="FHW5" s="862"/>
      <c r="FHX5" s="862"/>
      <c r="FHY5" s="862"/>
      <c r="FHZ5" s="862"/>
      <c r="FIA5" s="862"/>
      <c r="FIB5" s="862"/>
      <c r="FIC5" s="862"/>
      <c r="FID5" s="862"/>
      <c r="FIE5" s="862"/>
      <c r="FIF5" s="862"/>
      <c r="FIG5" s="862"/>
      <c r="FIH5" s="862"/>
      <c r="FII5" s="862"/>
      <c r="FIJ5" s="862"/>
      <c r="FIK5" s="862"/>
      <c r="FIL5" s="861"/>
      <c r="FIM5" s="862"/>
      <c r="FIN5" s="862"/>
      <c r="FIO5" s="862"/>
      <c r="FIP5" s="862"/>
      <c r="FIQ5" s="862"/>
      <c r="FIR5" s="862"/>
      <c r="FIS5" s="862"/>
      <c r="FIT5" s="862"/>
      <c r="FIU5" s="862"/>
      <c r="FIV5" s="862"/>
      <c r="FIW5" s="862"/>
      <c r="FIX5" s="862"/>
      <c r="FIY5" s="862"/>
      <c r="FIZ5" s="862"/>
      <c r="FJA5" s="862"/>
      <c r="FJB5" s="862"/>
      <c r="FJC5" s="862"/>
      <c r="FJD5" s="862"/>
      <c r="FJE5" s="862"/>
      <c r="FJF5" s="862"/>
      <c r="FJG5" s="862"/>
      <c r="FJH5" s="862"/>
      <c r="FJI5" s="862"/>
      <c r="FJJ5" s="862"/>
      <c r="FJK5" s="862"/>
      <c r="FJL5" s="862"/>
      <c r="FJM5" s="862"/>
      <c r="FJN5" s="862"/>
      <c r="FJO5" s="862"/>
      <c r="FJP5" s="862"/>
      <c r="FJQ5" s="861"/>
      <c r="FJR5" s="862"/>
      <c r="FJS5" s="862"/>
      <c r="FJT5" s="862"/>
      <c r="FJU5" s="862"/>
      <c r="FJV5" s="862"/>
      <c r="FJW5" s="862"/>
      <c r="FJX5" s="862"/>
      <c r="FJY5" s="862"/>
      <c r="FJZ5" s="862"/>
      <c r="FKA5" s="862"/>
      <c r="FKB5" s="862"/>
      <c r="FKC5" s="862"/>
      <c r="FKD5" s="862"/>
      <c r="FKE5" s="862"/>
      <c r="FKF5" s="862"/>
      <c r="FKG5" s="862"/>
      <c r="FKH5" s="862"/>
      <c r="FKI5" s="862"/>
      <c r="FKJ5" s="862"/>
      <c r="FKK5" s="862"/>
      <c r="FKL5" s="862"/>
      <c r="FKM5" s="862"/>
      <c r="FKN5" s="862"/>
      <c r="FKO5" s="862"/>
      <c r="FKP5" s="862"/>
      <c r="FKQ5" s="862"/>
      <c r="FKR5" s="862"/>
      <c r="FKS5" s="862"/>
      <c r="FKT5" s="862"/>
      <c r="FKU5" s="862"/>
      <c r="FKV5" s="861"/>
      <c r="FKW5" s="862"/>
      <c r="FKX5" s="862"/>
      <c r="FKY5" s="862"/>
      <c r="FKZ5" s="862"/>
      <c r="FLA5" s="862"/>
      <c r="FLB5" s="862"/>
      <c r="FLC5" s="862"/>
      <c r="FLD5" s="862"/>
      <c r="FLE5" s="862"/>
      <c r="FLF5" s="862"/>
      <c r="FLG5" s="862"/>
      <c r="FLH5" s="862"/>
      <c r="FLI5" s="862"/>
      <c r="FLJ5" s="862"/>
      <c r="FLK5" s="862"/>
      <c r="FLL5" s="862"/>
      <c r="FLM5" s="862"/>
      <c r="FLN5" s="862"/>
      <c r="FLO5" s="862"/>
      <c r="FLP5" s="862"/>
      <c r="FLQ5" s="862"/>
      <c r="FLR5" s="862"/>
      <c r="FLS5" s="862"/>
      <c r="FLT5" s="862"/>
      <c r="FLU5" s="862"/>
      <c r="FLV5" s="862"/>
      <c r="FLW5" s="862"/>
      <c r="FLX5" s="862"/>
      <c r="FLY5" s="862"/>
      <c r="FLZ5" s="862"/>
      <c r="FMA5" s="861"/>
      <c r="FMB5" s="862"/>
      <c r="FMC5" s="862"/>
      <c r="FMD5" s="862"/>
      <c r="FME5" s="862"/>
      <c r="FMF5" s="862"/>
      <c r="FMG5" s="862"/>
      <c r="FMH5" s="862"/>
      <c r="FMI5" s="862"/>
      <c r="FMJ5" s="862"/>
      <c r="FMK5" s="862"/>
      <c r="FML5" s="862"/>
      <c r="FMM5" s="862"/>
      <c r="FMN5" s="862"/>
      <c r="FMO5" s="862"/>
      <c r="FMP5" s="862"/>
      <c r="FMQ5" s="862"/>
      <c r="FMR5" s="862"/>
      <c r="FMS5" s="862"/>
      <c r="FMT5" s="862"/>
      <c r="FMU5" s="862"/>
      <c r="FMV5" s="862"/>
      <c r="FMW5" s="862"/>
      <c r="FMX5" s="862"/>
      <c r="FMY5" s="862"/>
      <c r="FMZ5" s="862"/>
      <c r="FNA5" s="862"/>
      <c r="FNB5" s="862"/>
      <c r="FNC5" s="862"/>
      <c r="FND5" s="862"/>
      <c r="FNE5" s="862"/>
      <c r="FNF5" s="861"/>
      <c r="FNG5" s="862"/>
      <c r="FNH5" s="862"/>
      <c r="FNI5" s="862"/>
      <c r="FNJ5" s="862"/>
      <c r="FNK5" s="862"/>
      <c r="FNL5" s="862"/>
      <c r="FNM5" s="862"/>
      <c r="FNN5" s="862"/>
      <c r="FNO5" s="862"/>
      <c r="FNP5" s="862"/>
      <c r="FNQ5" s="862"/>
      <c r="FNR5" s="862"/>
      <c r="FNS5" s="862"/>
      <c r="FNT5" s="862"/>
      <c r="FNU5" s="862"/>
      <c r="FNV5" s="862"/>
      <c r="FNW5" s="862"/>
      <c r="FNX5" s="862"/>
      <c r="FNY5" s="862"/>
      <c r="FNZ5" s="862"/>
      <c r="FOA5" s="862"/>
      <c r="FOB5" s="862"/>
      <c r="FOC5" s="862"/>
      <c r="FOD5" s="862"/>
      <c r="FOE5" s="862"/>
      <c r="FOF5" s="862"/>
      <c r="FOG5" s="862"/>
      <c r="FOH5" s="862"/>
      <c r="FOI5" s="862"/>
      <c r="FOJ5" s="862"/>
      <c r="FOK5" s="861"/>
      <c r="FOL5" s="862"/>
      <c r="FOM5" s="862"/>
      <c r="FON5" s="862"/>
      <c r="FOO5" s="862"/>
      <c r="FOP5" s="862"/>
      <c r="FOQ5" s="862"/>
      <c r="FOR5" s="862"/>
      <c r="FOS5" s="862"/>
      <c r="FOT5" s="862"/>
      <c r="FOU5" s="862"/>
      <c r="FOV5" s="862"/>
      <c r="FOW5" s="862"/>
      <c r="FOX5" s="862"/>
      <c r="FOY5" s="862"/>
      <c r="FOZ5" s="862"/>
      <c r="FPA5" s="862"/>
      <c r="FPB5" s="862"/>
      <c r="FPC5" s="862"/>
      <c r="FPD5" s="862"/>
      <c r="FPE5" s="862"/>
      <c r="FPF5" s="862"/>
      <c r="FPG5" s="862"/>
      <c r="FPH5" s="862"/>
      <c r="FPI5" s="862"/>
      <c r="FPJ5" s="862"/>
      <c r="FPK5" s="862"/>
      <c r="FPL5" s="862"/>
      <c r="FPM5" s="862"/>
      <c r="FPN5" s="862"/>
      <c r="FPO5" s="862"/>
      <c r="FPP5" s="861"/>
      <c r="FPQ5" s="862"/>
      <c r="FPR5" s="862"/>
      <c r="FPS5" s="862"/>
      <c r="FPT5" s="862"/>
      <c r="FPU5" s="862"/>
      <c r="FPV5" s="862"/>
      <c r="FPW5" s="862"/>
      <c r="FPX5" s="862"/>
      <c r="FPY5" s="862"/>
      <c r="FPZ5" s="862"/>
      <c r="FQA5" s="862"/>
      <c r="FQB5" s="862"/>
      <c r="FQC5" s="862"/>
      <c r="FQD5" s="862"/>
      <c r="FQE5" s="862"/>
      <c r="FQF5" s="862"/>
      <c r="FQG5" s="862"/>
      <c r="FQH5" s="862"/>
      <c r="FQI5" s="862"/>
      <c r="FQJ5" s="862"/>
      <c r="FQK5" s="862"/>
      <c r="FQL5" s="862"/>
      <c r="FQM5" s="862"/>
      <c r="FQN5" s="862"/>
      <c r="FQO5" s="862"/>
      <c r="FQP5" s="862"/>
      <c r="FQQ5" s="862"/>
      <c r="FQR5" s="862"/>
      <c r="FQS5" s="862"/>
      <c r="FQT5" s="862"/>
      <c r="FQU5" s="861"/>
      <c r="FQV5" s="862"/>
      <c r="FQW5" s="862"/>
      <c r="FQX5" s="862"/>
      <c r="FQY5" s="862"/>
      <c r="FQZ5" s="862"/>
      <c r="FRA5" s="862"/>
      <c r="FRB5" s="862"/>
      <c r="FRC5" s="862"/>
      <c r="FRD5" s="862"/>
      <c r="FRE5" s="862"/>
      <c r="FRF5" s="862"/>
      <c r="FRG5" s="862"/>
      <c r="FRH5" s="862"/>
      <c r="FRI5" s="862"/>
      <c r="FRJ5" s="862"/>
      <c r="FRK5" s="862"/>
      <c r="FRL5" s="862"/>
      <c r="FRM5" s="862"/>
      <c r="FRN5" s="862"/>
      <c r="FRO5" s="862"/>
      <c r="FRP5" s="862"/>
      <c r="FRQ5" s="862"/>
      <c r="FRR5" s="862"/>
      <c r="FRS5" s="862"/>
      <c r="FRT5" s="862"/>
      <c r="FRU5" s="862"/>
      <c r="FRV5" s="862"/>
      <c r="FRW5" s="862"/>
      <c r="FRX5" s="862"/>
      <c r="FRY5" s="862"/>
      <c r="FRZ5" s="861"/>
      <c r="FSA5" s="862"/>
      <c r="FSB5" s="862"/>
      <c r="FSC5" s="862"/>
      <c r="FSD5" s="862"/>
      <c r="FSE5" s="862"/>
      <c r="FSF5" s="862"/>
      <c r="FSG5" s="862"/>
      <c r="FSH5" s="862"/>
      <c r="FSI5" s="862"/>
      <c r="FSJ5" s="862"/>
      <c r="FSK5" s="862"/>
      <c r="FSL5" s="862"/>
      <c r="FSM5" s="862"/>
      <c r="FSN5" s="862"/>
      <c r="FSO5" s="862"/>
      <c r="FSP5" s="862"/>
      <c r="FSQ5" s="862"/>
      <c r="FSR5" s="862"/>
      <c r="FSS5" s="862"/>
      <c r="FST5" s="862"/>
      <c r="FSU5" s="862"/>
      <c r="FSV5" s="862"/>
      <c r="FSW5" s="862"/>
      <c r="FSX5" s="862"/>
      <c r="FSY5" s="862"/>
      <c r="FSZ5" s="862"/>
      <c r="FTA5" s="862"/>
      <c r="FTB5" s="862"/>
      <c r="FTC5" s="862"/>
      <c r="FTD5" s="862"/>
      <c r="FTE5" s="861"/>
      <c r="FTF5" s="862"/>
      <c r="FTG5" s="862"/>
      <c r="FTH5" s="862"/>
      <c r="FTI5" s="862"/>
      <c r="FTJ5" s="862"/>
      <c r="FTK5" s="862"/>
      <c r="FTL5" s="862"/>
      <c r="FTM5" s="862"/>
      <c r="FTN5" s="862"/>
      <c r="FTO5" s="862"/>
      <c r="FTP5" s="862"/>
      <c r="FTQ5" s="862"/>
      <c r="FTR5" s="862"/>
      <c r="FTS5" s="862"/>
      <c r="FTT5" s="862"/>
      <c r="FTU5" s="862"/>
      <c r="FTV5" s="862"/>
      <c r="FTW5" s="862"/>
      <c r="FTX5" s="862"/>
      <c r="FTY5" s="862"/>
      <c r="FTZ5" s="862"/>
      <c r="FUA5" s="862"/>
      <c r="FUB5" s="862"/>
      <c r="FUC5" s="862"/>
      <c r="FUD5" s="862"/>
      <c r="FUE5" s="862"/>
      <c r="FUF5" s="862"/>
      <c r="FUG5" s="862"/>
      <c r="FUH5" s="862"/>
      <c r="FUI5" s="862"/>
      <c r="FUJ5" s="861"/>
      <c r="FUK5" s="862"/>
      <c r="FUL5" s="862"/>
      <c r="FUM5" s="862"/>
      <c r="FUN5" s="862"/>
      <c r="FUO5" s="862"/>
      <c r="FUP5" s="862"/>
      <c r="FUQ5" s="862"/>
      <c r="FUR5" s="862"/>
      <c r="FUS5" s="862"/>
      <c r="FUT5" s="862"/>
      <c r="FUU5" s="862"/>
      <c r="FUV5" s="862"/>
      <c r="FUW5" s="862"/>
      <c r="FUX5" s="862"/>
      <c r="FUY5" s="862"/>
      <c r="FUZ5" s="862"/>
      <c r="FVA5" s="862"/>
      <c r="FVB5" s="862"/>
      <c r="FVC5" s="862"/>
      <c r="FVD5" s="862"/>
      <c r="FVE5" s="862"/>
      <c r="FVF5" s="862"/>
      <c r="FVG5" s="862"/>
      <c r="FVH5" s="862"/>
      <c r="FVI5" s="862"/>
      <c r="FVJ5" s="862"/>
      <c r="FVK5" s="862"/>
      <c r="FVL5" s="862"/>
      <c r="FVM5" s="862"/>
      <c r="FVN5" s="862"/>
      <c r="FVO5" s="861"/>
      <c r="FVP5" s="862"/>
      <c r="FVQ5" s="862"/>
      <c r="FVR5" s="862"/>
      <c r="FVS5" s="862"/>
      <c r="FVT5" s="862"/>
      <c r="FVU5" s="862"/>
      <c r="FVV5" s="862"/>
      <c r="FVW5" s="862"/>
      <c r="FVX5" s="862"/>
      <c r="FVY5" s="862"/>
      <c r="FVZ5" s="862"/>
      <c r="FWA5" s="862"/>
      <c r="FWB5" s="862"/>
      <c r="FWC5" s="862"/>
      <c r="FWD5" s="862"/>
      <c r="FWE5" s="862"/>
      <c r="FWF5" s="862"/>
      <c r="FWG5" s="862"/>
      <c r="FWH5" s="862"/>
      <c r="FWI5" s="862"/>
      <c r="FWJ5" s="862"/>
      <c r="FWK5" s="862"/>
      <c r="FWL5" s="862"/>
      <c r="FWM5" s="862"/>
      <c r="FWN5" s="862"/>
      <c r="FWO5" s="862"/>
      <c r="FWP5" s="862"/>
      <c r="FWQ5" s="862"/>
      <c r="FWR5" s="862"/>
      <c r="FWS5" s="862"/>
      <c r="FWT5" s="861"/>
      <c r="FWU5" s="862"/>
      <c r="FWV5" s="862"/>
      <c r="FWW5" s="862"/>
      <c r="FWX5" s="862"/>
      <c r="FWY5" s="862"/>
      <c r="FWZ5" s="862"/>
      <c r="FXA5" s="862"/>
      <c r="FXB5" s="862"/>
      <c r="FXC5" s="862"/>
      <c r="FXD5" s="862"/>
      <c r="FXE5" s="862"/>
      <c r="FXF5" s="862"/>
      <c r="FXG5" s="862"/>
      <c r="FXH5" s="862"/>
      <c r="FXI5" s="862"/>
      <c r="FXJ5" s="862"/>
      <c r="FXK5" s="862"/>
      <c r="FXL5" s="862"/>
      <c r="FXM5" s="862"/>
      <c r="FXN5" s="862"/>
      <c r="FXO5" s="862"/>
      <c r="FXP5" s="862"/>
      <c r="FXQ5" s="862"/>
      <c r="FXR5" s="862"/>
      <c r="FXS5" s="862"/>
      <c r="FXT5" s="862"/>
      <c r="FXU5" s="862"/>
      <c r="FXV5" s="862"/>
      <c r="FXW5" s="862"/>
      <c r="FXX5" s="862"/>
      <c r="FXY5" s="861"/>
      <c r="FXZ5" s="862"/>
      <c r="FYA5" s="862"/>
      <c r="FYB5" s="862"/>
      <c r="FYC5" s="862"/>
      <c r="FYD5" s="862"/>
      <c r="FYE5" s="862"/>
      <c r="FYF5" s="862"/>
      <c r="FYG5" s="862"/>
      <c r="FYH5" s="862"/>
      <c r="FYI5" s="862"/>
      <c r="FYJ5" s="862"/>
      <c r="FYK5" s="862"/>
      <c r="FYL5" s="862"/>
      <c r="FYM5" s="862"/>
      <c r="FYN5" s="862"/>
      <c r="FYO5" s="862"/>
      <c r="FYP5" s="862"/>
      <c r="FYQ5" s="862"/>
      <c r="FYR5" s="862"/>
      <c r="FYS5" s="862"/>
      <c r="FYT5" s="862"/>
      <c r="FYU5" s="862"/>
      <c r="FYV5" s="862"/>
      <c r="FYW5" s="862"/>
      <c r="FYX5" s="862"/>
      <c r="FYY5" s="862"/>
      <c r="FYZ5" s="862"/>
      <c r="FZA5" s="862"/>
      <c r="FZB5" s="862"/>
      <c r="FZC5" s="862"/>
      <c r="FZD5" s="861"/>
      <c r="FZE5" s="862"/>
      <c r="FZF5" s="862"/>
      <c r="FZG5" s="862"/>
      <c r="FZH5" s="862"/>
      <c r="FZI5" s="862"/>
      <c r="FZJ5" s="862"/>
      <c r="FZK5" s="862"/>
      <c r="FZL5" s="862"/>
      <c r="FZM5" s="862"/>
      <c r="FZN5" s="862"/>
      <c r="FZO5" s="862"/>
      <c r="FZP5" s="862"/>
      <c r="FZQ5" s="862"/>
      <c r="FZR5" s="862"/>
      <c r="FZS5" s="862"/>
      <c r="FZT5" s="862"/>
      <c r="FZU5" s="862"/>
      <c r="FZV5" s="862"/>
      <c r="FZW5" s="862"/>
      <c r="FZX5" s="862"/>
      <c r="FZY5" s="862"/>
      <c r="FZZ5" s="862"/>
      <c r="GAA5" s="862"/>
      <c r="GAB5" s="862"/>
      <c r="GAC5" s="862"/>
      <c r="GAD5" s="862"/>
      <c r="GAE5" s="862"/>
      <c r="GAF5" s="862"/>
      <c r="GAG5" s="862"/>
      <c r="GAH5" s="862"/>
      <c r="GAI5" s="861"/>
      <c r="GAJ5" s="862"/>
      <c r="GAK5" s="862"/>
      <c r="GAL5" s="862"/>
      <c r="GAM5" s="862"/>
      <c r="GAN5" s="862"/>
      <c r="GAO5" s="862"/>
      <c r="GAP5" s="862"/>
      <c r="GAQ5" s="862"/>
      <c r="GAR5" s="862"/>
      <c r="GAS5" s="862"/>
      <c r="GAT5" s="862"/>
      <c r="GAU5" s="862"/>
      <c r="GAV5" s="862"/>
      <c r="GAW5" s="862"/>
      <c r="GAX5" s="862"/>
      <c r="GAY5" s="862"/>
      <c r="GAZ5" s="862"/>
      <c r="GBA5" s="862"/>
      <c r="GBB5" s="862"/>
      <c r="GBC5" s="862"/>
      <c r="GBD5" s="862"/>
      <c r="GBE5" s="862"/>
      <c r="GBF5" s="862"/>
      <c r="GBG5" s="862"/>
      <c r="GBH5" s="862"/>
      <c r="GBI5" s="862"/>
      <c r="GBJ5" s="862"/>
      <c r="GBK5" s="862"/>
      <c r="GBL5" s="862"/>
      <c r="GBM5" s="862"/>
      <c r="GBN5" s="861"/>
      <c r="GBO5" s="862"/>
      <c r="GBP5" s="862"/>
      <c r="GBQ5" s="862"/>
      <c r="GBR5" s="862"/>
      <c r="GBS5" s="862"/>
      <c r="GBT5" s="862"/>
      <c r="GBU5" s="862"/>
      <c r="GBV5" s="862"/>
      <c r="GBW5" s="862"/>
      <c r="GBX5" s="862"/>
      <c r="GBY5" s="862"/>
      <c r="GBZ5" s="862"/>
      <c r="GCA5" s="862"/>
      <c r="GCB5" s="862"/>
      <c r="GCC5" s="862"/>
      <c r="GCD5" s="862"/>
      <c r="GCE5" s="862"/>
      <c r="GCF5" s="862"/>
      <c r="GCG5" s="862"/>
      <c r="GCH5" s="862"/>
      <c r="GCI5" s="862"/>
      <c r="GCJ5" s="862"/>
      <c r="GCK5" s="862"/>
      <c r="GCL5" s="862"/>
      <c r="GCM5" s="862"/>
      <c r="GCN5" s="862"/>
      <c r="GCO5" s="862"/>
      <c r="GCP5" s="862"/>
      <c r="GCQ5" s="862"/>
      <c r="GCR5" s="862"/>
      <c r="GCS5" s="861"/>
      <c r="GCT5" s="862"/>
      <c r="GCU5" s="862"/>
      <c r="GCV5" s="862"/>
      <c r="GCW5" s="862"/>
      <c r="GCX5" s="862"/>
      <c r="GCY5" s="862"/>
      <c r="GCZ5" s="862"/>
      <c r="GDA5" s="862"/>
      <c r="GDB5" s="862"/>
      <c r="GDC5" s="862"/>
      <c r="GDD5" s="862"/>
      <c r="GDE5" s="862"/>
      <c r="GDF5" s="862"/>
      <c r="GDG5" s="862"/>
      <c r="GDH5" s="862"/>
      <c r="GDI5" s="862"/>
      <c r="GDJ5" s="862"/>
      <c r="GDK5" s="862"/>
      <c r="GDL5" s="862"/>
      <c r="GDM5" s="862"/>
      <c r="GDN5" s="862"/>
      <c r="GDO5" s="862"/>
      <c r="GDP5" s="862"/>
      <c r="GDQ5" s="862"/>
      <c r="GDR5" s="862"/>
      <c r="GDS5" s="862"/>
      <c r="GDT5" s="862"/>
      <c r="GDU5" s="862"/>
      <c r="GDV5" s="862"/>
      <c r="GDW5" s="862"/>
      <c r="GDX5" s="861"/>
      <c r="GDY5" s="862"/>
      <c r="GDZ5" s="862"/>
      <c r="GEA5" s="862"/>
      <c r="GEB5" s="862"/>
      <c r="GEC5" s="862"/>
      <c r="GED5" s="862"/>
      <c r="GEE5" s="862"/>
      <c r="GEF5" s="862"/>
      <c r="GEG5" s="862"/>
      <c r="GEH5" s="862"/>
      <c r="GEI5" s="862"/>
      <c r="GEJ5" s="862"/>
      <c r="GEK5" s="862"/>
      <c r="GEL5" s="862"/>
      <c r="GEM5" s="862"/>
      <c r="GEN5" s="862"/>
      <c r="GEO5" s="862"/>
      <c r="GEP5" s="862"/>
      <c r="GEQ5" s="862"/>
      <c r="GER5" s="862"/>
      <c r="GES5" s="862"/>
      <c r="GET5" s="862"/>
      <c r="GEU5" s="862"/>
      <c r="GEV5" s="862"/>
      <c r="GEW5" s="862"/>
      <c r="GEX5" s="862"/>
      <c r="GEY5" s="862"/>
      <c r="GEZ5" s="862"/>
      <c r="GFA5" s="862"/>
      <c r="GFB5" s="862"/>
      <c r="GFC5" s="861"/>
      <c r="GFD5" s="862"/>
      <c r="GFE5" s="862"/>
      <c r="GFF5" s="862"/>
      <c r="GFG5" s="862"/>
      <c r="GFH5" s="862"/>
      <c r="GFI5" s="862"/>
      <c r="GFJ5" s="862"/>
      <c r="GFK5" s="862"/>
      <c r="GFL5" s="862"/>
      <c r="GFM5" s="862"/>
      <c r="GFN5" s="862"/>
      <c r="GFO5" s="862"/>
      <c r="GFP5" s="862"/>
      <c r="GFQ5" s="862"/>
      <c r="GFR5" s="862"/>
      <c r="GFS5" s="862"/>
      <c r="GFT5" s="862"/>
      <c r="GFU5" s="862"/>
      <c r="GFV5" s="862"/>
      <c r="GFW5" s="862"/>
      <c r="GFX5" s="862"/>
      <c r="GFY5" s="862"/>
      <c r="GFZ5" s="862"/>
      <c r="GGA5" s="862"/>
      <c r="GGB5" s="862"/>
      <c r="GGC5" s="862"/>
      <c r="GGD5" s="862"/>
      <c r="GGE5" s="862"/>
      <c r="GGF5" s="862"/>
      <c r="GGG5" s="862"/>
      <c r="GGH5" s="861"/>
      <c r="GGI5" s="862"/>
      <c r="GGJ5" s="862"/>
      <c r="GGK5" s="862"/>
      <c r="GGL5" s="862"/>
      <c r="GGM5" s="862"/>
      <c r="GGN5" s="862"/>
      <c r="GGO5" s="862"/>
      <c r="GGP5" s="862"/>
      <c r="GGQ5" s="862"/>
      <c r="GGR5" s="862"/>
      <c r="GGS5" s="862"/>
      <c r="GGT5" s="862"/>
      <c r="GGU5" s="862"/>
      <c r="GGV5" s="862"/>
      <c r="GGW5" s="862"/>
      <c r="GGX5" s="862"/>
      <c r="GGY5" s="862"/>
      <c r="GGZ5" s="862"/>
      <c r="GHA5" s="862"/>
      <c r="GHB5" s="862"/>
      <c r="GHC5" s="862"/>
      <c r="GHD5" s="862"/>
      <c r="GHE5" s="862"/>
      <c r="GHF5" s="862"/>
      <c r="GHG5" s="862"/>
      <c r="GHH5" s="862"/>
      <c r="GHI5" s="862"/>
      <c r="GHJ5" s="862"/>
      <c r="GHK5" s="862"/>
      <c r="GHL5" s="862"/>
      <c r="GHM5" s="861"/>
      <c r="GHN5" s="862"/>
      <c r="GHO5" s="862"/>
      <c r="GHP5" s="862"/>
      <c r="GHQ5" s="862"/>
      <c r="GHR5" s="862"/>
      <c r="GHS5" s="862"/>
      <c r="GHT5" s="862"/>
      <c r="GHU5" s="862"/>
      <c r="GHV5" s="862"/>
      <c r="GHW5" s="862"/>
      <c r="GHX5" s="862"/>
      <c r="GHY5" s="862"/>
      <c r="GHZ5" s="862"/>
      <c r="GIA5" s="862"/>
      <c r="GIB5" s="862"/>
      <c r="GIC5" s="862"/>
      <c r="GID5" s="862"/>
      <c r="GIE5" s="862"/>
      <c r="GIF5" s="862"/>
      <c r="GIG5" s="862"/>
      <c r="GIH5" s="862"/>
      <c r="GII5" s="862"/>
      <c r="GIJ5" s="862"/>
      <c r="GIK5" s="862"/>
      <c r="GIL5" s="862"/>
      <c r="GIM5" s="862"/>
      <c r="GIN5" s="862"/>
      <c r="GIO5" s="862"/>
      <c r="GIP5" s="862"/>
      <c r="GIQ5" s="862"/>
      <c r="GIR5" s="861"/>
      <c r="GIS5" s="862"/>
      <c r="GIT5" s="862"/>
      <c r="GIU5" s="862"/>
      <c r="GIV5" s="862"/>
      <c r="GIW5" s="862"/>
      <c r="GIX5" s="862"/>
      <c r="GIY5" s="862"/>
      <c r="GIZ5" s="862"/>
      <c r="GJA5" s="862"/>
      <c r="GJB5" s="862"/>
      <c r="GJC5" s="862"/>
      <c r="GJD5" s="862"/>
      <c r="GJE5" s="862"/>
      <c r="GJF5" s="862"/>
      <c r="GJG5" s="862"/>
      <c r="GJH5" s="862"/>
      <c r="GJI5" s="862"/>
      <c r="GJJ5" s="862"/>
      <c r="GJK5" s="862"/>
      <c r="GJL5" s="862"/>
      <c r="GJM5" s="862"/>
      <c r="GJN5" s="862"/>
      <c r="GJO5" s="862"/>
      <c r="GJP5" s="862"/>
      <c r="GJQ5" s="862"/>
      <c r="GJR5" s="862"/>
      <c r="GJS5" s="862"/>
      <c r="GJT5" s="862"/>
      <c r="GJU5" s="862"/>
      <c r="GJV5" s="862"/>
      <c r="GJW5" s="861"/>
      <c r="GJX5" s="862"/>
      <c r="GJY5" s="862"/>
      <c r="GJZ5" s="862"/>
      <c r="GKA5" s="862"/>
      <c r="GKB5" s="862"/>
      <c r="GKC5" s="862"/>
      <c r="GKD5" s="862"/>
      <c r="GKE5" s="862"/>
      <c r="GKF5" s="862"/>
      <c r="GKG5" s="862"/>
      <c r="GKH5" s="862"/>
      <c r="GKI5" s="862"/>
      <c r="GKJ5" s="862"/>
      <c r="GKK5" s="862"/>
      <c r="GKL5" s="862"/>
      <c r="GKM5" s="862"/>
      <c r="GKN5" s="862"/>
      <c r="GKO5" s="862"/>
      <c r="GKP5" s="862"/>
      <c r="GKQ5" s="862"/>
      <c r="GKR5" s="862"/>
      <c r="GKS5" s="862"/>
      <c r="GKT5" s="862"/>
      <c r="GKU5" s="862"/>
      <c r="GKV5" s="862"/>
      <c r="GKW5" s="862"/>
      <c r="GKX5" s="862"/>
      <c r="GKY5" s="862"/>
      <c r="GKZ5" s="862"/>
      <c r="GLA5" s="862"/>
      <c r="GLB5" s="861"/>
      <c r="GLC5" s="862"/>
      <c r="GLD5" s="862"/>
      <c r="GLE5" s="862"/>
      <c r="GLF5" s="862"/>
      <c r="GLG5" s="862"/>
      <c r="GLH5" s="862"/>
      <c r="GLI5" s="862"/>
      <c r="GLJ5" s="862"/>
      <c r="GLK5" s="862"/>
      <c r="GLL5" s="862"/>
      <c r="GLM5" s="862"/>
      <c r="GLN5" s="862"/>
      <c r="GLO5" s="862"/>
      <c r="GLP5" s="862"/>
      <c r="GLQ5" s="862"/>
      <c r="GLR5" s="862"/>
      <c r="GLS5" s="862"/>
      <c r="GLT5" s="862"/>
      <c r="GLU5" s="862"/>
      <c r="GLV5" s="862"/>
      <c r="GLW5" s="862"/>
      <c r="GLX5" s="862"/>
      <c r="GLY5" s="862"/>
      <c r="GLZ5" s="862"/>
      <c r="GMA5" s="862"/>
      <c r="GMB5" s="862"/>
      <c r="GMC5" s="862"/>
      <c r="GMD5" s="862"/>
      <c r="GME5" s="862"/>
      <c r="GMF5" s="862"/>
      <c r="GMG5" s="861"/>
      <c r="GMH5" s="862"/>
      <c r="GMI5" s="862"/>
      <c r="GMJ5" s="862"/>
      <c r="GMK5" s="862"/>
      <c r="GML5" s="862"/>
      <c r="GMM5" s="862"/>
      <c r="GMN5" s="862"/>
      <c r="GMO5" s="862"/>
      <c r="GMP5" s="862"/>
      <c r="GMQ5" s="862"/>
      <c r="GMR5" s="862"/>
      <c r="GMS5" s="862"/>
      <c r="GMT5" s="862"/>
      <c r="GMU5" s="862"/>
      <c r="GMV5" s="862"/>
      <c r="GMW5" s="862"/>
      <c r="GMX5" s="862"/>
      <c r="GMY5" s="862"/>
      <c r="GMZ5" s="862"/>
      <c r="GNA5" s="862"/>
      <c r="GNB5" s="862"/>
      <c r="GNC5" s="862"/>
      <c r="GND5" s="862"/>
      <c r="GNE5" s="862"/>
      <c r="GNF5" s="862"/>
      <c r="GNG5" s="862"/>
      <c r="GNH5" s="862"/>
      <c r="GNI5" s="862"/>
      <c r="GNJ5" s="862"/>
      <c r="GNK5" s="862"/>
      <c r="GNL5" s="861"/>
      <c r="GNM5" s="862"/>
      <c r="GNN5" s="862"/>
      <c r="GNO5" s="862"/>
      <c r="GNP5" s="862"/>
      <c r="GNQ5" s="862"/>
      <c r="GNR5" s="862"/>
      <c r="GNS5" s="862"/>
      <c r="GNT5" s="862"/>
      <c r="GNU5" s="862"/>
      <c r="GNV5" s="862"/>
      <c r="GNW5" s="862"/>
      <c r="GNX5" s="862"/>
      <c r="GNY5" s="862"/>
      <c r="GNZ5" s="862"/>
      <c r="GOA5" s="862"/>
      <c r="GOB5" s="862"/>
      <c r="GOC5" s="862"/>
      <c r="GOD5" s="862"/>
      <c r="GOE5" s="862"/>
      <c r="GOF5" s="862"/>
      <c r="GOG5" s="862"/>
      <c r="GOH5" s="862"/>
      <c r="GOI5" s="862"/>
      <c r="GOJ5" s="862"/>
      <c r="GOK5" s="862"/>
      <c r="GOL5" s="862"/>
      <c r="GOM5" s="862"/>
      <c r="GON5" s="862"/>
      <c r="GOO5" s="862"/>
      <c r="GOP5" s="862"/>
      <c r="GOQ5" s="861"/>
      <c r="GOR5" s="862"/>
      <c r="GOS5" s="862"/>
      <c r="GOT5" s="862"/>
      <c r="GOU5" s="862"/>
      <c r="GOV5" s="862"/>
      <c r="GOW5" s="862"/>
      <c r="GOX5" s="862"/>
      <c r="GOY5" s="862"/>
      <c r="GOZ5" s="862"/>
      <c r="GPA5" s="862"/>
      <c r="GPB5" s="862"/>
      <c r="GPC5" s="862"/>
      <c r="GPD5" s="862"/>
      <c r="GPE5" s="862"/>
      <c r="GPF5" s="862"/>
      <c r="GPG5" s="862"/>
      <c r="GPH5" s="862"/>
      <c r="GPI5" s="862"/>
      <c r="GPJ5" s="862"/>
      <c r="GPK5" s="862"/>
      <c r="GPL5" s="862"/>
      <c r="GPM5" s="862"/>
      <c r="GPN5" s="862"/>
      <c r="GPO5" s="862"/>
      <c r="GPP5" s="862"/>
      <c r="GPQ5" s="862"/>
      <c r="GPR5" s="862"/>
      <c r="GPS5" s="862"/>
      <c r="GPT5" s="862"/>
      <c r="GPU5" s="862"/>
      <c r="GPV5" s="861"/>
      <c r="GPW5" s="862"/>
      <c r="GPX5" s="862"/>
      <c r="GPY5" s="862"/>
      <c r="GPZ5" s="862"/>
      <c r="GQA5" s="862"/>
      <c r="GQB5" s="862"/>
      <c r="GQC5" s="862"/>
      <c r="GQD5" s="862"/>
      <c r="GQE5" s="862"/>
      <c r="GQF5" s="862"/>
      <c r="GQG5" s="862"/>
      <c r="GQH5" s="862"/>
      <c r="GQI5" s="862"/>
      <c r="GQJ5" s="862"/>
      <c r="GQK5" s="862"/>
      <c r="GQL5" s="862"/>
      <c r="GQM5" s="862"/>
      <c r="GQN5" s="862"/>
      <c r="GQO5" s="862"/>
      <c r="GQP5" s="862"/>
      <c r="GQQ5" s="862"/>
      <c r="GQR5" s="862"/>
      <c r="GQS5" s="862"/>
      <c r="GQT5" s="862"/>
      <c r="GQU5" s="862"/>
      <c r="GQV5" s="862"/>
      <c r="GQW5" s="862"/>
      <c r="GQX5" s="862"/>
      <c r="GQY5" s="862"/>
      <c r="GQZ5" s="862"/>
      <c r="GRA5" s="861"/>
      <c r="GRB5" s="862"/>
      <c r="GRC5" s="862"/>
      <c r="GRD5" s="862"/>
      <c r="GRE5" s="862"/>
      <c r="GRF5" s="862"/>
      <c r="GRG5" s="862"/>
      <c r="GRH5" s="862"/>
      <c r="GRI5" s="862"/>
      <c r="GRJ5" s="862"/>
      <c r="GRK5" s="862"/>
      <c r="GRL5" s="862"/>
      <c r="GRM5" s="862"/>
      <c r="GRN5" s="862"/>
      <c r="GRO5" s="862"/>
      <c r="GRP5" s="862"/>
      <c r="GRQ5" s="862"/>
      <c r="GRR5" s="862"/>
      <c r="GRS5" s="862"/>
      <c r="GRT5" s="862"/>
      <c r="GRU5" s="862"/>
      <c r="GRV5" s="862"/>
      <c r="GRW5" s="862"/>
      <c r="GRX5" s="862"/>
      <c r="GRY5" s="862"/>
      <c r="GRZ5" s="862"/>
      <c r="GSA5" s="862"/>
      <c r="GSB5" s="862"/>
      <c r="GSC5" s="862"/>
      <c r="GSD5" s="862"/>
      <c r="GSE5" s="862"/>
      <c r="GSF5" s="861"/>
      <c r="GSG5" s="862"/>
      <c r="GSH5" s="862"/>
      <c r="GSI5" s="862"/>
      <c r="GSJ5" s="862"/>
      <c r="GSK5" s="862"/>
      <c r="GSL5" s="862"/>
      <c r="GSM5" s="862"/>
      <c r="GSN5" s="862"/>
      <c r="GSO5" s="862"/>
      <c r="GSP5" s="862"/>
      <c r="GSQ5" s="862"/>
      <c r="GSR5" s="862"/>
      <c r="GSS5" s="862"/>
      <c r="GST5" s="862"/>
      <c r="GSU5" s="862"/>
      <c r="GSV5" s="862"/>
      <c r="GSW5" s="862"/>
      <c r="GSX5" s="862"/>
      <c r="GSY5" s="862"/>
      <c r="GSZ5" s="862"/>
      <c r="GTA5" s="862"/>
      <c r="GTB5" s="862"/>
      <c r="GTC5" s="862"/>
      <c r="GTD5" s="862"/>
      <c r="GTE5" s="862"/>
      <c r="GTF5" s="862"/>
      <c r="GTG5" s="862"/>
      <c r="GTH5" s="862"/>
      <c r="GTI5" s="862"/>
      <c r="GTJ5" s="862"/>
      <c r="GTK5" s="861"/>
      <c r="GTL5" s="862"/>
      <c r="GTM5" s="862"/>
      <c r="GTN5" s="862"/>
      <c r="GTO5" s="862"/>
      <c r="GTP5" s="862"/>
      <c r="GTQ5" s="862"/>
      <c r="GTR5" s="862"/>
      <c r="GTS5" s="862"/>
      <c r="GTT5" s="862"/>
      <c r="GTU5" s="862"/>
      <c r="GTV5" s="862"/>
      <c r="GTW5" s="862"/>
      <c r="GTX5" s="862"/>
      <c r="GTY5" s="862"/>
      <c r="GTZ5" s="862"/>
      <c r="GUA5" s="862"/>
      <c r="GUB5" s="862"/>
      <c r="GUC5" s="862"/>
      <c r="GUD5" s="862"/>
      <c r="GUE5" s="862"/>
      <c r="GUF5" s="862"/>
      <c r="GUG5" s="862"/>
      <c r="GUH5" s="862"/>
      <c r="GUI5" s="862"/>
      <c r="GUJ5" s="862"/>
      <c r="GUK5" s="862"/>
      <c r="GUL5" s="862"/>
      <c r="GUM5" s="862"/>
      <c r="GUN5" s="862"/>
      <c r="GUO5" s="862"/>
      <c r="GUP5" s="861"/>
      <c r="GUQ5" s="862"/>
      <c r="GUR5" s="862"/>
      <c r="GUS5" s="862"/>
      <c r="GUT5" s="862"/>
      <c r="GUU5" s="862"/>
      <c r="GUV5" s="862"/>
      <c r="GUW5" s="862"/>
      <c r="GUX5" s="862"/>
      <c r="GUY5" s="862"/>
      <c r="GUZ5" s="862"/>
      <c r="GVA5" s="862"/>
      <c r="GVB5" s="862"/>
      <c r="GVC5" s="862"/>
      <c r="GVD5" s="862"/>
      <c r="GVE5" s="862"/>
      <c r="GVF5" s="862"/>
      <c r="GVG5" s="862"/>
      <c r="GVH5" s="862"/>
      <c r="GVI5" s="862"/>
      <c r="GVJ5" s="862"/>
      <c r="GVK5" s="862"/>
      <c r="GVL5" s="862"/>
      <c r="GVM5" s="862"/>
      <c r="GVN5" s="862"/>
      <c r="GVO5" s="862"/>
      <c r="GVP5" s="862"/>
      <c r="GVQ5" s="862"/>
      <c r="GVR5" s="862"/>
      <c r="GVS5" s="862"/>
      <c r="GVT5" s="862"/>
      <c r="GVU5" s="861"/>
      <c r="GVV5" s="862"/>
      <c r="GVW5" s="862"/>
      <c r="GVX5" s="862"/>
      <c r="GVY5" s="862"/>
      <c r="GVZ5" s="862"/>
      <c r="GWA5" s="862"/>
      <c r="GWB5" s="862"/>
      <c r="GWC5" s="862"/>
      <c r="GWD5" s="862"/>
      <c r="GWE5" s="862"/>
      <c r="GWF5" s="862"/>
      <c r="GWG5" s="862"/>
      <c r="GWH5" s="862"/>
      <c r="GWI5" s="862"/>
      <c r="GWJ5" s="862"/>
      <c r="GWK5" s="862"/>
      <c r="GWL5" s="862"/>
      <c r="GWM5" s="862"/>
      <c r="GWN5" s="862"/>
      <c r="GWO5" s="862"/>
      <c r="GWP5" s="862"/>
      <c r="GWQ5" s="862"/>
      <c r="GWR5" s="862"/>
      <c r="GWS5" s="862"/>
      <c r="GWT5" s="862"/>
      <c r="GWU5" s="862"/>
      <c r="GWV5" s="862"/>
      <c r="GWW5" s="862"/>
      <c r="GWX5" s="862"/>
      <c r="GWY5" s="862"/>
      <c r="GWZ5" s="861"/>
      <c r="GXA5" s="862"/>
      <c r="GXB5" s="862"/>
      <c r="GXC5" s="862"/>
      <c r="GXD5" s="862"/>
      <c r="GXE5" s="862"/>
      <c r="GXF5" s="862"/>
      <c r="GXG5" s="862"/>
      <c r="GXH5" s="862"/>
      <c r="GXI5" s="862"/>
      <c r="GXJ5" s="862"/>
      <c r="GXK5" s="862"/>
      <c r="GXL5" s="862"/>
      <c r="GXM5" s="862"/>
      <c r="GXN5" s="862"/>
      <c r="GXO5" s="862"/>
      <c r="GXP5" s="862"/>
      <c r="GXQ5" s="862"/>
      <c r="GXR5" s="862"/>
      <c r="GXS5" s="862"/>
      <c r="GXT5" s="862"/>
      <c r="GXU5" s="862"/>
      <c r="GXV5" s="862"/>
      <c r="GXW5" s="862"/>
      <c r="GXX5" s="862"/>
      <c r="GXY5" s="862"/>
      <c r="GXZ5" s="862"/>
      <c r="GYA5" s="862"/>
      <c r="GYB5" s="862"/>
      <c r="GYC5" s="862"/>
      <c r="GYD5" s="862"/>
      <c r="GYE5" s="861"/>
      <c r="GYF5" s="862"/>
      <c r="GYG5" s="862"/>
      <c r="GYH5" s="862"/>
      <c r="GYI5" s="862"/>
      <c r="GYJ5" s="862"/>
      <c r="GYK5" s="862"/>
      <c r="GYL5" s="862"/>
      <c r="GYM5" s="862"/>
      <c r="GYN5" s="862"/>
      <c r="GYO5" s="862"/>
      <c r="GYP5" s="862"/>
      <c r="GYQ5" s="862"/>
      <c r="GYR5" s="862"/>
      <c r="GYS5" s="862"/>
      <c r="GYT5" s="862"/>
      <c r="GYU5" s="862"/>
      <c r="GYV5" s="862"/>
      <c r="GYW5" s="862"/>
      <c r="GYX5" s="862"/>
      <c r="GYY5" s="862"/>
      <c r="GYZ5" s="862"/>
      <c r="GZA5" s="862"/>
      <c r="GZB5" s="862"/>
      <c r="GZC5" s="862"/>
      <c r="GZD5" s="862"/>
      <c r="GZE5" s="862"/>
      <c r="GZF5" s="862"/>
      <c r="GZG5" s="862"/>
      <c r="GZH5" s="862"/>
      <c r="GZI5" s="862"/>
      <c r="GZJ5" s="861"/>
      <c r="GZK5" s="862"/>
      <c r="GZL5" s="862"/>
      <c r="GZM5" s="862"/>
      <c r="GZN5" s="862"/>
      <c r="GZO5" s="862"/>
      <c r="GZP5" s="862"/>
      <c r="GZQ5" s="862"/>
      <c r="GZR5" s="862"/>
      <c r="GZS5" s="862"/>
      <c r="GZT5" s="862"/>
      <c r="GZU5" s="862"/>
      <c r="GZV5" s="862"/>
      <c r="GZW5" s="862"/>
      <c r="GZX5" s="862"/>
      <c r="GZY5" s="862"/>
      <c r="GZZ5" s="862"/>
      <c r="HAA5" s="862"/>
      <c r="HAB5" s="862"/>
      <c r="HAC5" s="862"/>
      <c r="HAD5" s="862"/>
      <c r="HAE5" s="862"/>
      <c r="HAF5" s="862"/>
      <c r="HAG5" s="862"/>
      <c r="HAH5" s="862"/>
      <c r="HAI5" s="862"/>
      <c r="HAJ5" s="862"/>
      <c r="HAK5" s="862"/>
      <c r="HAL5" s="862"/>
      <c r="HAM5" s="862"/>
      <c r="HAN5" s="862"/>
      <c r="HAO5" s="861"/>
      <c r="HAP5" s="862"/>
      <c r="HAQ5" s="862"/>
      <c r="HAR5" s="862"/>
      <c r="HAS5" s="862"/>
      <c r="HAT5" s="862"/>
      <c r="HAU5" s="862"/>
      <c r="HAV5" s="862"/>
      <c r="HAW5" s="862"/>
      <c r="HAX5" s="862"/>
      <c r="HAY5" s="862"/>
      <c r="HAZ5" s="862"/>
      <c r="HBA5" s="862"/>
      <c r="HBB5" s="862"/>
      <c r="HBC5" s="862"/>
      <c r="HBD5" s="862"/>
      <c r="HBE5" s="862"/>
      <c r="HBF5" s="862"/>
      <c r="HBG5" s="862"/>
      <c r="HBH5" s="862"/>
      <c r="HBI5" s="862"/>
      <c r="HBJ5" s="862"/>
      <c r="HBK5" s="862"/>
      <c r="HBL5" s="862"/>
      <c r="HBM5" s="862"/>
      <c r="HBN5" s="862"/>
      <c r="HBO5" s="862"/>
      <c r="HBP5" s="862"/>
      <c r="HBQ5" s="862"/>
      <c r="HBR5" s="862"/>
      <c r="HBS5" s="862"/>
      <c r="HBT5" s="861"/>
      <c r="HBU5" s="862"/>
      <c r="HBV5" s="862"/>
      <c r="HBW5" s="862"/>
      <c r="HBX5" s="862"/>
      <c r="HBY5" s="862"/>
      <c r="HBZ5" s="862"/>
      <c r="HCA5" s="862"/>
      <c r="HCB5" s="862"/>
      <c r="HCC5" s="862"/>
      <c r="HCD5" s="862"/>
      <c r="HCE5" s="862"/>
      <c r="HCF5" s="862"/>
      <c r="HCG5" s="862"/>
      <c r="HCH5" s="862"/>
      <c r="HCI5" s="862"/>
      <c r="HCJ5" s="862"/>
      <c r="HCK5" s="862"/>
      <c r="HCL5" s="862"/>
      <c r="HCM5" s="862"/>
      <c r="HCN5" s="862"/>
      <c r="HCO5" s="862"/>
      <c r="HCP5" s="862"/>
      <c r="HCQ5" s="862"/>
      <c r="HCR5" s="862"/>
      <c r="HCS5" s="862"/>
      <c r="HCT5" s="862"/>
      <c r="HCU5" s="862"/>
      <c r="HCV5" s="862"/>
      <c r="HCW5" s="862"/>
      <c r="HCX5" s="862"/>
      <c r="HCY5" s="861"/>
      <c r="HCZ5" s="862"/>
      <c r="HDA5" s="862"/>
      <c r="HDB5" s="862"/>
      <c r="HDC5" s="862"/>
      <c r="HDD5" s="862"/>
      <c r="HDE5" s="862"/>
      <c r="HDF5" s="862"/>
      <c r="HDG5" s="862"/>
      <c r="HDH5" s="862"/>
      <c r="HDI5" s="862"/>
      <c r="HDJ5" s="862"/>
      <c r="HDK5" s="862"/>
      <c r="HDL5" s="862"/>
      <c r="HDM5" s="862"/>
      <c r="HDN5" s="862"/>
      <c r="HDO5" s="862"/>
      <c r="HDP5" s="862"/>
      <c r="HDQ5" s="862"/>
      <c r="HDR5" s="862"/>
      <c r="HDS5" s="862"/>
      <c r="HDT5" s="862"/>
      <c r="HDU5" s="862"/>
      <c r="HDV5" s="862"/>
      <c r="HDW5" s="862"/>
      <c r="HDX5" s="862"/>
      <c r="HDY5" s="862"/>
      <c r="HDZ5" s="862"/>
      <c r="HEA5" s="862"/>
      <c r="HEB5" s="862"/>
      <c r="HEC5" s="862"/>
      <c r="HED5" s="861"/>
      <c r="HEE5" s="862"/>
      <c r="HEF5" s="862"/>
      <c r="HEG5" s="862"/>
      <c r="HEH5" s="862"/>
      <c r="HEI5" s="862"/>
      <c r="HEJ5" s="862"/>
      <c r="HEK5" s="862"/>
      <c r="HEL5" s="862"/>
      <c r="HEM5" s="862"/>
      <c r="HEN5" s="862"/>
      <c r="HEO5" s="862"/>
      <c r="HEP5" s="862"/>
      <c r="HEQ5" s="862"/>
      <c r="HER5" s="862"/>
      <c r="HES5" s="862"/>
      <c r="HET5" s="862"/>
      <c r="HEU5" s="862"/>
      <c r="HEV5" s="862"/>
      <c r="HEW5" s="862"/>
      <c r="HEX5" s="862"/>
      <c r="HEY5" s="862"/>
      <c r="HEZ5" s="862"/>
      <c r="HFA5" s="862"/>
      <c r="HFB5" s="862"/>
      <c r="HFC5" s="862"/>
      <c r="HFD5" s="862"/>
      <c r="HFE5" s="862"/>
      <c r="HFF5" s="862"/>
      <c r="HFG5" s="862"/>
      <c r="HFH5" s="862"/>
      <c r="HFI5" s="861"/>
      <c r="HFJ5" s="862"/>
      <c r="HFK5" s="862"/>
      <c r="HFL5" s="862"/>
      <c r="HFM5" s="862"/>
      <c r="HFN5" s="862"/>
      <c r="HFO5" s="862"/>
      <c r="HFP5" s="862"/>
      <c r="HFQ5" s="862"/>
      <c r="HFR5" s="862"/>
      <c r="HFS5" s="862"/>
      <c r="HFT5" s="862"/>
      <c r="HFU5" s="862"/>
      <c r="HFV5" s="862"/>
      <c r="HFW5" s="862"/>
      <c r="HFX5" s="862"/>
      <c r="HFY5" s="862"/>
      <c r="HFZ5" s="862"/>
      <c r="HGA5" s="862"/>
      <c r="HGB5" s="862"/>
      <c r="HGC5" s="862"/>
      <c r="HGD5" s="862"/>
      <c r="HGE5" s="862"/>
      <c r="HGF5" s="862"/>
      <c r="HGG5" s="862"/>
      <c r="HGH5" s="862"/>
      <c r="HGI5" s="862"/>
      <c r="HGJ5" s="862"/>
      <c r="HGK5" s="862"/>
      <c r="HGL5" s="862"/>
      <c r="HGM5" s="862"/>
      <c r="HGN5" s="861"/>
      <c r="HGO5" s="862"/>
      <c r="HGP5" s="862"/>
      <c r="HGQ5" s="862"/>
      <c r="HGR5" s="862"/>
      <c r="HGS5" s="862"/>
      <c r="HGT5" s="862"/>
      <c r="HGU5" s="862"/>
      <c r="HGV5" s="862"/>
      <c r="HGW5" s="862"/>
      <c r="HGX5" s="862"/>
      <c r="HGY5" s="862"/>
      <c r="HGZ5" s="862"/>
      <c r="HHA5" s="862"/>
      <c r="HHB5" s="862"/>
      <c r="HHC5" s="862"/>
      <c r="HHD5" s="862"/>
      <c r="HHE5" s="862"/>
      <c r="HHF5" s="862"/>
      <c r="HHG5" s="862"/>
      <c r="HHH5" s="862"/>
      <c r="HHI5" s="862"/>
      <c r="HHJ5" s="862"/>
      <c r="HHK5" s="862"/>
      <c r="HHL5" s="862"/>
      <c r="HHM5" s="862"/>
      <c r="HHN5" s="862"/>
      <c r="HHO5" s="862"/>
      <c r="HHP5" s="862"/>
      <c r="HHQ5" s="862"/>
      <c r="HHR5" s="862"/>
      <c r="HHS5" s="861"/>
      <c r="HHT5" s="862"/>
      <c r="HHU5" s="862"/>
      <c r="HHV5" s="862"/>
      <c r="HHW5" s="862"/>
      <c r="HHX5" s="862"/>
      <c r="HHY5" s="862"/>
      <c r="HHZ5" s="862"/>
      <c r="HIA5" s="862"/>
      <c r="HIB5" s="862"/>
      <c r="HIC5" s="862"/>
      <c r="HID5" s="862"/>
      <c r="HIE5" s="862"/>
      <c r="HIF5" s="862"/>
      <c r="HIG5" s="862"/>
      <c r="HIH5" s="862"/>
      <c r="HII5" s="862"/>
      <c r="HIJ5" s="862"/>
      <c r="HIK5" s="862"/>
      <c r="HIL5" s="862"/>
      <c r="HIM5" s="862"/>
      <c r="HIN5" s="862"/>
      <c r="HIO5" s="862"/>
      <c r="HIP5" s="862"/>
      <c r="HIQ5" s="862"/>
      <c r="HIR5" s="862"/>
      <c r="HIS5" s="862"/>
      <c r="HIT5" s="862"/>
      <c r="HIU5" s="862"/>
      <c r="HIV5" s="862"/>
      <c r="HIW5" s="862"/>
      <c r="HIX5" s="861"/>
      <c r="HIY5" s="862"/>
      <c r="HIZ5" s="862"/>
      <c r="HJA5" s="862"/>
      <c r="HJB5" s="862"/>
      <c r="HJC5" s="862"/>
      <c r="HJD5" s="862"/>
      <c r="HJE5" s="862"/>
      <c r="HJF5" s="862"/>
      <c r="HJG5" s="862"/>
      <c r="HJH5" s="862"/>
      <c r="HJI5" s="862"/>
      <c r="HJJ5" s="862"/>
      <c r="HJK5" s="862"/>
      <c r="HJL5" s="862"/>
      <c r="HJM5" s="862"/>
      <c r="HJN5" s="862"/>
      <c r="HJO5" s="862"/>
      <c r="HJP5" s="862"/>
      <c r="HJQ5" s="862"/>
      <c r="HJR5" s="862"/>
      <c r="HJS5" s="862"/>
      <c r="HJT5" s="862"/>
      <c r="HJU5" s="862"/>
      <c r="HJV5" s="862"/>
      <c r="HJW5" s="862"/>
      <c r="HJX5" s="862"/>
      <c r="HJY5" s="862"/>
      <c r="HJZ5" s="862"/>
      <c r="HKA5" s="862"/>
      <c r="HKB5" s="862"/>
      <c r="HKC5" s="861"/>
      <c r="HKD5" s="862"/>
      <c r="HKE5" s="862"/>
      <c r="HKF5" s="862"/>
      <c r="HKG5" s="862"/>
      <c r="HKH5" s="862"/>
      <c r="HKI5" s="862"/>
      <c r="HKJ5" s="862"/>
      <c r="HKK5" s="862"/>
      <c r="HKL5" s="862"/>
      <c r="HKM5" s="862"/>
      <c r="HKN5" s="862"/>
      <c r="HKO5" s="862"/>
      <c r="HKP5" s="862"/>
      <c r="HKQ5" s="862"/>
      <c r="HKR5" s="862"/>
      <c r="HKS5" s="862"/>
      <c r="HKT5" s="862"/>
      <c r="HKU5" s="862"/>
      <c r="HKV5" s="862"/>
      <c r="HKW5" s="862"/>
      <c r="HKX5" s="862"/>
      <c r="HKY5" s="862"/>
      <c r="HKZ5" s="862"/>
      <c r="HLA5" s="862"/>
      <c r="HLB5" s="862"/>
      <c r="HLC5" s="862"/>
      <c r="HLD5" s="862"/>
      <c r="HLE5" s="862"/>
      <c r="HLF5" s="862"/>
      <c r="HLG5" s="862"/>
      <c r="HLH5" s="861"/>
      <c r="HLI5" s="862"/>
      <c r="HLJ5" s="862"/>
      <c r="HLK5" s="862"/>
      <c r="HLL5" s="862"/>
      <c r="HLM5" s="862"/>
      <c r="HLN5" s="862"/>
      <c r="HLO5" s="862"/>
      <c r="HLP5" s="862"/>
      <c r="HLQ5" s="862"/>
      <c r="HLR5" s="862"/>
      <c r="HLS5" s="862"/>
      <c r="HLT5" s="862"/>
      <c r="HLU5" s="862"/>
      <c r="HLV5" s="862"/>
      <c r="HLW5" s="862"/>
      <c r="HLX5" s="862"/>
      <c r="HLY5" s="862"/>
      <c r="HLZ5" s="862"/>
      <c r="HMA5" s="862"/>
      <c r="HMB5" s="862"/>
      <c r="HMC5" s="862"/>
      <c r="HMD5" s="862"/>
      <c r="HME5" s="862"/>
      <c r="HMF5" s="862"/>
      <c r="HMG5" s="862"/>
      <c r="HMH5" s="862"/>
      <c r="HMI5" s="862"/>
      <c r="HMJ5" s="862"/>
      <c r="HMK5" s="862"/>
      <c r="HML5" s="862"/>
      <c r="HMM5" s="861"/>
      <c r="HMN5" s="862"/>
      <c r="HMO5" s="862"/>
      <c r="HMP5" s="862"/>
      <c r="HMQ5" s="862"/>
      <c r="HMR5" s="862"/>
      <c r="HMS5" s="862"/>
      <c r="HMT5" s="862"/>
      <c r="HMU5" s="862"/>
      <c r="HMV5" s="862"/>
      <c r="HMW5" s="862"/>
      <c r="HMX5" s="862"/>
      <c r="HMY5" s="862"/>
      <c r="HMZ5" s="862"/>
      <c r="HNA5" s="862"/>
      <c r="HNB5" s="862"/>
      <c r="HNC5" s="862"/>
      <c r="HND5" s="862"/>
      <c r="HNE5" s="862"/>
      <c r="HNF5" s="862"/>
      <c r="HNG5" s="862"/>
      <c r="HNH5" s="862"/>
      <c r="HNI5" s="862"/>
      <c r="HNJ5" s="862"/>
      <c r="HNK5" s="862"/>
      <c r="HNL5" s="862"/>
      <c r="HNM5" s="862"/>
      <c r="HNN5" s="862"/>
      <c r="HNO5" s="862"/>
      <c r="HNP5" s="862"/>
      <c r="HNQ5" s="862"/>
      <c r="HNR5" s="861"/>
      <c r="HNS5" s="862"/>
      <c r="HNT5" s="862"/>
      <c r="HNU5" s="862"/>
      <c r="HNV5" s="862"/>
      <c r="HNW5" s="862"/>
      <c r="HNX5" s="862"/>
      <c r="HNY5" s="862"/>
      <c r="HNZ5" s="862"/>
      <c r="HOA5" s="862"/>
      <c r="HOB5" s="862"/>
      <c r="HOC5" s="862"/>
      <c r="HOD5" s="862"/>
      <c r="HOE5" s="862"/>
      <c r="HOF5" s="862"/>
      <c r="HOG5" s="862"/>
      <c r="HOH5" s="862"/>
      <c r="HOI5" s="862"/>
      <c r="HOJ5" s="862"/>
      <c r="HOK5" s="862"/>
      <c r="HOL5" s="862"/>
      <c r="HOM5" s="862"/>
      <c r="HON5" s="862"/>
      <c r="HOO5" s="862"/>
      <c r="HOP5" s="862"/>
      <c r="HOQ5" s="862"/>
      <c r="HOR5" s="862"/>
      <c r="HOS5" s="862"/>
      <c r="HOT5" s="862"/>
      <c r="HOU5" s="862"/>
      <c r="HOV5" s="862"/>
      <c r="HOW5" s="861"/>
      <c r="HOX5" s="862"/>
      <c r="HOY5" s="862"/>
      <c r="HOZ5" s="862"/>
      <c r="HPA5" s="862"/>
      <c r="HPB5" s="862"/>
      <c r="HPC5" s="862"/>
      <c r="HPD5" s="862"/>
      <c r="HPE5" s="862"/>
      <c r="HPF5" s="862"/>
      <c r="HPG5" s="862"/>
      <c r="HPH5" s="862"/>
      <c r="HPI5" s="862"/>
      <c r="HPJ5" s="862"/>
      <c r="HPK5" s="862"/>
      <c r="HPL5" s="862"/>
      <c r="HPM5" s="862"/>
      <c r="HPN5" s="862"/>
      <c r="HPO5" s="862"/>
      <c r="HPP5" s="862"/>
      <c r="HPQ5" s="862"/>
      <c r="HPR5" s="862"/>
      <c r="HPS5" s="862"/>
      <c r="HPT5" s="862"/>
      <c r="HPU5" s="862"/>
      <c r="HPV5" s="862"/>
      <c r="HPW5" s="862"/>
      <c r="HPX5" s="862"/>
      <c r="HPY5" s="862"/>
      <c r="HPZ5" s="862"/>
      <c r="HQA5" s="862"/>
      <c r="HQB5" s="861"/>
      <c r="HQC5" s="862"/>
      <c r="HQD5" s="862"/>
      <c r="HQE5" s="862"/>
      <c r="HQF5" s="862"/>
      <c r="HQG5" s="862"/>
      <c r="HQH5" s="862"/>
      <c r="HQI5" s="862"/>
      <c r="HQJ5" s="862"/>
      <c r="HQK5" s="862"/>
      <c r="HQL5" s="862"/>
      <c r="HQM5" s="862"/>
      <c r="HQN5" s="862"/>
      <c r="HQO5" s="862"/>
      <c r="HQP5" s="862"/>
      <c r="HQQ5" s="862"/>
      <c r="HQR5" s="862"/>
      <c r="HQS5" s="862"/>
      <c r="HQT5" s="862"/>
      <c r="HQU5" s="862"/>
      <c r="HQV5" s="862"/>
      <c r="HQW5" s="862"/>
      <c r="HQX5" s="862"/>
      <c r="HQY5" s="862"/>
      <c r="HQZ5" s="862"/>
      <c r="HRA5" s="862"/>
      <c r="HRB5" s="862"/>
      <c r="HRC5" s="862"/>
      <c r="HRD5" s="862"/>
      <c r="HRE5" s="862"/>
      <c r="HRF5" s="862"/>
      <c r="HRG5" s="861"/>
      <c r="HRH5" s="862"/>
      <c r="HRI5" s="862"/>
      <c r="HRJ5" s="862"/>
      <c r="HRK5" s="862"/>
      <c r="HRL5" s="862"/>
      <c r="HRM5" s="862"/>
      <c r="HRN5" s="862"/>
      <c r="HRO5" s="862"/>
      <c r="HRP5" s="862"/>
      <c r="HRQ5" s="862"/>
      <c r="HRR5" s="862"/>
      <c r="HRS5" s="862"/>
      <c r="HRT5" s="862"/>
      <c r="HRU5" s="862"/>
      <c r="HRV5" s="862"/>
      <c r="HRW5" s="862"/>
      <c r="HRX5" s="862"/>
      <c r="HRY5" s="862"/>
      <c r="HRZ5" s="862"/>
      <c r="HSA5" s="862"/>
      <c r="HSB5" s="862"/>
      <c r="HSC5" s="862"/>
      <c r="HSD5" s="862"/>
      <c r="HSE5" s="862"/>
      <c r="HSF5" s="862"/>
      <c r="HSG5" s="862"/>
      <c r="HSH5" s="862"/>
      <c r="HSI5" s="862"/>
      <c r="HSJ5" s="862"/>
      <c r="HSK5" s="862"/>
      <c r="HSL5" s="861"/>
      <c r="HSM5" s="862"/>
      <c r="HSN5" s="862"/>
      <c r="HSO5" s="862"/>
      <c r="HSP5" s="862"/>
      <c r="HSQ5" s="862"/>
      <c r="HSR5" s="862"/>
      <c r="HSS5" s="862"/>
      <c r="HST5" s="862"/>
      <c r="HSU5" s="862"/>
      <c r="HSV5" s="862"/>
      <c r="HSW5" s="862"/>
      <c r="HSX5" s="862"/>
      <c r="HSY5" s="862"/>
      <c r="HSZ5" s="862"/>
      <c r="HTA5" s="862"/>
      <c r="HTB5" s="862"/>
      <c r="HTC5" s="862"/>
      <c r="HTD5" s="862"/>
      <c r="HTE5" s="862"/>
      <c r="HTF5" s="862"/>
      <c r="HTG5" s="862"/>
      <c r="HTH5" s="862"/>
      <c r="HTI5" s="862"/>
      <c r="HTJ5" s="862"/>
      <c r="HTK5" s="862"/>
      <c r="HTL5" s="862"/>
      <c r="HTM5" s="862"/>
      <c r="HTN5" s="862"/>
      <c r="HTO5" s="862"/>
      <c r="HTP5" s="862"/>
      <c r="HTQ5" s="861"/>
      <c r="HTR5" s="862"/>
      <c r="HTS5" s="862"/>
      <c r="HTT5" s="862"/>
      <c r="HTU5" s="862"/>
      <c r="HTV5" s="862"/>
      <c r="HTW5" s="862"/>
      <c r="HTX5" s="862"/>
      <c r="HTY5" s="862"/>
      <c r="HTZ5" s="862"/>
      <c r="HUA5" s="862"/>
      <c r="HUB5" s="862"/>
      <c r="HUC5" s="862"/>
      <c r="HUD5" s="862"/>
      <c r="HUE5" s="862"/>
      <c r="HUF5" s="862"/>
      <c r="HUG5" s="862"/>
      <c r="HUH5" s="862"/>
      <c r="HUI5" s="862"/>
      <c r="HUJ5" s="862"/>
      <c r="HUK5" s="862"/>
      <c r="HUL5" s="862"/>
      <c r="HUM5" s="862"/>
      <c r="HUN5" s="862"/>
      <c r="HUO5" s="862"/>
      <c r="HUP5" s="862"/>
      <c r="HUQ5" s="862"/>
      <c r="HUR5" s="862"/>
      <c r="HUS5" s="862"/>
      <c r="HUT5" s="862"/>
      <c r="HUU5" s="862"/>
      <c r="HUV5" s="861"/>
      <c r="HUW5" s="862"/>
      <c r="HUX5" s="862"/>
      <c r="HUY5" s="862"/>
      <c r="HUZ5" s="862"/>
      <c r="HVA5" s="862"/>
      <c r="HVB5" s="862"/>
      <c r="HVC5" s="862"/>
      <c r="HVD5" s="862"/>
      <c r="HVE5" s="862"/>
      <c r="HVF5" s="862"/>
      <c r="HVG5" s="862"/>
      <c r="HVH5" s="862"/>
      <c r="HVI5" s="862"/>
      <c r="HVJ5" s="862"/>
      <c r="HVK5" s="862"/>
      <c r="HVL5" s="862"/>
      <c r="HVM5" s="862"/>
      <c r="HVN5" s="862"/>
      <c r="HVO5" s="862"/>
      <c r="HVP5" s="862"/>
      <c r="HVQ5" s="862"/>
      <c r="HVR5" s="862"/>
      <c r="HVS5" s="862"/>
      <c r="HVT5" s="862"/>
      <c r="HVU5" s="862"/>
      <c r="HVV5" s="862"/>
      <c r="HVW5" s="862"/>
      <c r="HVX5" s="862"/>
      <c r="HVY5" s="862"/>
      <c r="HVZ5" s="862"/>
      <c r="HWA5" s="861"/>
      <c r="HWB5" s="862"/>
      <c r="HWC5" s="862"/>
      <c r="HWD5" s="862"/>
      <c r="HWE5" s="862"/>
      <c r="HWF5" s="862"/>
      <c r="HWG5" s="862"/>
      <c r="HWH5" s="862"/>
      <c r="HWI5" s="862"/>
      <c r="HWJ5" s="862"/>
      <c r="HWK5" s="862"/>
      <c r="HWL5" s="862"/>
      <c r="HWM5" s="862"/>
      <c r="HWN5" s="862"/>
      <c r="HWO5" s="862"/>
      <c r="HWP5" s="862"/>
      <c r="HWQ5" s="862"/>
      <c r="HWR5" s="862"/>
      <c r="HWS5" s="862"/>
      <c r="HWT5" s="862"/>
      <c r="HWU5" s="862"/>
      <c r="HWV5" s="862"/>
      <c r="HWW5" s="862"/>
      <c r="HWX5" s="862"/>
      <c r="HWY5" s="862"/>
      <c r="HWZ5" s="862"/>
      <c r="HXA5" s="862"/>
      <c r="HXB5" s="862"/>
      <c r="HXC5" s="862"/>
      <c r="HXD5" s="862"/>
      <c r="HXE5" s="862"/>
      <c r="HXF5" s="861"/>
      <c r="HXG5" s="862"/>
      <c r="HXH5" s="862"/>
      <c r="HXI5" s="862"/>
      <c r="HXJ5" s="862"/>
      <c r="HXK5" s="862"/>
      <c r="HXL5" s="862"/>
      <c r="HXM5" s="862"/>
      <c r="HXN5" s="862"/>
      <c r="HXO5" s="862"/>
      <c r="HXP5" s="862"/>
      <c r="HXQ5" s="862"/>
      <c r="HXR5" s="862"/>
      <c r="HXS5" s="862"/>
      <c r="HXT5" s="862"/>
      <c r="HXU5" s="862"/>
      <c r="HXV5" s="862"/>
      <c r="HXW5" s="862"/>
      <c r="HXX5" s="862"/>
      <c r="HXY5" s="862"/>
      <c r="HXZ5" s="862"/>
      <c r="HYA5" s="862"/>
      <c r="HYB5" s="862"/>
      <c r="HYC5" s="862"/>
      <c r="HYD5" s="862"/>
      <c r="HYE5" s="862"/>
      <c r="HYF5" s="862"/>
      <c r="HYG5" s="862"/>
      <c r="HYH5" s="862"/>
      <c r="HYI5" s="862"/>
      <c r="HYJ5" s="862"/>
      <c r="HYK5" s="861"/>
      <c r="HYL5" s="862"/>
      <c r="HYM5" s="862"/>
      <c r="HYN5" s="862"/>
      <c r="HYO5" s="862"/>
      <c r="HYP5" s="862"/>
      <c r="HYQ5" s="862"/>
      <c r="HYR5" s="862"/>
      <c r="HYS5" s="862"/>
      <c r="HYT5" s="862"/>
      <c r="HYU5" s="862"/>
      <c r="HYV5" s="862"/>
      <c r="HYW5" s="862"/>
      <c r="HYX5" s="862"/>
      <c r="HYY5" s="862"/>
      <c r="HYZ5" s="862"/>
      <c r="HZA5" s="862"/>
      <c r="HZB5" s="862"/>
      <c r="HZC5" s="862"/>
      <c r="HZD5" s="862"/>
      <c r="HZE5" s="862"/>
      <c r="HZF5" s="862"/>
      <c r="HZG5" s="862"/>
      <c r="HZH5" s="862"/>
      <c r="HZI5" s="862"/>
      <c r="HZJ5" s="862"/>
      <c r="HZK5" s="862"/>
      <c r="HZL5" s="862"/>
      <c r="HZM5" s="862"/>
      <c r="HZN5" s="862"/>
      <c r="HZO5" s="862"/>
      <c r="HZP5" s="861"/>
      <c r="HZQ5" s="862"/>
      <c r="HZR5" s="862"/>
      <c r="HZS5" s="862"/>
      <c r="HZT5" s="862"/>
      <c r="HZU5" s="862"/>
      <c r="HZV5" s="862"/>
      <c r="HZW5" s="862"/>
      <c r="HZX5" s="862"/>
      <c r="HZY5" s="862"/>
      <c r="HZZ5" s="862"/>
      <c r="IAA5" s="862"/>
      <c r="IAB5" s="862"/>
      <c r="IAC5" s="862"/>
      <c r="IAD5" s="862"/>
      <c r="IAE5" s="862"/>
      <c r="IAF5" s="862"/>
      <c r="IAG5" s="862"/>
      <c r="IAH5" s="862"/>
      <c r="IAI5" s="862"/>
      <c r="IAJ5" s="862"/>
      <c r="IAK5" s="862"/>
      <c r="IAL5" s="862"/>
      <c r="IAM5" s="862"/>
      <c r="IAN5" s="862"/>
      <c r="IAO5" s="862"/>
      <c r="IAP5" s="862"/>
      <c r="IAQ5" s="862"/>
      <c r="IAR5" s="862"/>
      <c r="IAS5" s="862"/>
      <c r="IAT5" s="862"/>
      <c r="IAU5" s="861"/>
      <c r="IAV5" s="862"/>
      <c r="IAW5" s="862"/>
      <c r="IAX5" s="862"/>
      <c r="IAY5" s="862"/>
      <c r="IAZ5" s="862"/>
      <c r="IBA5" s="862"/>
      <c r="IBB5" s="862"/>
      <c r="IBC5" s="862"/>
      <c r="IBD5" s="862"/>
      <c r="IBE5" s="862"/>
      <c r="IBF5" s="862"/>
      <c r="IBG5" s="862"/>
      <c r="IBH5" s="862"/>
      <c r="IBI5" s="862"/>
      <c r="IBJ5" s="862"/>
      <c r="IBK5" s="862"/>
      <c r="IBL5" s="862"/>
      <c r="IBM5" s="862"/>
      <c r="IBN5" s="862"/>
      <c r="IBO5" s="862"/>
      <c r="IBP5" s="862"/>
      <c r="IBQ5" s="862"/>
      <c r="IBR5" s="862"/>
      <c r="IBS5" s="862"/>
      <c r="IBT5" s="862"/>
      <c r="IBU5" s="862"/>
      <c r="IBV5" s="862"/>
      <c r="IBW5" s="862"/>
      <c r="IBX5" s="862"/>
      <c r="IBY5" s="862"/>
      <c r="IBZ5" s="861"/>
      <c r="ICA5" s="862"/>
      <c r="ICB5" s="862"/>
      <c r="ICC5" s="862"/>
      <c r="ICD5" s="862"/>
      <c r="ICE5" s="862"/>
      <c r="ICF5" s="862"/>
      <c r="ICG5" s="862"/>
      <c r="ICH5" s="862"/>
      <c r="ICI5" s="862"/>
      <c r="ICJ5" s="862"/>
      <c r="ICK5" s="862"/>
      <c r="ICL5" s="862"/>
      <c r="ICM5" s="862"/>
      <c r="ICN5" s="862"/>
      <c r="ICO5" s="862"/>
      <c r="ICP5" s="862"/>
      <c r="ICQ5" s="862"/>
      <c r="ICR5" s="862"/>
      <c r="ICS5" s="862"/>
      <c r="ICT5" s="862"/>
      <c r="ICU5" s="862"/>
      <c r="ICV5" s="862"/>
      <c r="ICW5" s="862"/>
      <c r="ICX5" s="862"/>
      <c r="ICY5" s="862"/>
      <c r="ICZ5" s="862"/>
      <c r="IDA5" s="862"/>
      <c r="IDB5" s="862"/>
      <c r="IDC5" s="862"/>
      <c r="IDD5" s="862"/>
      <c r="IDE5" s="861"/>
      <c r="IDF5" s="862"/>
      <c r="IDG5" s="862"/>
      <c r="IDH5" s="862"/>
      <c r="IDI5" s="862"/>
      <c r="IDJ5" s="862"/>
      <c r="IDK5" s="862"/>
      <c r="IDL5" s="862"/>
      <c r="IDM5" s="862"/>
      <c r="IDN5" s="862"/>
      <c r="IDO5" s="862"/>
      <c r="IDP5" s="862"/>
      <c r="IDQ5" s="862"/>
      <c r="IDR5" s="862"/>
      <c r="IDS5" s="862"/>
      <c r="IDT5" s="862"/>
      <c r="IDU5" s="862"/>
      <c r="IDV5" s="862"/>
      <c r="IDW5" s="862"/>
      <c r="IDX5" s="862"/>
      <c r="IDY5" s="862"/>
      <c r="IDZ5" s="862"/>
      <c r="IEA5" s="862"/>
      <c r="IEB5" s="862"/>
      <c r="IEC5" s="862"/>
      <c r="IED5" s="862"/>
      <c r="IEE5" s="862"/>
      <c r="IEF5" s="862"/>
      <c r="IEG5" s="862"/>
      <c r="IEH5" s="862"/>
      <c r="IEI5" s="862"/>
      <c r="IEJ5" s="861"/>
      <c r="IEK5" s="862"/>
      <c r="IEL5" s="862"/>
      <c r="IEM5" s="862"/>
      <c r="IEN5" s="862"/>
      <c r="IEO5" s="862"/>
      <c r="IEP5" s="862"/>
      <c r="IEQ5" s="862"/>
      <c r="IER5" s="862"/>
      <c r="IES5" s="862"/>
      <c r="IET5" s="862"/>
      <c r="IEU5" s="862"/>
      <c r="IEV5" s="862"/>
      <c r="IEW5" s="862"/>
      <c r="IEX5" s="862"/>
      <c r="IEY5" s="862"/>
      <c r="IEZ5" s="862"/>
      <c r="IFA5" s="862"/>
      <c r="IFB5" s="862"/>
      <c r="IFC5" s="862"/>
      <c r="IFD5" s="862"/>
      <c r="IFE5" s="862"/>
      <c r="IFF5" s="862"/>
      <c r="IFG5" s="862"/>
      <c r="IFH5" s="862"/>
      <c r="IFI5" s="862"/>
      <c r="IFJ5" s="862"/>
      <c r="IFK5" s="862"/>
      <c r="IFL5" s="862"/>
      <c r="IFM5" s="862"/>
      <c r="IFN5" s="862"/>
      <c r="IFO5" s="861"/>
      <c r="IFP5" s="862"/>
      <c r="IFQ5" s="862"/>
      <c r="IFR5" s="862"/>
      <c r="IFS5" s="862"/>
      <c r="IFT5" s="862"/>
      <c r="IFU5" s="862"/>
      <c r="IFV5" s="862"/>
      <c r="IFW5" s="862"/>
      <c r="IFX5" s="862"/>
      <c r="IFY5" s="862"/>
      <c r="IFZ5" s="862"/>
      <c r="IGA5" s="862"/>
      <c r="IGB5" s="862"/>
      <c r="IGC5" s="862"/>
      <c r="IGD5" s="862"/>
      <c r="IGE5" s="862"/>
      <c r="IGF5" s="862"/>
      <c r="IGG5" s="862"/>
      <c r="IGH5" s="862"/>
      <c r="IGI5" s="862"/>
      <c r="IGJ5" s="862"/>
      <c r="IGK5" s="862"/>
      <c r="IGL5" s="862"/>
      <c r="IGM5" s="862"/>
      <c r="IGN5" s="862"/>
      <c r="IGO5" s="862"/>
      <c r="IGP5" s="862"/>
      <c r="IGQ5" s="862"/>
      <c r="IGR5" s="862"/>
      <c r="IGS5" s="862"/>
      <c r="IGT5" s="861"/>
      <c r="IGU5" s="862"/>
      <c r="IGV5" s="862"/>
      <c r="IGW5" s="862"/>
      <c r="IGX5" s="862"/>
      <c r="IGY5" s="862"/>
      <c r="IGZ5" s="862"/>
      <c r="IHA5" s="862"/>
      <c r="IHB5" s="862"/>
      <c r="IHC5" s="862"/>
      <c r="IHD5" s="862"/>
      <c r="IHE5" s="862"/>
      <c r="IHF5" s="862"/>
      <c r="IHG5" s="862"/>
      <c r="IHH5" s="862"/>
      <c r="IHI5" s="862"/>
      <c r="IHJ5" s="862"/>
      <c r="IHK5" s="862"/>
      <c r="IHL5" s="862"/>
      <c r="IHM5" s="862"/>
      <c r="IHN5" s="862"/>
      <c r="IHO5" s="862"/>
      <c r="IHP5" s="862"/>
      <c r="IHQ5" s="862"/>
      <c r="IHR5" s="862"/>
      <c r="IHS5" s="862"/>
      <c r="IHT5" s="862"/>
      <c r="IHU5" s="862"/>
      <c r="IHV5" s="862"/>
      <c r="IHW5" s="862"/>
      <c r="IHX5" s="862"/>
      <c r="IHY5" s="861"/>
      <c r="IHZ5" s="862"/>
      <c r="IIA5" s="862"/>
      <c r="IIB5" s="862"/>
      <c r="IIC5" s="862"/>
      <c r="IID5" s="862"/>
      <c r="IIE5" s="862"/>
      <c r="IIF5" s="862"/>
      <c r="IIG5" s="862"/>
      <c r="IIH5" s="862"/>
      <c r="III5" s="862"/>
      <c r="IIJ5" s="862"/>
      <c r="IIK5" s="862"/>
      <c r="IIL5" s="862"/>
      <c r="IIM5" s="862"/>
      <c r="IIN5" s="862"/>
      <c r="IIO5" s="862"/>
      <c r="IIP5" s="862"/>
      <c r="IIQ5" s="862"/>
      <c r="IIR5" s="862"/>
      <c r="IIS5" s="862"/>
      <c r="IIT5" s="862"/>
      <c r="IIU5" s="862"/>
      <c r="IIV5" s="862"/>
      <c r="IIW5" s="862"/>
      <c r="IIX5" s="862"/>
      <c r="IIY5" s="862"/>
      <c r="IIZ5" s="862"/>
      <c r="IJA5" s="862"/>
      <c r="IJB5" s="862"/>
      <c r="IJC5" s="862"/>
      <c r="IJD5" s="861"/>
      <c r="IJE5" s="862"/>
      <c r="IJF5" s="862"/>
      <c r="IJG5" s="862"/>
      <c r="IJH5" s="862"/>
      <c r="IJI5" s="862"/>
      <c r="IJJ5" s="862"/>
      <c r="IJK5" s="862"/>
      <c r="IJL5" s="862"/>
      <c r="IJM5" s="862"/>
      <c r="IJN5" s="862"/>
      <c r="IJO5" s="862"/>
      <c r="IJP5" s="862"/>
      <c r="IJQ5" s="862"/>
      <c r="IJR5" s="862"/>
      <c r="IJS5" s="862"/>
      <c r="IJT5" s="862"/>
      <c r="IJU5" s="862"/>
      <c r="IJV5" s="862"/>
      <c r="IJW5" s="862"/>
      <c r="IJX5" s="862"/>
      <c r="IJY5" s="862"/>
      <c r="IJZ5" s="862"/>
      <c r="IKA5" s="862"/>
      <c r="IKB5" s="862"/>
      <c r="IKC5" s="862"/>
      <c r="IKD5" s="862"/>
      <c r="IKE5" s="862"/>
      <c r="IKF5" s="862"/>
      <c r="IKG5" s="862"/>
      <c r="IKH5" s="862"/>
      <c r="IKI5" s="861"/>
      <c r="IKJ5" s="862"/>
      <c r="IKK5" s="862"/>
      <c r="IKL5" s="862"/>
      <c r="IKM5" s="862"/>
      <c r="IKN5" s="862"/>
      <c r="IKO5" s="862"/>
      <c r="IKP5" s="862"/>
      <c r="IKQ5" s="862"/>
      <c r="IKR5" s="862"/>
      <c r="IKS5" s="862"/>
      <c r="IKT5" s="862"/>
      <c r="IKU5" s="862"/>
      <c r="IKV5" s="862"/>
      <c r="IKW5" s="862"/>
      <c r="IKX5" s="862"/>
      <c r="IKY5" s="862"/>
      <c r="IKZ5" s="862"/>
      <c r="ILA5" s="862"/>
      <c r="ILB5" s="862"/>
      <c r="ILC5" s="862"/>
      <c r="ILD5" s="862"/>
      <c r="ILE5" s="862"/>
      <c r="ILF5" s="862"/>
      <c r="ILG5" s="862"/>
      <c r="ILH5" s="862"/>
      <c r="ILI5" s="862"/>
      <c r="ILJ5" s="862"/>
      <c r="ILK5" s="862"/>
      <c r="ILL5" s="862"/>
      <c r="ILM5" s="862"/>
      <c r="ILN5" s="861"/>
      <c r="ILO5" s="862"/>
      <c r="ILP5" s="862"/>
      <c r="ILQ5" s="862"/>
      <c r="ILR5" s="862"/>
      <c r="ILS5" s="862"/>
      <c r="ILT5" s="862"/>
      <c r="ILU5" s="862"/>
      <c r="ILV5" s="862"/>
      <c r="ILW5" s="862"/>
      <c r="ILX5" s="862"/>
      <c r="ILY5" s="862"/>
      <c r="ILZ5" s="862"/>
      <c r="IMA5" s="862"/>
      <c r="IMB5" s="862"/>
      <c r="IMC5" s="862"/>
      <c r="IMD5" s="862"/>
      <c r="IME5" s="862"/>
      <c r="IMF5" s="862"/>
      <c r="IMG5" s="862"/>
      <c r="IMH5" s="862"/>
      <c r="IMI5" s="862"/>
      <c r="IMJ5" s="862"/>
      <c r="IMK5" s="862"/>
      <c r="IML5" s="862"/>
      <c r="IMM5" s="862"/>
      <c r="IMN5" s="862"/>
      <c r="IMO5" s="862"/>
      <c r="IMP5" s="862"/>
      <c r="IMQ5" s="862"/>
      <c r="IMR5" s="862"/>
      <c r="IMS5" s="861"/>
      <c r="IMT5" s="862"/>
      <c r="IMU5" s="862"/>
      <c r="IMV5" s="862"/>
      <c r="IMW5" s="862"/>
      <c r="IMX5" s="862"/>
      <c r="IMY5" s="862"/>
      <c r="IMZ5" s="862"/>
      <c r="INA5" s="862"/>
      <c r="INB5" s="862"/>
      <c r="INC5" s="862"/>
      <c r="IND5" s="862"/>
      <c r="INE5" s="862"/>
      <c r="INF5" s="862"/>
      <c r="ING5" s="862"/>
      <c r="INH5" s="862"/>
      <c r="INI5" s="862"/>
      <c r="INJ5" s="862"/>
      <c r="INK5" s="862"/>
      <c r="INL5" s="862"/>
      <c r="INM5" s="862"/>
      <c r="INN5" s="862"/>
      <c r="INO5" s="862"/>
      <c r="INP5" s="862"/>
      <c r="INQ5" s="862"/>
      <c r="INR5" s="862"/>
      <c r="INS5" s="862"/>
      <c r="INT5" s="862"/>
      <c r="INU5" s="862"/>
      <c r="INV5" s="862"/>
      <c r="INW5" s="862"/>
      <c r="INX5" s="861"/>
      <c r="INY5" s="862"/>
      <c r="INZ5" s="862"/>
      <c r="IOA5" s="862"/>
      <c r="IOB5" s="862"/>
      <c r="IOC5" s="862"/>
      <c r="IOD5" s="862"/>
      <c r="IOE5" s="862"/>
      <c r="IOF5" s="862"/>
      <c r="IOG5" s="862"/>
      <c r="IOH5" s="862"/>
      <c r="IOI5" s="862"/>
      <c r="IOJ5" s="862"/>
      <c r="IOK5" s="862"/>
      <c r="IOL5" s="862"/>
      <c r="IOM5" s="862"/>
      <c r="ION5" s="862"/>
      <c r="IOO5" s="862"/>
      <c r="IOP5" s="862"/>
      <c r="IOQ5" s="862"/>
      <c r="IOR5" s="862"/>
      <c r="IOS5" s="862"/>
      <c r="IOT5" s="862"/>
      <c r="IOU5" s="862"/>
      <c r="IOV5" s="862"/>
      <c r="IOW5" s="862"/>
      <c r="IOX5" s="862"/>
      <c r="IOY5" s="862"/>
      <c r="IOZ5" s="862"/>
      <c r="IPA5" s="862"/>
      <c r="IPB5" s="862"/>
      <c r="IPC5" s="861"/>
      <c r="IPD5" s="862"/>
      <c r="IPE5" s="862"/>
      <c r="IPF5" s="862"/>
      <c r="IPG5" s="862"/>
      <c r="IPH5" s="862"/>
      <c r="IPI5" s="862"/>
      <c r="IPJ5" s="862"/>
      <c r="IPK5" s="862"/>
      <c r="IPL5" s="862"/>
      <c r="IPM5" s="862"/>
      <c r="IPN5" s="862"/>
      <c r="IPO5" s="862"/>
      <c r="IPP5" s="862"/>
      <c r="IPQ5" s="862"/>
      <c r="IPR5" s="862"/>
      <c r="IPS5" s="862"/>
      <c r="IPT5" s="862"/>
      <c r="IPU5" s="862"/>
      <c r="IPV5" s="862"/>
      <c r="IPW5" s="862"/>
      <c r="IPX5" s="862"/>
      <c r="IPY5" s="862"/>
      <c r="IPZ5" s="862"/>
      <c r="IQA5" s="862"/>
      <c r="IQB5" s="862"/>
      <c r="IQC5" s="862"/>
      <c r="IQD5" s="862"/>
      <c r="IQE5" s="862"/>
      <c r="IQF5" s="862"/>
      <c r="IQG5" s="862"/>
      <c r="IQH5" s="861"/>
      <c r="IQI5" s="862"/>
      <c r="IQJ5" s="862"/>
      <c r="IQK5" s="862"/>
      <c r="IQL5" s="862"/>
      <c r="IQM5" s="862"/>
      <c r="IQN5" s="862"/>
      <c r="IQO5" s="862"/>
      <c r="IQP5" s="862"/>
      <c r="IQQ5" s="862"/>
      <c r="IQR5" s="862"/>
      <c r="IQS5" s="862"/>
      <c r="IQT5" s="862"/>
      <c r="IQU5" s="862"/>
      <c r="IQV5" s="862"/>
      <c r="IQW5" s="862"/>
      <c r="IQX5" s="862"/>
      <c r="IQY5" s="862"/>
      <c r="IQZ5" s="862"/>
      <c r="IRA5" s="862"/>
      <c r="IRB5" s="862"/>
      <c r="IRC5" s="862"/>
      <c r="IRD5" s="862"/>
      <c r="IRE5" s="862"/>
      <c r="IRF5" s="862"/>
      <c r="IRG5" s="862"/>
      <c r="IRH5" s="862"/>
      <c r="IRI5" s="862"/>
      <c r="IRJ5" s="862"/>
      <c r="IRK5" s="862"/>
      <c r="IRL5" s="862"/>
      <c r="IRM5" s="861"/>
      <c r="IRN5" s="862"/>
      <c r="IRO5" s="862"/>
      <c r="IRP5" s="862"/>
      <c r="IRQ5" s="862"/>
      <c r="IRR5" s="862"/>
      <c r="IRS5" s="862"/>
      <c r="IRT5" s="862"/>
      <c r="IRU5" s="862"/>
      <c r="IRV5" s="862"/>
      <c r="IRW5" s="862"/>
      <c r="IRX5" s="862"/>
      <c r="IRY5" s="862"/>
      <c r="IRZ5" s="862"/>
      <c r="ISA5" s="862"/>
      <c r="ISB5" s="862"/>
      <c r="ISC5" s="862"/>
      <c r="ISD5" s="862"/>
      <c r="ISE5" s="862"/>
      <c r="ISF5" s="862"/>
      <c r="ISG5" s="862"/>
      <c r="ISH5" s="862"/>
      <c r="ISI5" s="862"/>
      <c r="ISJ5" s="862"/>
      <c r="ISK5" s="862"/>
      <c r="ISL5" s="862"/>
      <c r="ISM5" s="862"/>
      <c r="ISN5" s="862"/>
      <c r="ISO5" s="862"/>
      <c r="ISP5" s="862"/>
      <c r="ISQ5" s="862"/>
      <c r="ISR5" s="861"/>
      <c r="ISS5" s="862"/>
      <c r="IST5" s="862"/>
      <c r="ISU5" s="862"/>
      <c r="ISV5" s="862"/>
      <c r="ISW5" s="862"/>
      <c r="ISX5" s="862"/>
      <c r="ISY5" s="862"/>
      <c r="ISZ5" s="862"/>
      <c r="ITA5" s="862"/>
      <c r="ITB5" s="862"/>
      <c r="ITC5" s="862"/>
      <c r="ITD5" s="862"/>
      <c r="ITE5" s="862"/>
      <c r="ITF5" s="862"/>
      <c r="ITG5" s="862"/>
      <c r="ITH5" s="862"/>
      <c r="ITI5" s="862"/>
      <c r="ITJ5" s="862"/>
      <c r="ITK5" s="862"/>
      <c r="ITL5" s="862"/>
      <c r="ITM5" s="862"/>
      <c r="ITN5" s="862"/>
      <c r="ITO5" s="862"/>
      <c r="ITP5" s="862"/>
      <c r="ITQ5" s="862"/>
      <c r="ITR5" s="862"/>
      <c r="ITS5" s="862"/>
      <c r="ITT5" s="862"/>
      <c r="ITU5" s="862"/>
      <c r="ITV5" s="862"/>
      <c r="ITW5" s="861"/>
      <c r="ITX5" s="862"/>
      <c r="ITY5" s="862"/>
      <c r="ITZ5" s="862"/>
      <c r="IUA5" s="862"/>
      <c r="IUB5" s="862"/>
      <c r="IUC5" s="862"/>
      <c r="IUD5" s="862"/>
      <c r="IUE5" s="862"/>
      <c r="IUF5" s="862"/>
      <c r="IUG5" s="862"/>
      <c r="IUH5" s="862"/>
      <c r="IUI5" s="862"/>
      <c r="IUJ5" s="862"/>
      <c r="IUK5" s="862"/>
      <c r="IUL5" s="862"/>
      <c r="IUM5" s="862"/>
      <c r="IUN5" s="862"/>
      <c r="IUO5" s="862"/>
      <c r="IUP5" s="862"/>
      <c r="IUQ5" s="862"/>
      <c r="IUR5" s="862"/>
      <c r="IUS5" s="862"/>
      <c r="IUT5" s="862"/>
      <c r="IUU5" s="862"/>
      <c r="IUV5" s="862"/>
      <c r="IUW5" s="862"/>
      <c r="IUX5" s="862"/>
      <c r="IUY5" s="862"/>
      <c r="IUZ5" s="862"/>
      <c r="IVA5" s="862"/>
      <c r="IVB5" s="861"/>
      <c r="IVC5" s="862"/>
      <c r="IVD5" s="862"/>
      <c r="IVE5" s="862"/>
      <c r="IVF5" s="862"/>
      <c r="IVG5" s="862"/>
      <c r="IVH5" s="862"/>
      <c r="IVI5" s="862"/>
      <c r="IVJ5" s="862"/>
      <c r="IVK5" s="862"/>
      <c r="IVL5" s="862"/>
      <c r="IVM5" s="862"/>
      <c r="IVN5" s="862"/>
      <c r="IVO5" s="862"/>
      <c r="IVP5" s="862"/>
      <c r="IVQ5" s="862"/>
      <c r="IVR5" s="862"/>
      <c r="IVS5" s="862"/>
      <c r="IVT5" s="862"/>
      <c r="IVU5" s="862"/>
      <c r="IVV5" s="862"/>
      <c r="IVW5" s="862"/>
      <c r="IVX5" s="862"/>
      <c r="IVY5" s="862"/>
      <c r="IVZ5" s="862"/>
      <c r="IWA5" s="862"/>
      <c r="IWB5" s="862"/>
      <c r="IWC5" s="862"/>
      <c r="IWD5" s="862"/>
      <c r="IWE5" s="862"/>
      <c r="IWF5" s="862"/>
      <c r="IWG5" s="861"/>
      <c r="IWH5" s="862"/>
      <c r="IWI5" s="862"/>
      <c r="IWJ5" s="862"/>
      <c r="IWK5" s="862"/>
      <c r="IWL5" s="862"/>
      <c r="IWM5" s="862"/>
      <c r="IWN5" s="862"/>
      <c r="IWO5" s="862"/>
      <c r="IWP5" s="862"/>
      <c r="IWQ5" s="862"/>
      <c r="IWR5" s="862"/>
      <c r="IWS5" s="862"/>
      <c r="IWT5" s="862"/>
      <c r="IWU5" s="862"/>
      <c r="IWV5" s="862"/>
      <c r="IWW5" s="862"/>
      <c r="IWX5" s="862"/>
      <c r="IWY5" s="862"/>
      <c r="IWZ5" s="862"/>
      <c r="IXA5" s="862"/>
      <c r="IXB5" s="862"/>
      <c r="IXC5" s="862"/>
      <c r="IXD5" s="862"/>
      <c r="IXE5" s="862"/>
      <c r="IXF5" s="862"/>
      <c r="IXG5" s="862"/>
      <c r="IXH5" s="862"/>
      <c r="IXI5" s="862"/>
      <c r="IXJ5" s="862"/>
      <c r="IXK5" s="862"/>
      <c r="IXL5" s="861"/>
      <c r="IXM5" s="862"/>
      <c r="IXN5" s="862"/>
      <c r="IXO5" s="862"/>
      <c r="IXP5" s="862"/>
      <c r="IXQ5" s="862"/>
      <c r="IXR5" s="862"/>
      <c r="IXS5" s="862"/>
      <c r="IXT5" s="862"/>
      <c r="IXU5" s="862"/>
      <c r="IXV5" s="862"/>
      <c r="IXW5" s="862"/>
      <c r="IXX5" s="862"/>
      <c r="IXY5" s="862"/>
      <c r="IXZ5" s="862"/>
      <c r="IYA5" s="862"/>
      <c r="IYB5" s="862"/>
      <c r="IYC5" s="862"/>
      <c r="IYD5" s="862"/>
      <c r="IYE5" s="862"/>
      <c r="IYF5" s="862"/>
      <c r="IYG5" s="862"/>
      <c r="IYH5" s="862"/>
      <c r="IYI5" s="862"/>
      <c r="IYJ5" s="862"/>
      <c r="IYK5" s="862"/>
      <c r="IYL5" s="862"/>
      <c r="IYM5" s="862"/>
      <c r="IYN5" s="862"/>
      <c r="IYO5" s="862"/>
      <c r="IYP5" s="862"/>
      <c r="IYQ5" s="861"/>
      <c r="IYR5" s="862"/>
      <c r="IYS5" s="862"/>
      <c r="IYT5" s="862"/>
      <c r="IYU5" s="862"/>
      <c r="IYV5" s="862"/>
      <c r="IYW5" s="862"/>
      <c r="IYX5" s="862"/>
      <c r="IYY5" s="862"/>
      <c r="IYZ5" s="862"/>
      <c r="IZA5" s="862"/>
      <c r="IZB5" s="862"/>
      <c r="IZC5" s="862"/>
      <c r="IZD5" s="862"/>
      <c r="IZE5" s="862"/>
      <c r="IZF5" s="862"/>
      <c r="IZG5" s="862"/>
      <c r="IZH5" s="862"/>
      <c r="IZI5" s="862"/>
      <c r="IZJ5" s="862"/>
      <c r="IZK5" s="862"/>
      <c r="IZL5" s="862"/>
      <c r="IZM5" s="862"/>
      <c r="IZN5" s="862"/>
      <c r="IZO5" s="862"/>
      <c r="IZP5" s="862"/>
      <c r="IZQ5" s="862"/>
      <c r="IZR5" s="862"/>
      <c r="IZS5" s="862"/>
      <c r="IZT5" s="862"/>
      <c r="IZU5" s="862"/>
      <c r="IZV5" s="861"/>
      <c r="IZW5" s="862"/>
      <c r="IZX5" s="862"/>
      <c r="IZY5" s="862"/>
      <c r="IZZ5" s="862"/>
      <c r="JAA5" s="862"/>
      <c r="JAB5" s="862"/>
      <c r="JAC5" s="862"/>
      <c r="JAD5" s="862"/>
      <c r="JAE5" s="862"/>
      <c r="JAF5" s="862"/>
      <c r="JAG5" s="862"/>
      <c r="JAH5" s="862"/>
      <c r="JAI5" s="862"/>
      <c r="JAJ5" s="862"/>
      <c r="JAK5" s="862"/>
      <c r="JAL5" s="862"/>
      <c r="JAM5" s="862"/>
      <c r="JAN5" s="862"/>
      <c r="JAO5" s="862"/>
      <c r="JAP5" s="862"/>
      <c r="JAQ5" s="862"/>
      <c r="JAR5" s="862"/>
      <c r="JAS5" s="862"/>
      <c r="JAT5" s="862"/>
      <c r="JAU5" s="862"/>
      <c r="JAV5" s="862"/>
      <c r="JAW5" s="862"/>
      <c r="JAX5" s="862"/>
      <c r="JAY5" s="862"/>
      <c r="JAZ5" s="862"/>
      <c r="JBA5" s="861"/>
      <c r="JBB5" s="862"/>
      <c r="JBC5" s="862"/>
      <c r="JBD5" s="862"/>
      <c r="JBE5" s="862"/>
      <c r="JBF5" s="862"/>
      <c r="JBG5" s="862"/>
      <c r="JBH5" s="862"/>
      <c r="JBI5" s="862"/>
      <c r="JBJ5" s="862"/>
      <c r="JBK5" s="862"/>
      <c r="JBL5" s="862"/>
      <c r="JBM5" s="862"/>
      <c r="JBN5" s="862"/>
      <c r="JBO5" s="862"/>
      <c r="JBP5" s="862"/>
      <c r="JBQ5" s="862"/>
      <c r="JBR5" s="862"/>
      <c r="JBS5" s="862"/>
      <c r="JBT5" s="862"/>
      <c r="JBU5" s="862"/>
      <c r="JBV5" s="862"/>
      <c r="JBW5" s="862"/>
      <c r="JBX5" s="862"/>
      <c r="JBY5" s="862"/>
      <c r="JBZ5" s="862"/>
      <c r="JCA5" s="862"/>
      <c r="JCB5" s="862"/>
      <c r="JCC5" s="862"/>
      <c r="JCD5" s="862"/>
      <c r="JCE5" s="862"/>
      <c r="JCF5" s="861"/>
      <c r="JCG5" s="862"/>
      <c r="JCH5" s="862"/>
      <c r="JCI5" s="862"/>
      <c r="JCJ5" s="862"/>
      <c r="JCK5" s="862"/>
      <c r="JCL5" s="862"/>
      <c r="JCM5" s="862"/>
      <c r="JCN5" s="862"/>
      <c r="JCO5" s="862"/>
      <c r="JCP5" s="862"/>
      <c r="JCQ5" s="862"/>
      <c r="JCR5" s="862"/>
      <c r="JCS5" s="862"/>
      <c r="JCT5" s="862"/>
      <c r="JCU5" s="862"/>
      <c r="JCV5" s="862"/>
      <c r="JCW5" s="862"/>
      <c r="JCX5" s="862"/>
      <c r="JCY5" s="862"/>
      <c r="JCZ5" s="862"/>
      <c r="JDA5" s="862"/>
      <c r="JDB5" s="862"/>
      <c r="JDC5" s="862"/>
      <c r="JDD5" s="862"/>
      <c r="JDE5" s="862"/>
      <c r="JDF5" s="862"/>
      <c r="JDG5" s="862"/>
      <c r="JDH5" s="862"/>
      <c r="JDI5" s="862"/>
      <c r="JDJ5" s="862"/>
      <c r="JDK5" s="861"/>
      <c r="JDL5" s="862"/>
      <c r="JDM5" s="862"/>
      <c r="JDN5" s="862"/>
      <c r="JDO5" s="862"/>
      <c r="JDP5" s="862"/>
      <c r="JDQ5" s="862"/>
      <c r="JDR5" s="862"/>
      <c r="JDS5" s="862"/>
      <c r="JDT5" s="862"/>
      <c r="JDU5" s="862"/>
      <c r="JDV5" s="862"/>
      <c r="JDW5" s="862"/>
      <c r="JDX5" s="862"/>
      <c r="JDY5" s="862"/>
      <c r="JDZ5" s="862"/>
      <c r="JEA5" s="862"/>
      <c r="JEB5" s="862"/>
      <c r="JEC5" s="862"/>
      <c r="JED5" s="862"/>
      <c r="JEE5" s="862"/>
      <c r="JEF5" s="862"/>
      <c r="JEG5" s="862"/>
      <c r="JEH5" s="862"/>
      <c r="JEI5" s="862"/>
      <c r="JEJ5" s="862"/>
      <c r="JEK5" s="862"/>
      <c r="JEL5" s="862"/>
      <c r="JEM5" s="862"/>
      <c r="JEN5" s="862"/>
      <c r="JEO5" s="862"/>
      <c r="JEP5" s="861"/>
      <c r="JEQ5" s="862"/>
      <c r="JER5" s="862"/>
      <c r="JES5" s="862"/>
      <c r="JET5" s="862"/>
      <c r="JEU5" s="862"/>
      <c r="JEV5" s="862"/>
      <c r="JEW5" s="862"/>
      <c r="JEX5" s="862"/>
      <c r="JEY5" s="862"/>
      <c r="JEZ5" s="862"/>
      <c r="JFA5" s="862"/>
      <c r="JFB5" s="862"/>
      <c r="JFC5" s="862"/>
      <c r="JFD5" s="862"/>
      <c r="JFE5" s="862"/>
      <c r="JFF5" s="862"/>
      <c r="JFG5" s="862"/>
      <c r="JFH5" s="862"/>
      <c r="JFI5" s="862"/>
      <c r="JFJ5" s="862"/>
      <c r="JFK5" s="862"/>
      <c r="JFL5" s="862"/>
      <c r="JFM5" s="862"/>
      <c r="JFN5" s="862"/>
      <c r="JFO5" s="862"/>
      <c r="JFP5" s="862"/>
      <c r="JFQ5" s="862"/>
      <c r="JFR5" s="862"/>
      <c r="JFS5" s="862"/>
      <c r="JFT5" s="862"/>
      <c r="JFU5" s="861"/>
      <c r="JFV5" s="862"/>
      <c r="JFW5" s="862"/>
      <c r="JFX5" s="862"/>
      <c r="JFY5" s="862"/>
      <c r="JFZ5" s="862"/>
      <c r="JGA5" s="862"/>
      <c r="JGB5" s="862"/>
      <c r="JGC5" s="862"/>
      <c r="JGD5" s="862"/>
      <c r="JGE5" s="862"/>
      <c r="JGF5" s="862"/>
      <c r="JGG5" s="862"/>
      <c r="JGH5" s="862"/>
      <c r="JGI5" s="862"/>
      <c r="JGJ5" s="862"/>
      <c r="JGK5" s="862"/>
      <c r="JGL5" s="862"/>
      <c r="JGM5" s="862"/>
      <c r="JGN5" s="862"/>
      <c r="JGO5" s="862"/>
      <c r="JGP5" s="862"/>
      <c r="JGQ5" s="862"/>
      <c r="JGR5" s="862"/>
      <c r="JGS5" s="862"/>
      <c r="JGT5" s="862"/>
      <c r="JGU5" s="862"/>
      <c r="JGV5" s="862"/>
      <c r="JGW5" s="862"/>
      <c r="JGX5" s="862"/>
      <c r="JGY5" s="862"/>
      <c r="JGZ5" s="861"/>
      <c r="JHA5" s="862"/>
      <c r="JHB5" s="862"/>
      <c r="JHC5" s="862"/>
      <c r="JHD5" s="862"/>
      <c r="JHE5" s="862"/>
      <c r="JHF5" s="862"/>
      <c r="JHG5" s="862"/>
      <c r="JHH5" s="862"/>
      <c r="JHI5" s="862"/>
      <c r="JHJ5" s="862"/>
      <c r="JHK5" s="862"/>
      <c r="JHL5" s="862"/>
      <c r="JHM5" s="862"/>
      <c r="JHN5" s="862"/>
      <c r="JHO5" s="862"/>
      <c r="JHP5" s="862"/>
      <c r="JHQ5" s="862"/>
      <c r="JHR5" s="862"/>
      <c r="JHS5" s="862"/>
      <c r="JHT5" s="862"/>
      <c r="JHU5" s="862"/>
      <c r="JHV5" s="862"/>
      <c r="JHW5" s="862"/>
      <c r="JHX5" s="862"/>
      <c r="JHY5" s="862"/>
      <c r="JHZ5" s="862"/>
      <c r="JIA5" s="862"/>
      <c r="JIB5" s="862"/>
      <c r="JIC5" s="862"/>
      <c r="JID5" s="862"/>
      <c r="JIE5" s="861"/>
      <c r="JIF5" s="862"/>
      <c r="JIG5" s="862"/>
      <c r="JIH5" s="862"/>
      <c r="JII5" s="862"/>
      <c r="JIJ5" s="862"/>
      <c r="JIK5" s="862"/>
      <c r="JIL5" s="862"/>
      <c r="JIM5" s="862"/>
      <c r="JIN5" s="862"/>
      <c r="JIO5" s="862"/>
      <c r="JIP5" s="862"/>
      <c r="JIQ5" s="862"/>
      <c r="JIR5" s="862"/>
      <c r="JIS5" s="862"/>
      <c r="JIT5" s="862"/>
      <c r="JIU5" s="862"/>
      <c r="JIV5" s="862"/>
      <c r="JIW5" s="862"/>
      <c r="JIX5" s="862"/>
      <c r="JIY5" s="862"/>
      <c r="JIZ5" s="862"/>
      <c r="JJA5" s="862"/>
      <c r="JJB5" s="862"/>
      <c r="JJC5" s="862"/>
      <c r="JJD5" s="862"/>
      <c r="JJE5" s="862"/>
      <c r="JJF5" s="862"/>
      <c r="JJG5" s="862"/>
      <c r="JJH5" s="862"/>
      <c r="JJI5" s="862"/>
      <c r="JJJ5" s="861"/>
      <c r="JJK5" s="862"/>
      <c r="JJL5" s="862"/>
      <c r="JJM5" s="862"/>
      <c r="JJN5" s="862"/>
      <c r="JJO5" s="862"/>
      <c r="JJP5" s="862"/>
      <c r="JJQ5" s="862"/>
      <c r="JJR5" s="862"/>
      <c r="JJS5" s="862"/>
      <c r="JJT5" s="862"/>
      <c r="JJU5" s="862"/>
      <c r="JJV5" s="862"/>
      <c r="JJW5" s="862"/>
      <c r="JJX5" s="862"/>
      <c r="JJY5" s="862"/>
      <c r="JJZ5" s="862"/>
      <c r="JKA5" s="862"/>
      <c r="JKB5" s="862"/>
      <c r="JKC5" s="862"/>
      <c r="JKD5" s="862"/>
      <c r="JKE5" s="862"/>
      <c r="JKF5" s="862"/>
      <c r="JKG5" s="862"/>
      <c r="JKH5" s="862"/>
      <c r="JKI5" s="862"/>
      <c r="JKJ5" s="862"/>
      <c r="JKK5" s="862"/>
      <c r="JKL5" s="862"/>
      <c r="JKM5" s="862"/>
      <c r="JKN5" s="862"/>
      <c r="JKO5" s="861"/>
      <c r="JKP5" s="862"/>
      <c r="JKQ5" s="862"/>
      <c r="JKR5" s="862"/>
      <c r="JKS5" s="862"/>
      <c r="JKT5" s="862"/>
      <c r="JKU5" s="862"/>
      <c r="JKV5" s="862"/>
      <c r="JKW5" s="862"/>
      <c r="JKX5" s="862"/>
      <c r="JKY5" s="862"/>
      <c r="JKZ5" s="862"/>
      <c r="JLA5" s="862"/>
      <c r="JLB5" s="862"/>
      <c r="JLC5" s="862"/>
      <c r="JLD5" s="862"/>
      <c r="JLE5" s="862"/>
      <c r="JLF5" s="862"/>
      <c r="JLG5" s="862"/>
      <c r="JLH5" s="862"/>
      <c r="JLI5" s="862"/>
      <c r="JLJ5" s="862"/>
      <c r="JLK5" s="862"/>
      <c r="JLL5" s="862"/>
      <c r="JLM5" s="862"/>
      <c r="JLN5" s="862"/>
      <c r="JLO5" s="862"/>
      <c r="JLP5" s="862"/>
      <c r="JLQ5" s="862"/>
      <c r="JLR5" s="862"/>
      <c r="JLS5" s="862"/>
      <c r="JLT5" s="861"/>
      <c r="JLU5" s="862"/>
      <c r="JLV5" s="862"/>
      <c r="JLW5" s="862"/>
      <c r="JLX5" s="862"/>
      <c r="JLY5" s="862"/>
      <c r="JLZ5" s="862"/>
      <c r="JMA5" s="862"/>
      <c r="JMB5" s="862"/>
      <c r="JMC5" s="862"/>
      <c r="JMD5" s="862"/>
      <c r="JME5" s="862"/>
      <c r="JMF5" s="862"/>
      <c r="JMG5" s="862"/>
      <c r="JMH5" s="862"/>
      <c r="JMI5" s="862"/>
      <c r="JMJ5" s="862"/>
      <c r="JMK5" s="862"/>
      <c r="JML5" s="862"/>
      <c r="JMM5" s="862"/>
      <c r="JMN5" s="862"/>
      <c r="JMO5" s="862"/>
      <c r="JMP5" s="862"/>
      <c r="JMQ5" s="862"/>
      <c r="JMR5" s="862"/>
      <c r="JMS5" s="862"/>
      <c r="JMT5" s="862"/>
      <c r="JMU5" s="862"/>
      <c r="JMV5" s="862"/>
      <c r="JMW5" s="862"/>
      <c r="JMX5" s="862"/>
      <c r="JMY5" s="861"/>
      <c r="JMZ5" s="862"/>
      <c r="JNA5" s="862"/>
      <c r="JNB5" s="862"/>
      <c r="JNC5" s="862"/>
      <c r="JND5" s="862"/>
      <c r="JNE5" s="862"/>
      <c r="JNF5" s="862"/>
      <c r="JNG5" s="862"/>
      <c r="JNH5" s="862"/>
      <c r="JNI5" s="862"/>
      <c r="JNJ5" s="862"/>
      <c r="JNK5" s="862"/>
      <c r="JNL5" s="862"/>
      <c r="JNM5" s="862"/>
      <c r="JNN5" s="862"/>
      <c r="JNO5" s="862"/>
      <c r="JNP5" s="862"/>
      <c r="JNQ5" s="862"/>
      <c r="JNR5" s="862"/>
      <c r="JNS5" s="862"/>
      <c r="JNT5" s="862"/>
      <c r="JNU5" s="862"/>
      <c r="JNV5" s="862"/>
      <c r="JNW5" s="862"/>
      <c r="JNX5" s="862"/>
      <c r="JNY5" s="862"/>
      <c r="JNZ5" s="862"/>
      <c r="JOA5" s="862"/>
      <c r="JOB5" s="862"/>
      <c r="JOC5" s="862"/>
      <c r="JOD5" s="861"/>
      <c r="JOE5" s="862"/>
      <c r="JOF5" s="862"/>
      <c r="JOG5" s="862"/>
      <c r="JOH5" s="862"/>
      <c r="JOI5" s="862"/>
      <c r="JOJ5" s="862"/>
      <c r="JOK5" s="862"/>
      <c r="JOL5" s="862"/>
      <c r="JOM5" s="862"/>
      <c r="JON5" s="862"/>
      <c r="JOO5" s="862"/>
      <c r="JOP5" s="862"/>
      <c r="JOQ5" s="862"/>
      <c r="JOR5" s="862"/>
      <c r="JOS5" s="862"/>
      <c r="JOT5" s="862"/>
      <c r="JOU5" s="862"/>
      <c r="JOV5" s="862"/>
      <c r="JOW5" s="862"/>
      <c r="JOX5" s="862"/>
      <c r="JOY5" s="862"/>
      <c r="JOZ5" s="862"/>
      <c r="JPA5" s="862"/>
      <c r="JPB5" s="862"/>
      <c r="JPC5" s="862"/>
      <c r="JPD5" s="862"/>
      <c r="JPE5" s="862"/>
      <c r="JPF5" s="862"/>
      <c r="JPG5" s="862"/>
      <c r="JPH5" s="862"/>
      <c r="JPI5" s="861"/>
      <c r="JPJ5" s="862"/>
      <c r="JPK5" s="862"/>
      <c r="JPL5" s="862"/>
      <c r="JPM5" s="862"/>
      <c r="JPN5" s="862"/>
      <c r="JPO5" s="862"/>
      <c r="JPP5" s="862"/>
      <c r="JPQ5" s="862"/>
      <c r="JPR5" s="862"/>
      <c r="JPS5" s="862"/>
      <c r="JPT5" s="862"/>
      <c r="JPU5" s="862"/>
      <c r="JPV5" s="862"/>
      <c r="JPW5" s="862"/>
      <c r="JPX5" s="862"/>
      <c r="JPY5" s="862"/>
      <c r="JPZ5" s="862"/>
      <c r="JQA5" s="862"/>
      <c r="JQB5" s="862"/>
      <c r="JQC5" s="862"/>
      <c r="JQD5" s="862"/>
      <c r="JQE5" s="862"/>
      <c r="JQF5" s="862"/>
      <c r="JQG5" s="862"/>
      <c r="JQH5" s="862"/>
      <c r="JQI5" s="862"/>
      <c r="JQJ5" s="862"/>
      <c r="JQK5" s="862"/>
      <c r="JQL5" s="862"/>
      <c r="JQM5" s="862"/>
      <c r="JQN5" s="861"/>
      <c r="JQO5" s="862"/>
      <c r="JQP5" s="862"/>
      <c r="JQQ5" s="862"/>
      <c r="JQR5" s="862"/>
      <c r="JQS5" s="862"/>
      <c r="JQT5" s="862"/>
      <c r="JQU5" s="862"/>
      <c r="JQV5" s="862"/>
      <c r="JQW5" s="862"/>
      <c r="JQX5" s="862"/>
      <c r="JQY5" s="862"/>
      <c r="JQZ5" s="862"/>
      <c r="JRA5" s="862"/>
      <c r="JRB5" s="862"/>
      <c r="JRC5" s="862"/>
      <c r="JRD5" s="862"/>
      <c r="JRE5" s="862"/>
      <c r="JRF5" s="862"/>
      <c r="JRG5" s="862"/>
      <c r="JRH5" s="862"/>
      <c r="JRI5" s="862"/>
      <c r="JRJ5" s="862"/>
      <c r="JRK5" s="862"/>
      <c r="JRL5" s="862"/>
      <c r="JRM5" s="862"/>
      <c r="JRN5" s="862"/>
      <c r="JRO5" s="862"/>
      <c r="JRP5" s="862"/>
      <c r="JRQ5" s="862"/>
      <c r="JRR5" s="862"/>
      <c r="JRS5" s="861"/>
      <c r="JRT5" s="862"/>
      <c r="JRU5" s="862"/>
      <c r="JRV5" s="862"/>
      <c r="JRW5" s="862"/>
      <c r="JRX5" s="862"/>
      <c r="JRY5" s="862"/>
      <c r="JRZ5" s="862"/>
      <c r="JSA5" s="862"/>
      <c r="JSB5" s="862"/>
      <c r="JSC5" s="862"/>
      <c r="JSD5" s="862"/>
      <c r="JSE5" s="862"/>
      <c r="JSF5" s="862"/>
      <c r="JSG5" s="862"/>
      <c r="JSH5" s="862"/>
      <c r="JSI5" s="862"/>
      <c r="JSJ5" s="862"/>
      <c r="JSK5" s="862"/>
      <c r="JSL5" s="862"/>
      <c r="JSM5" s="862"/>
      <c r="JSN5" s="862"/>
      <c r="JSO5" s="862"/>
      <c r="JSP5" s="862"/>
      <c r="JSQ5" s="862"/>
      <c r="JSR5" s="862"/>
      <c r="JSS5" s="862"/>
      <c r="JST5" s="862"/>
      <c r="JSU5" s="862"/>
      <c r="JSV5" s="862"/>
      <c r="JSW5" s="862"/>
      <c r="JSX5" s="861"/>
      <c r="JSY5" s="862"/>
      <c r="JSZ5" s="862"/>
      <c r="JTA5" s="862"/>
      <c r="JTB5" s="862"/>
      <c r="JTC5" s="862"/>
      <c r="JTD5" s="862"/>
      <c r="JTE5" s="862"/>
      <c r="JTF5" s="862"/>
      <c r="JTG5" s="862"/>
      <c r="JTH5" s="862"/>
      <c r="JTI5" s="862"/>
      <c r="JTJ5" s="862"/>
      <c r="JTK5" s="862"/>
      <c r="JTL5" s="862"/>
      <c r="JTM5" s="862"/>
      <c r="JTN5" s="862"/>
      <c r="JTO5" s="862"/>
      <c r="JTP5" s="862"/>
      <c r="JTQ5" s="862"/>
      <c r="JTR5" s="862"/>
      <c r="JTS5" s="862"/>
      <c r="JTT5" s="862"/>
      <c r="JTU5" s="862"/>
      <c r="JTV5" s="862"/>
      <c r="JTW5" s="862"/>
      <c r="JTX5" s="862"/>
      <c r="JTY5" s="862"/>
      <c r="JTZ5" s="862"/>
      <c r="JUA5" s="862"/>
      <c r="JUB5" s="862"/>
      <c r="JUC5" s="861"/>
      <c r="JUD5" s="862"/>
      <c r="JUE5" s="862"/>
      <c r="JUF5" s="862"/>
      <c r="JUG5" s="862"/>
      <c r="JUH5" s="862"/>
      <c r="JUI5" s="862"/>
      <c r="JUJ5" s="862"/>
      <c r="JUK5" s="862"/>
      <c r="JUL5" s="862"/>
      <c r="JUM5" s="862"/>
      <c r="JUN5" s="862"/>
      <c r="JUO5" s="862"/>
      <c r="JUP5" s="862"/>
      <c r="JUQ5" s="862"/>
      <c r="JUR5" s="862"/>
      <c r="JUS5" s="862"/>
      <c r="JUT5" s="862"/>
      <c r="JUU5" s="862"/>
      <c r="JUV5" s="862"/>
      <c r="JUW5" s="862"/>
      <c r="JUX5" s="862"/>
      <c r="JUY5" s="862"/>
      <c r="JUZ5" s="862"/>
      <c r="JVA5" s="862"/>
      <c r="JVB5" s="862"/>
      <c r="JVC5" s="862"/>
      <c r="JVD5" s="862"/>
      <c r="JVE5" s="862"/>
      <c r="JVF5" s="862"/>
      <c r="JVG5" s="862"/>
      <c r="JVH5" s="861"/>
      <c r="JVI5" s="862"/>
      <c r="JVJ5" s="862"/>
      <c r="JVK5" s="862"/>
      <c r="JVL5" s="862"/>
      <c r="JVM5" s="862"/>
      <c r="JVN5" s="862"/>
      <c r="JVO5" s="862"/>
      <c r="JVP5" s="862"/>
      <c r="JVQ5" s="862"/>
      <c r="JVR5" s="862"/>
      <c r="JVS5" s="862"/>
      <c r="JVT5" s="862"/>
      <c r="JVU5" s="862"/>
      <c r="JVV5" s="862"/>
      <c r="JVW5" s="862"/>
      <c r="JVX5" s="862"/>
      <c r="JVY5" s="862"/>
      <c r="JVZ5" s="862"/>
      <c r="JWA5" s="862"/>
      <c r="JWB5" s="862"/>
      <c r="JWC5" s="862"/>
      <c r="JWD5" s="862"/>
      <c r="JWE5" s="862"/>
      <c r="JWF5" s="862"/>
      <c r="JWG5" s="862"/>
      <c r="JWH5" s="862"/>
      <c r="JWI5" s="862"/>
      <c r="JWJ5" s="862"/>
      <c r="JWK5" s="862"/>
      <c r="JWL5" s="862"/>
      <c r="JWM5" s="861"/>
      <c r="JWN5" s="862"/>
      <c r="JWO5" s="862"/>
      <c r="JWP5" s="862"/>
      <c r="JWQ5" s="862"/>
      <c r="JWR5" s="862"/>
      <c r="JWS5" s="862"/>
      <c r="JWT5" s="862"/>
      <c r="JWU5" s="862"/>
      <c r="JWV5" s="862"/>
      <c r="JWW5" s="862"/>
      <c r="JWX5" s="862"/>
      <c r="JWY5" s="862"/>
      <c r="JWZ5" s="862"/>
      <c r="JXA5" s="862"/>
      <c r="JXB5" s="862"/>
      <c r="JXC5" s="862"/>
      <c r="JXD5" s="862"/>
      <c r="JXE5" s="862"/>
      <c r="JXF5" s="862"/>
      <c r="JXG5" s="862"/>
      <c r="JXH5" s="862"/>
      <c r="JXI5" s="862"/>
      <c r="JXJ5" s="862"/>
      <c r="JXK5" s="862"/>
      <c r="JXL5" s="862"/>
      <c r="JXM5" s="862"/>
      <c r="JXN5" s="862"/>
      <c r="JXO5" s="862"/>
      <c r="JXP5" s="862"/>
      <c r="JXQ5" s="862"/>
      <c r="JXR5" s="861"/>
      <c r="JXS5" s="862"/>
      <c r="JXT5" s="862"/>
      <c r="JXU5" s="862"/>
      <c r="JXV5" s="862"/>
      <c r="JXW5" s="862"/>
      <c r="JXX5" s="862"/>
      <c r="JXY5" s="862"/>
      <c r="JXZ5" s="862"/>
      <c r="JYA5" s="862"/>
      <c r="JYB5" s="862"/>
      <c r="JYC5" s="862"/>
      <c r="JYD5" s="862"/>
      <c r="JYE5" s="862"/>
      <c r="JYF5" s="862"/>
      <c r="JYG5" s="862"/>
      <c r="JYH5" s="862"/>
      <c r="JYI5" s="862"/>
      <c r="JYJ5" s="862"/>
      <c r="JYK5" s="862"/>
      <c r="JYL5" s="862"/>
      <c r="JYM5" s="862"/>
      <c r="JYN5" s="862"/>
      <c r="JYO5" s="862"/>
      <c r="JYP5" s="862"/>
      <c r="JYQ5" s="862"/>
      <c r="JYR5" s="862"/>
      <c r="JYS5" s="862"/>
      <c r="JYT5" s="862"/>
      <c r="JYU5" s="862"/>
      <c r="JYV5" s="862"/>
      <c r="JYW5" s="861"/>
      <c r="JYX5" s="862"/>
      <c r="JYY5" s="862"/>
      <c r="JYZ5" s="862"/>
      <c r="JZA5" s="862"/>
      <c r="JZB5" s="862"/>
      <c r="JZC5" s="862"/>
      <c r="JZD5" s="862"/>
      <c r="JZE5" s="862"/>
      <c r="JZF5" s="862"/>
      <c r="JZG5" s="862"/>
      <c r="JZH5" s="862"/>
      <c r="JZI5" s="862"/>
      <c r="JZJ5" s="862"/>
      <c r="JZK5" s="862"/>
      <c r="JZL5" s="862"/>
      <c r="JZM5" s="862"/>
      <c r="JZN5" s="862"/>
      <c r="JZO5" s="862"/>
      <c r="JZP5" s="862"/>
      <c r="JZQ5" s="862"/>
      <c r="JZR5" s="862"/>
      <c r="JZS5" s="862"/>
      <c r="JZT5" s="862"/>
      <c r="JZU5" s="862"/>
      <c r="JZV5" s="862"/>
      <c r="JZW5" s="862"/>
      <c r="JZX5" s="862"/>
      <c r="JZY5" s="862"/>
      <c r="JZZ5" s="862"/>
      <c r="KAA5" s="862"/>
      <c r="KAB5" s="861"/>
      <c r="KAC5" s="862"/>
      <c r="KAD5" s="862"/>
      <c r="KAE5" s="862"/>
      <c r="KAF5" s="862"/>
      <c r="KAG5" s="862"/>
      <c r="KAH5" s="862"/>
      <c r="KAI5" s="862"/>
      <c r="KAJ5" s="862"/>
      <c r="KAK5" s="862"/>
      <c r="KAL5" s="862"/>
      <c r="KAM5" s="862"/>
      <c r="KAN5" s="862"/>
      <c r="KAO5" s="862"/>
      <c r="KAP5" s="862"/>
      <c r="KAQ5" s="862"/>
      <c r="KAR5" s="862"/>
      <c r="KAS5" s="862"/>
      <c r="KAT5" s="862"/>
      <c r="KAU5" s="862"/>
      <c r="KAV5" s="862"/>
      <c r="KAW5" s="862"/>
      <c r="KAX5" s="862"/>
      <c r="KAY5" s="862"/>
      <c r="KAZ5" s="862"/>
      <c r="KBA5" s="862"/>
      <c r="KBB5" s="862"/>
      <c r="KBC5" s="862"/>
      <c r="KBD5" s="862"/>
      <c r="KBE5" s="862"/>
      <c r="KBF5" s="862"/>
      <c r="KBG5" s="861"/>
      <c r="KBH5" s="862"/>
      <c r="KBI5" s="862"/>
      <c r="KBJ5" s="862"/>
      <c r="KBK5" s="862"/>
      <c r="KBL5" s="862"/>
      <c r="KBM5" s="862"/>
      <c r="KBN5" s="862"/>
      <c r="KBO5" s="862"/>
      <c r="KBP5" s="862"/>
      <c r="KBQ5" s="862"/>
      <c r="KBR5" s="862"/>
      <c r="KBS5" s="862"/>
      <c r="KBT5" s="862"/>
      <c r="KBU5" s="862"/>
      <c r="KBV5" s="862"/>
      <c r="KBW5" s="862"/>
      <c r="KBX5" s="862"/>
      <c r="KBY5" s="862"/>
      <c r="KBZ5" s="862"/>
      <c r="KCA5" s="862"/>
      <c r="KCB5" s="862"/>
      <c r="KCC5" s="862"/>
      <c r="KCD5" s="862"/>
      <c r="KCE5" s="862"/>
      <c r="KCF5" s="862"/>
      <c r="KCG5" s="862"/>
      <c r="KCH5" s="862"/>
      <c r="KCI5" s="862"/>
      <c r="KCJ5" s="862"/>
      <c r="KCK5" s="862"/>
      <c r="KCL5" s="861"/>
      <c r="KCM5" s="862"/>
      <c r="KCN5" s="862"/>
      <c r="KCO5" s="862"/>
      <c r="KCP5" s="862"/>
      <c r="KCQ5" s="862"/>
      <c r="KCR5" s="862"/>
      <c r="KCS5" s="862"/>
      <c r="KCT5" s="862"/>
      <c r="KCU5" s="862"/>
      <c r="KCV5" s="862"/>
      <c r="KCW5" s="862"/>
      <c r="KCX5" s="862"/>
      <c r="KCY5" s="862"/>
      <c r="KCZ5" s="862"/>
      <c r="KDA5" s="862"/>
      <c r="KDB5" s="862"/>
      <c r="KDC5" s="862"/>
      <c r="KDD5" s="862"/>
      <c r="KDE5" s="862"/>
      <c r="KDF5" s="862"/>
      <c r="KDG5" s="862"/>
      <c r="KDH5" s="862"/>
      <c r="KDI5" s="862"/>
      <c r="KDJ5" s="862"/>
      <c r="KDK5" s="862"/>
      <c r="KDL5" s="862"/>
      <c r="KDM5" s="862"/>
      <c r="KDN5" s="862"/>
      <c r="KDO5" s="862"/>
      <c r="KDP5" s="862"/>
      <c r="KDQ5" s="861"/>
      <c r="KDR5" s="862"/>
      <c r="KDS5" s="862"/>
      <c r="KDT5" s="862"/>
      <c r="KDU5" s="862"/>
      <c r="KDV5" s="862"/>
      <c r="KDW5" s="862"/>
      <c r="KDX5" s="862"/>
      <c r="KDY5" s="862"/>
      <c r="KDZ5" s="862"/>
      <c r="KEA5" s="862"/>
      <c r="KEB5" s="862"/>
      <c r="KEC5" s="862"/>
      <c r="KED5" s="862"/>
      <c r="KEE5" s="862"/>
      <c r="KEF5" s="862"/>
      <c r="KEG5" s="862"/>
      <c r="KEH5" s="862"/>
      <c r="KEI5" s="862"/>
      <c r="KEJ5" s="862"/>
      <c r="KEK5" s="862"/>
      <c r="KEL5" s="862"/>
      <c r="KEM5" s="862"/>
      <c r="KEN5" s="862"/>
      <c r="KEO5" s="862"/>
      <c r="KEP5" s="862"/>
      <c r="KEQ5" s="862"/>
      <c r="KER5" s="862"/>
      <c r="KES5" s="862"/>
      <c r="KET5" s="862"/>
      <c r="KEU5" s="862"/>
      <c r="KEV5" s="861"/>
      <c r="KEW5" s="862"/>
      <c r="KEX5" s="862"/>
      <c r="KEY5" s="862"/>
      <c r="KEZ5" s="862"/>
      <c r="KFA5" s="862"/>
      <c r="KFB5" s="862"/>
      <c r="KFC5" s="862"/>
      <c r="KFD5" s="862"/>
      <c r="KFE5" s="862"/>
      <c r="KFF5" s="862"/>
      <c r="KFG5" s="862"/>
      <c r="KFH5" s="862"/>
      <c r="KFI5" s="862"/>
      <c r="KFJ5" s="862"/>
      <c r="KFK5" s="862"/>
      <c r="KFL5" s="862"/>
      <c r="KFM5" s="862"/>
      <c r="KFN5" s="862"/>
      <c r="KFO5" s="862"/>
      <c r="KFP5" s="862"/>
      <c r="KFQ5" s="862"/>
      <c r="KFR5" s="862"/>
      <c r="KFS5" s="862"/>
      <c r="KFT5" s="862"/>
      <c r="KFU5" s="862"/>
      <c r="KFV5" s="862"/>
      <c r="KFW5" s="862"/>
      <c r="KFX5" s="862"/>
      <c r="KFY5" s="862"/>
      <c r="KFZ5" s="862"/>
      <c r="KGA5" s="861"/>
      <c r="KGB5" s="862"/>
      <c r="KGC5" s="862"/>
      <c r="KGD5" s="862"/>
      <c r="KGE5" s="862"/>
      <c r="KGF5" s="862"/>
      <c r="KGG5" s="862"/>
      <c r="KGH5" s="862"/>
      <c r="KGI5" s="862"/>
      <c r="KGJ5" s="862"/>
      <c r="KGK5" s="862"/>
      <c r="KGL5" s="862"/>
      <c r="KGM5" s="862"/>
      <c r="KGN5" s="862"/>
      <c r="KGO5" s="862"/>
      <c r="KGP5" s="862"/>
      <c r="KGQ5" s="862"/>
      <c r="KGR5" s="862"/>
      <c r="KGS5" s="862"/>
      <c r="KGT5" s="862"/>
      <c r="KGU5" s="862"/>
      <c r="KGV5" s="862"/>
      <c r="KGW5" s="862"/>
      <c r="KGX5" s="862"/>
      <c r="KGY5" s="862"/>
      <c r="KGZ5" s="862"/>
      <c r="KHA5" s="862"/>
      <c r="KHB5" s="862"/>
      <c r="KHC5" s="862"/>
      <c r="KHD5" s="862"/>
      <c r="KHE5" s="862"/>
      <c r="KHF5" s="861"/>
      <c r="KHG5" s="862"/>
      <c r="KHH5" s="862"/>
      <c r="KHI5" s="862"/>
      <c r="KHJ5" s="862"/>
      <c r="KHK5" s="862"/>
      <c r="KHL5" s="862"/>
      <c r="KHM5" s="862"/>
      <c r="KHN5" s="862"/>
      <c r="KHO5" s="862"/>
      <c r="KHP5" s="862"/>
      <c r="KHQ5" s="862"/>
      <c r="KHR5" s="862"/>
      <c r="KHS5" s="862"/>
      <c r="KHT5" s="862"/>
      <c r="KHU5" s="862"/>
      <c r="KHV5" s="862"/>
      <c r="KHW5" s="862"/>
      <c r="KHX5" s="862"/>
      <c r="KHY5" s="862"/>
      <c r="KHZ5" s="862"/>
      <c r="KIA5" s="862"/>
      <c r="KIB5" s="862"/>
      <c r="KIC5" s="862"/>
      <c r="KID5" s="862"/>
      <c r="KIE5" s="862"/>
      <c r="KIF5" s="862"/>
      <c r="KIG5" s="862"/>
      <c r="KIH5" s="862"/>
      <c r="KII5" s="862"/>
      <c r="KIJ5" s="862"/>
      <c r="KIK5" s="861"/>
      <c r="KIL5" s="862"/>
      <c r="KIM5" s="862"/>
      <c r="KIN5" s="862"/>
      <c r="KIO5" s="862"/>
      <c r="KIP5" s="862"/>
      <c r="KIQ5" s="862"/>
      <c r="KIR5" s="862"/>
      <c r="KIS5" s="862"/>
      <c r="KIT5" s="862"/>
      <c r="KIU5" s="862"/>
      <c r="KIV5" s="862"/>
      <c r="KIW5" s="862"/>
      <c r="KIX5" s="862"/>
      <c r="KIY5" s="862"/>
      <c r="KIZ5" s="862"/>
      <c r="KJA5" s="862"/>
      <c r="KJB5" s="862"/>
      <c r="KJC5" s="862"/>
      <c r="KJD5" s="862"/>
      <c r="KJE5" s="862"/>
      <c r="KJF5" s="862"/>
      <c r="KJG5" s="862"/>
      <c r="KJH5" s="862"/>
      <c r="KJI5" s="862"/>
      <c r="KJJ5" s="862"/>
      <c r="KJK5" s="862"/>
      <c r="KJL5" s="862"/>
      <c r="KJM5" s="862"/>
      <c r="KJN5" s="862"/>
      <c r="KJO5" s="862"/>
      <c r="KJP5" s="861"/>
      <c r="KJQ5" s="862"/>
      <c r="KJR5" s="862"/>
      <c r="KJS5" s="862"/>
      <c r="KJT5" s="862"/>
      <c r="KJU5" s="862"/>
      <c r="KJV5" s="862"/>
      <c r="KJW5" s="862"/>
      <c r="KJX5" s="862"/>
      <c r="KJY5" s="862"/>
      <c r="KJZ5" s="862"/>
      <c r="KKA5" s="862"/>
      <c r="KKB5" s="862"/>
      <c r="KKC5" s="862"/>
      <c r="KKD5" s="862"/>
      <c r="KKE5" s="862"/>
      <c r="KKF5" s="862"/>
      <c r="KKG5" s="862"/>
      <c r="KKH5" s="862"/>
      <c r="KKI5" s="862"/>
      <c r="KKJ5" s="862"/>
      <c r="KKK5" s="862"/>
      <c r="KKL5" s="862"/>
      <c r="KKM5" s="862"/>
      <c r="KKN5" s="862"/>
      <c r="KKO5" s="862"/>
      <c r="KKP5" s="862"/>
      <c r="KKQ5" s="862"/>
      <c r="KKR5" s="862"/>
      <c r="KKS5" s="862"/>
      <c r="KKT5" s="862"/>
      <c r="KKU5" s="861"/>
      <c r="KKV5" s="862"/>
      <c r="KKW5" s="862"/>
      <c r="KKX5" s="862"/>
      <c r="KKY5" s="862"/>
      <c r="KKZ5" s="862"/>
      <c r="KLA5" s="862"/>
      <c r="KLB5" s="862"/>
      <c r="KLC5" s="862"/>
      <c r="KLD5" s="862"/>
      <c r="KLE5" s="862"/>
      <c r="KLF5" s="862"/>
      <c r="KLG5" s="862"/>
      <c r="KLH5" s="862"/>
      <c r="KLI5" s="862"/>
      <c r="KLJ5" s="862"/>
      <c r="KLK5" s="862"/>
      <c r="KLL5" s="862"/>
      <c r="KLM5" s="862"/>
      <c r="KLN5" s="862"/>
      <c r="KLO5" s="862"/>
      <c r="KLP5" s="862"/>
      <c r="KLQ5" s="862"/>
      <c r="KLR5" s="862"/>
      <c r="KLS5" s="862"/>
      <c r="KLT5" s="862"/>
      <c r="KLU5" s="862"/>
      <c r="KLV5" s="862"/>
      <c r="KLW5" s="862"/>
      <c r="KLX5" s="862"/>
      <c r="KLY5" s="862"/>
      <c r="KLZ5" s="861"/>
      <c r="KMA5" s="862"/>
      <c r="KMB5" s="862"/>
      <c r="KMC5" s="862"/>
      <c r="KMD5" s="862"/>
      <c r="KME5" s="862"/>
      <c r="KMF5" s="862"/>
      <c r="KMG5" s="862"/>
      <c r="KMH5" s="862"/>
      <c r="KMI5" s="862"/>
      <c r="KMJ5" s="862"/>
      <c r="KMK5" s="862"/>
      <c r="KML5" s="862"/>
      <c r="KMM5" s="862"/>
      <c r="KMN5" s="862"/>
      <c r="KMO5" s="862"/>
      <c r="KMP5" s="862"/>
      <c r="KMQ5" s="862"/>
      <c r="KMR5" s="862"/>
      <c r="KMS5" s="862"/>
      <c r="KMT5" s="862"/>
      <c r="KMU5" s="862"/>
      <c r="KMV5" s="862"/>
      <c r="KMW5" s="862"/>
      <c r="KMX5" s="862"/>
      <c r="KMY5" s="862"/>
      <c r="KMZ5" s="862"/>
      <c r="KNA5" s="862"/>
      <c r="KNB5" s="862"/>
      <c r="KNC5" s="862"/>
      <c r="KND5" s="862"/>
      <c r="KNE5" s="861"/>
      <c r="KNF5" s="862"/>
      <c r="KNG5" s="862"/>
      <c r="KNH5" s="862"/>
      <c r="KNI5" s="862"/>
      <c r="KNJ5" s="862"/>
      <c r="KNK5" s="862"/>
      <c r="KNL5" s="862"/>
      <c r="KNM5" s="862"/>
      <c r="KNN5" s="862"/>
      <c r="KNO5" s="862"/>
      <c r="KNP5" s="862"/>
      <c r="KNQ5" s="862"/>
      <c r="KNR5" s="862"/>
      <c r="KNS5" s="862"/>
      <c r="KNT5" s="862"/>
      <c r="KNU5" s="862"/>
      <c r="KNV5" s="862"/>
      <c r="KNW5" s="862"/>
      <c r="KNX5" s="862"/>
      <c r="KNY5" s="862"/>
      <c r="KNZ5" s="862"/>
      <c r="KOA5" s="862"/>
      <c r="KOB5" s="862"/>
      <c r="KOC5" s="862"/>
      <c r="KOD5" s="862"/>
      <c r="KOE5" s="862"/>
      <c r="KOF5" s="862"/>
      <c r="KOG5" s="862"/>
      <c r="KOH5" s="862"/>
      <c r="KOI5" s="862"/>
      <c r="KOJ5" s="861"/>
      <c r="KOK5" s="862"/>
      <c r="KOL5" s="862"/>
      <c r="KOM5" s="862"/>
      <c r="KON5" s="862"/>
      <c r="KOO5" s="862"/>
      <c r="KOP5" s="862"/>
      <c r="KOQ5" s="862"/>
      <c r="KOR5" s="862"/>
      <c r="KOS5" s="862"/>
      <c r="KOT5" s="862"/>
      <c r="KOU5" s="862"/>
      <c r="KOV5" s="862"/>
      <c r="KOW5" s="862"/>
      <c r="KOX5" s="862"/>
      <c r="KOY5" s="862"/>
      <c r="KOZ5" s="862"/>
      <c r="KPA5" s="862"/>
      <c r="KPB5" s="862"/>
      <c r="KPC5" s="862"/>
      <c r="KPD5" s="862"/>
      <c r="KPE5" s="862"/>
      <c r="KPF5" s="862"/>
      <c r="KPG5" s="862"/>
      <c r="KPH5" s="862"/>
      <c r="KPI5" s="862"/>
      <c r="KPJ5" s="862"/>
      <c r="KPK5" s="862"/>
      <c r="KPL5" s="862"/>
      <c r="KPM5" s="862"/>
      <c r="KPN5" s="862"/>
      <c r="KPO5" s="861"/>
      <c r="KPP5" s="862"/>
      <c r="KPQ5" s="862"/>
      <c r="KPR5" s="862"/>
      <c r="KPS5" s="862"/>
      <c r="KPT5" s="862"/>
      <c r="KPU5" s="862"/>
      <c r="KPV5" s="862"/>
      <c r="KPW5" s="862"/>
      <c r="KPX5" s="862"/>
      <c r="KPY5" s="862"/>
      <c r="KPZ5" s="862"/>
      <c r="KQA5" s="862"/>
      <c r="KQB5" s="862"/>
      <c r="KQC5" s="862"/>
      <c r="KQD5" s="862"/>
      <c r="KQE5" s="862"/>
      <c r="KQF5" s="862"/>
      <c r="KQG5" s="862"/>
      <c r="KQH5" s="862"/>
      <c r="KQI5" s="862"/>
      <c r="KQJ5" s="862"/>
      <c r="KQK5" s="862"/>
      <c r="KQL5" s="862"/>
      <c r="KQM5" s="862"/>
      <c r="KQN5" s="862"/>
      <c r="KQO5" s="862"/>
      <c r="KQP5" s="862"/>
      <c r="KQQ5" s="862"/>
      <c r="KQR5" s="862"/>
      <c r="KQS5" s="862"/>
      <c r="KQT5" s="861"/>
      <c r="KQU5" s="862"/>
      <c r="KQV5" s="862"/>
      <c r="KQW5" s="862"/>
      <c r="KQX5" s="862"/>
      <c r="KQY5" s="862"/>
      <c r="KQZ5" s="862"/>
      <c r="KRA5" s="862"/>
      <c r="KRB5" s="862"/>
      <c r="KRC5" s="862"/>
      <c r="KRD5" s="862"/>
      <c r="KRE5" s="862"/>
      <c r="KRF5" s="862"/>
      <c r="KRG5" s="862"/>
      <c r="KRH5" s="862"/>
      <c r="KRI5" s="862"/>
      <c r="KRJ5" s="862"/>
      <c r="KRK5" s="862"/>
      <c r="KRL5" s="862"/>
      <c r="KRM5" s="862"/>
      <c r="KRN5" s="862"/>
      <c r="KRO5" s="862"/>
      <c r="KRP5" s="862"/>
      <c r="KRQ5" s="862"/>
      <c r="KRR5" s="862"/>
      <c r="KRS5" s="862"/>
      <c r="KRT5" s="862"/>
      <c r="KRU5" s="862"/>
      <c r="KRV5" s="862"/>
      <c r="KRW5" s="862"/>
      <c r="KRX5" s="862"/>
      <c r="KRY5" s="861"/>
      <c r="KRZ5" s="862"/>
      <c r="KSA5" s="862"/>
      <c r="KSB5" s="862"/>
      <c r="KSC5" s="862"/>
      <c r="KSD5" s="862"/>
      <c r="KSE5" s="862"/>
      <c r="KSF5" s="862"/>
      <c r="KSG5" s="862"/>
      <c r="KSH5" s="862"/>
      <c r="KSI5" s="862"/>
      <c r="KSJ5" s="862"/>
      <c r="KSK5" s="862"/>
      <c r="KSL5" s="862"/>
      <c r="KSM5" s="862"/>
      <c r="KSN5" s="862"/>
      <c r="KSO5" s="862"/>
      <c r="KSP5" s="862"/>
      <c r="KSQ5" s="862"/>
      <c r="KSR5" s="862"/>
      <c r="KSS5" s="862"/>
      <c r="KST5" s="862"/>
      <c r="KSU5" s="862"/>
      <c r="KSV5" s="862"/>
      <c r="KSW5" s="862"/>
      <c r="KSX5" s="862"/>
      <c r="KSY5" s="862"/>
      <c r="KSZ5" s="862"/>
      <c r="KTA5" s="862"/>
      <c r="KTB5" s="862"/>
      <c r="KTC5" s="862"/>
      <c r="KTD5" s="861"/>
      <c r="KTE5" s="862"/>
      <c r="KTF5" s="862"/>
      <c r="KTG5" s="862"/>
      <c r="KTH5" s="862"/>
      <c r="KTI5" s="862"/>
      <c r="KTJ5" s="862"/>
      <c r="KTK5" s="862"/>
      <c r="KTL5" s="862"/>
      <c r="KTM5" s="862"/>
      <c r="KTN5" s="862"/>
      <c r="KTO5" s="862"/>
      <c r="KTP5" s="862"/>
      <c r="KTQ5" s="862"/>
      <c r="KTR5" s="862"/>
      <c r="KTS5" s="862"/>
      <c r="KTT5" s="862"/>
      <c r="KTU5" s="862"/>
      <c r="KTV5" s="862"/>
      <c r="KTW5" s="862"/>
      <c r="KTX5" s="862"/>
      <c r="KTY5" s="862"/>
      <c r="KTZ5" s="862"/>
      <c r="KUA5" s="862"/>
      <c r="KUB5" s="862"/>
      <c r="KUC5" s="862"/>
      <c r="KUD5" s="862"/>
      <c r="KUE5" s="862"/>
      <c r="KUF5" s="862"/>
      <c r="KUG5" s="862"/>
      <c r="KUH5" s="862"/>
      <c r="KUI5" s="861"/>
      <c r="KUJ5" s="862"/>
      <c r="KUK5" s="862"/>
      <c r="KUL5" s="862"/>
      <c r="KUM5" s="862"/>
      <c r="KUN5" s="862"/>
      <c r="KUO5" s="862"/>
      <c r="KUP5" s="862"/>
      <c r="KUQ5" s="862"/>
      <c r="KUR5" s="862"/>
      <c r="KUS5" s="862"/>
      <c r="KUT5" s="862"/>
      <c r="KUU5" s="862"/>
      <c r="KUV5" s="862"/>
      <c r="KUW5" s="862"/>
      <c r="KUX5" s="862"/>
      <c r="KUY5" s="862"/>
      <c r="KUZ5" s="862"/>
      <c r="KVA5" s="862"/>
      <c r="KVB5" s="862"/>
      <c r="KVC5" s="862"/>
      <c r="KVD5" s="862"/>
      <c r="KVE5" s="862"/>
      <c r="KVF5" s="862"/>
      <c r="KVG5" s="862"/>
      <c r="KVH5" s="862"/>
      <c r="KVI5" s="862"/>
      <c r="KVJ5" s="862"/>
      <c r="KVK5" s="862"/>
      <c r="KVL5" s="862"/>
      <c r="KVM5" s="862"/>
      <c r="KVN5" s="861"/>
      <c r="KVO5" s="862"/>
      <c r="KVP5" s="862"/>
      <c r="KVQ5" s="862"/>
      <c r="KVR5" s="862"/>
      <c r="KVS5" s="862"/>
      <c r="KVT5" s="862"/>
      <c r="KVU5" s="862"/>
      <c r="KVV5" s="862"/>
      <c r="KVW5" s="862"/>
      <c r="KVX5" s="862"/>
      <c r="KVY5" s="862"/>
      <c r="KVZ5" s="862"/>
      <c r="KWA5" s="862"/>
      <c r="KWB5" s="862"/>
      <c r="KWC5" s="862"/>
      <c r="KWD5" s="862"/>
      <c r="KWE5" s="862"/>
      <c r="KWF5" s="862"/>
      <c r="KWG5" s="862"/>
      <c r="KWH5" s="862"/>
      <c r="KWI5" s="862"/>
      <c r="KWJ5" s="862"/>
      <c r="KWK5" s="862"/>
      <c r="KWL5" s="862"/>
      <c r="KWM5" s="862"/>
      <c r="KWN5" s="862"/>
      <c r="KWO5" s="862"/>
      <c r="KWP5" s="862"/>
      <c r="KWQ5" s="862"/>
      <c r="KWR5" s="862"/>
      <c r="KWS5" s="861"/>
      <c r="KWT5" s="862"/>
      <c r="KWU5" s="862"/>
      <c r="KWV5" s="862"/>
      <c r="KWW5" s="862"/>
      <c r="KWX5" s="862"/>
      <c r="KWY5" s="862"/>
      <c r="KWZ5" s="862"/>
      <c r="KXA5" s="862"/>
      <c r="KXB5" s="862"/>
      <c r="KXC5" s="862"/>
      <c r="KXD5" s="862"/>
      <c r="KXE5" s="862"/>
      <c r="KXF5" s="862"/>
      <c r="KXG5" s="862"/>
      <c r="KXH5" s="862"/>
      <c r="KXI5" s="862"/>
      <c r="KXJ5" s="862"/>
      <c r="KXK5" s="862"/>
      <c r="KXL5" s="862"/>
      <c r="KXM5" s="862"/>
      <c r="KXN5" s="862"/>
      <c r="KXO5" s="862"/>
      <c r="KXP5" s="862"/>
      <c r="KXQ5" s="862"/>
      <c r="KXR5" s="862"/>
      <c r="KXS5" s="862"/>
      <c r="KXT5" s="862"/>
      <c r="KXU5" s="862"/>
      <c r="KXV5" s="862"/>
      <c r="KXW5" s="862"/>
      <c r="KXX5" s="861"/>
      <c r="KXY5" s="862"/>
      <c r="KXZ5" s="862"/>
      <c r="KYA5" s="862"/>
      <c r="KYB5" s="862"/>
      <c r="KYC5" s="862"/>
      <c r="KYD5" s="862"/>
      <c r="KYE5" s="862"/>
      <c r="KYF5" s="862"/>
      <c r="KYG5" s="862"/>
      <c r="KYH5" s="862"/>
      <c r="KYI5" s="862"/>
      <c r="KYJ5" s="862"/>
      <c r="KYK5" s="862"/>
      <c r="KYL5" s="862"/>
      <c r="KYM5" s="862"/>
      <c r="KYN5" s="862"/>
      <c r="KYO5" s="862"/>
      <c r="KYP5" s="862"/>
      <c r="KYQ5" s="862"/>
      <c r="KYR5" s="862"/>
      <c r="KYS5" s="862"/>
      <c r="KYT5" s="862"/>
      <c r="KYU5" s="862"/>
      <c r="KYV5" s="862"/>
      <c r="KYW5" s="862"/>
      <c r="KYX5" s="862"/>
      <c r="KYY5" s="862"/>
      <c r="KYZ5" s="862"/>
      <c r="KZA5" s="862"/>
      <c r="KZB5" s="862"/>
      <c r="KZC5" s="861"/>
      <c r="KZD5" s="862"/>
      <c r="KZE5" s="862"/>
      <c r="KZF5" s="862"/>
      <c r="KZG5" s="862"/>
      <c r="KZH5" s="862"/>
      <c r="KZI5" s="862"/>
      <c r="KZJ5" s="862"/>
      <c r="KZK5" s="862"/>
      <c r="KZL5" s="862"/>
      <c r="KZM5" s="862"/>
      <c r="KZN5" s="862"/>
      <c r="KZO5" s="862"/>
      <c r="KZP5" s="862"/>
      <c r="KZQ5" s="862"/>
      <c r="KZR5" s="862"/>
      <c r="KZS5" s="862"/>
      <c r="KZT5" s="862"/>
      <c r="KZU5" s="862"/>
      <c r="KZV5" s="862"/>
      <c r="KZW5" s="862"/>
      <c r="KZX5" s="862"/>
      <c r="KZY5" s="862"/>
      <c r="KZZ5" s="862"/>
      <c r="LAA5" s="862"/>
      <c r="LAB5" s="862"/>
      <c r="LAC5" s="862"/>
      <c r="LAD5" s="862"/>
      <c r="LAE5" s="862"/>
      <c r="LAF5" s="862"/>
      <c r="LAG5" s="862"/>
      <c r="LAH5" s="861"/>
      <c r="LAI5" s="862"/>
      <c r="LAJ5" s="862"/>
      <c r="LAK5" s="862"/>
      <c r="LAL5" s="862"/>
      <c r="LAM5" s="862"/>
      <c r="LAN5" s="862"/>
      <c r="LAO5" s="862"/>
      <c r="LAP5" s="862"/>
      <c r="LAQ5" s="862"/>
      <c r="LAR5" s="862"/>
      <c r="LAS5" s="862"/>
      <c r="LAT5" s="862"/>
      <c r="LAU5" s="862"/>
      <c r="LAV5" s="862"/>
      <c r="LAW5" s="862"/>
      <c r="LAX5" s="862"/>
      <c r="LAY5" s="862"/>
      <c r="LAZ5" s="862"/>
      <c r="LBA5" s="862"/>
      <c r="LBB5" s="862"/>
      <c r="LBC5" s="862"/>
      <c r="LBD5" s="862"/>
      <c r="LBE5" s="862"/>
      <c r="LBF5" s="862"/>
      <c r="LBG5" s="862"/>
      <c r="LBH5" s="862"/>
      <c r="LBI5" s="862"/>
      <c r="LBJ5" s="862"/>
      <c r="LBK5" s="862"/>
      <c r="LBL5" s="862"/>
      <c r="LBM5" s="861"/>
      <c r="LBN5" s="862"/>
      <c r="LBO5" s="862"/>
      <c r="LBP5" s="862"/>
      <c r="LBQ5" s="862"/>
      <c r="LBR5" s="862"/>
      <c r="LBS5" s="862"/>
      <c r="LBT5" s="862"/>
      <c r="LBU5" s="862"/>
      <c r="LBV5" s="862"/>
      <c r="LBW5" s="862"/>
      <c r="LBX5" s="862"/>
      <c r="LBY5" s="862"/>
      <c r="LBZ5" s="862"/>
      <c r="LCA5" s="862"/>
      <c r="LCB5" s="862"/>
      <c r="LCC5" s="862"/>
      <c r="LCD5" s="862"/>
      <c r="LCE5" s="862"/>
      <c r="LCF5" s="862"/>
      <c r="LCG5" s="862"/>
      <c r="LCH5" s="862"/>
      <c r="LCI5" s="862"/>
      <c r="LCJ5" s="862"/>
      <c r="LCK5" s="862"/>
      <c r="LCL5" s="862"/>
      <c r="LCM5" s="862"/>
      <c r="LCN5" s="862"/>
      <c r="LCO5" s="862"/>
      <c r="LCP5" s="862"/>
      <c r="LCQ5" s="862"/>
      <c r="LCR5" s="861"/>
      <c r="LCS5" s="862"/>
      <c r="LCT5" s="862"/>
      <c r="LCU5" s="862"/>
      <c r="LCV5" s="862"/>
      <c r="LCW5" s="862"/>
      <c r="LCX5" s="862"/>
      <c r="LCY5" s="862"/>
      <c r="LCZ5" s="862"/>
      <c r="LDA5" s="862"/>
      <c r="LDB5" s="862"/>
      <c r="LDC5" s="862"/>
      <c r="LDD5" s="862"/>
      <c r="LDE5" s="862"/>
      <c r="LDF5" s="862"/>
      <c r="LDG5" s="862"/>
      <c r="LDH5" s="862"/>
      <c r="LDI5" s="862"/>
      <c r="LDJ5" s="862"/>
      <c r="LDK5" s="862"/>
      <c r="LDL5" s="862"/>
      <c r="LDM5" s="862"/>
      <c r="LDN5" s="862"/>
      <c r="LDO5" s="862"/>
      <c r="LDP5" s="862"/>
      <c r="LDQ5" s="862"/>
      <c r="LDR5" s="862"/>
      <c r="LDS5" s="862"/>
      <c r="LDT5" s="862"/>
      <c r="LDU5" s="862"/>
      <c r="LDV5" s="862"/>
      <c r="LDW5" s="861"/>
      <c r="LDX5" s="862"/>
      <c r="LDY5" s="862"/>
      <c r="LDZ5" s="862"/>
      <c r="LEA5" s="862"/>
      <c r="LEB5" s="862"/>
      <c r="LEC5" s="862"/>
      <c r="LED5" s="862"/>
      <c r="LEE5" s="862"/>
      <c r="LEF5" s="862"/>
      <c r="LEG5" s="862"/>
      <c r="LEH5" s="862"/>
      <c r="LEI5" s="862"/>
      <c r="LEJ5" s="862"/>
      <c r="LEK5" s="862"/>
      <c r="LEL5" s="862"/>
      <c r="LEM5" s="862"/>
      <c r="LEN5" s="862"/>
      <c r="LEO5" s="862"/>
      <c r="LEP5" s="862"/>
      <c r="LEQ5" s="862"/>
      <c r="LER5" s="862"/>
      <c r="LES5" s="862"/>
      <c r="LET5" s="862"/>
      <c r="LEU5" s="862"/>
      <c r="LEV5" s="862"/>
      <c r="LEW5" s="862"/>
      <c r="LEX5" s="862"/>
      <c r="LEY5" s="862"/>
      <c r="LEZ5" s="862"/>
      <c r="LFA5" s="862"/>
      <c r="LFB5" s="861"/>
      <c r="LFC5" s="862"/>
      <c r="LFD5" s="862"/>
      <c r="LFE5" s="862"/>
      <c r="LFF5" s="862"/>
      <c r="LFG5" s="862"/>
      <c r="LFH5" s="862"/>
      <c r="LFI5" s="862"/>
      <c r="LFJ5" s="862"/>
      <c r="LFK5" s="862"/>
      <c r="LFL5" s="862"/>
      <c r="LFM5" s="862"/>
      <c r="LFN5" s="862"/>
      <c r="LFO5" s="862"/>
      <c r="LFP5" s="862"/>
      <c r="LFQ5" s="862"/>
      <c r="LFR5" s="862"/>
      <c r="LFS5" s="862"/>
      <c r="LFT5" s="862"/>
      <c r="LFU5" s="862"/>
      <c r="LFV5" s="862"/>
      <c r="LFW5" s="862"/>
      <c r="LFX5" s="862"/>
      <c r="LFY5" s="862"/>
      <c r="LFZ5" s="862"/>
      <c r="LGA5" s="862"/>
      <c r="LGB5" s="862"/>
      <c r="LGC5" s="862"/>
      <c r="LGD5" s="862"/>
      <c r="LGE5" s="862"/>
      <c r="LGF5" s="862"/>
      <c r="LGG5" s="861"/>
      <c r="LGH5" s="862"/>
      <c r="LGI5" s="862"/>
      <c r="LGJ5" s="862"/>
      <c r="LGK5" s="862"/>
      <c r="LGL5" s="862"/>
      <c r="LGM5" s="862"/>
      <c r="LGN5" s="862"/>
      <c r="LGO5" s="862"/>
      <c r="LGP5" s="862"/>
      <c r="LGQ5" s="862"/>
      <c r="LGR5" s="862"/>
      <c r="LGS5" s="862"/>
      <c r="LGT5" s="862"/>
      <c r="LGU5" s="862"/>
      <c r="LGV5" s="862"/>
      <c r="LGW5" s="862"/>
      <c r="LGX5" s="862"/>
      <c r="LGY5" s="862"/>
      <c r="LGZ5" s="862"/>
      <c r="LHA5" s="862"/>
      <c r="LHB5" s="862"/>
      <c r="LHC5" s="862"/>
      <c r="LHD5" s="862"/>
      <c r="LHE5" s="862"/>
      <c r="LHF5" s="862"/>
      <c r="LHG5" s="862"/>
      <c r="LHH5" s="862"/>
      <c r="LHI5" s="862"/>
      <c r="LHJ5" s="862"/>
      <c r="LHK5" s="862"/>
      <c r="LHL5" s="861"/>
      <c r="LHM5" s="862"/>
      <c r="LHN5" s="862"/>
      <c r="LHO5" s="862"/>
      <c r="LHP5" s="862"/>
      <c r="LHQ5" s="862"/>
      <c r="LHR5" s="862"/>
      <c r="LHS5" s="862"/>
      <c r="LHT5" s="862"/>
      <c r="LHU5" s="862"/>
      <c r="LHV5" s="862"/>
      <c r="LHW5" s="862"/>
      <c r="LHX5" s="862"/>
      <c r="LHY5" s="862"/>
      <c r="LHZ5" s="862"/>
      <c r="LIA5" s="862"/>
      <c r="LIB5" s="862"/>
      <c r="LIC5" s="862"/>
      <c r="LID5" s="862"/>
      <c r="LIE5" s="862"/>
      <c r="LIF5" s="862"/>
      <c r="LIG5" s="862"/>
      <c r="LIH5" s="862"/>
      <c r="LII5" s="862"/>
      <c r="LIJ5" s="862"/>
      <c r="LIK5" s="862"/>
      <c r="LIL5" s="862"/>
      <c r="LIM5" s="862"/>
      <c r="LIN5" s="862"/>
      <c r="LIO5" s="862"/>
      <c r="LIP5" s="862"/>
      <c r="LIQ5" s="861"/>
      <c r="LIR5" s="862"/>
      <c r="LIS5" s="862"/>
      <c r="LIT5" s="862"/>
      <c r="LIU5" s="862"/>
      <c r="LIV5" s="862"/>
      <c r="LIW5" s="862"/>
      <c r="LIX5" s="862"/>
      <c r="LIY5" s="862"/>
      <c r="LIZ5" s="862"/>
      <c r="LJA5" s="862"/>
      <c r="LJB5" s="862"/>
      <c r="LJC5" s="862"/>
      <c r="LJD5" s="862"/>
      <c r="LJE5" s="862"/>
      <c r="LJF5" s="862"/>
      <c r="LJG5" s="862"/>
      <c r="LJH5" s="862"/>
      <c r="LJI5" s="862"/>
      <c r="LJJ5" s="862"/>
      <c r="LJK5" s="862"/>
      <c r="LJL5" s="862"/>
      <c r="LJM5" s="862"/>
      <c r="LJN5" s="862"/>
      <c r="LJO5" s="862"/>
      <c r="LJP5" s="862"/>
      <c r="LJQ5" s="862"/>
      <c r="LJR5" s="862"/>
      <c r="LJS5" s="862"/>
      <c r="LJT5" s="862"/>
      <c r="LJU5" s="862"/>
      <c r="LJV5" s="861"/>
      <c r="LJW5" s="862"/>
      <c r="LJX5" s="862"/>
      <c r="LJY5" s="862"/>
      <c r="LJZ5" s="862"/>
      <c r="LKA5" s="862"/>
      <c r="LKB5" s="862"/>
      <c r="LKC5" s="862"/>
      <c r="LKD5" s="862"/>
      <c r="LKE5" s="862"/>
      <c r="LKF5" s="862"/>
      <c r="LKG5" s="862"/>
      <c r="LKH5" s="862"/>
      <c r="LKI5" s="862"/>
      <c r="LKJ5" s="862"/>
      <c r="LKK5" s="862"/>
      <c r="LKL5" s="862"/>
      <c r="LKM5" s="862"/>
      <c r="LKN5" s="862"/>
      <c r="LKO5" s="862"/>
      <c r="LKP5" s="862"/>
      <c r="LKQ5" s="862"/>
      <c r="LKR5" s="862"/>
      <c r="LKS5" s="862"/>
      <c r="LKT5" s="862"/>
      <c r="LKU5" s="862"/>
      <c r="LKV5" s="862"/>
      <c r="LKW5" s="862"/>
      <c r="LKX5" s="862"/>
      <c r="LKY5" s="862"/>
      <c r="LKZ5" s="862"/>
      <c r="LLA5" s="861"/>
      <c r="LLB5" s="862"/>
      <c r="LLC5" s="862"/>
      <c r="LLD5" s="862"/>
      <c r="LLE5" s="862"/>
      <c r="LLF5" s="862"/>
      <c r="LLG5" s="862"/>
      <c r="LLH5" s="862"/>
      <c r="LLI5" s="862"/>
      <c r="LLJ5" s="862"/>
      <c r="LLK5" s="862"/>
      <c r="LLL5" s="862"/>
      <c r="LLM5" s="862"/>
      <c r="LLN5" s="862"/>
      <c r="LLO5" s="862"/>
      <c r="LLP5" s="862"/>
      <c r="LLQ5" s="862"/>
      <c r="LLR5" s="862"/>
      <c r="LLS5" s="862"/>
      <c r="LLT5" s="862"/>
      <c r="LLU5" s="862"/>
      <c r="LLV5" s="862"/>
      <c r="LLW5" s="862"/>
      <c r="LLX5" s="862"/>
      <c r="LLY5" s="862"/>
      <c r="LLZ5" s="862"/>
      <c r="LMA5" s="862"/>
      <c r="LMB5" s="862"/>
      <c r="LMC5" s="862"/>
      <c r="LMD5" s="862"/>
      <c r="LME5" s="862"/>
      <c r="LMF5" s="861"/>
      <c r="LMG5" s="862"/>
      <c r="LMH5" s="862"/>
      <c r="LMI5" s="862"/>
      <c r="LMJ5" s="862"/>
      <c r="LMK5" s="862"/>
      <c r="LML5" s="862"/>
      <c r="LMM5" s="862"/>
      <c r="LMN5" s="862"/>
      <c r="LMO5" s="862"/>
      <c r="LMP5" s="862"/>
      <c r="LMQ5" s="862"/>
      <c r="LMR5" s="862"/>
      <c r="LMS5" s="862"/>
      <c r="LMT5" s="862"/>
      <c r="LMU5" s="862"/>
      <c r="LMV5" s="862"/>
      <c r="LMW5" s="862"/>
      <c r="LMX5" s="862"/>
      <c r="LMY5" s="862"/>
      <c r="LMZ5" s="862"/>
      <c r="LNA5" s="862"/>
      <c r="LNB5" s="862"/>
      <c r="LNC5" s="862"/>
      <c r="LND5" s="862"/>
      <c r="LNE5" s="862"/>
      <c r="LNF5" s="862"/>
      <c r="LNG5" s="862"/>
      <c r="LNH5" s="862"/>
      <c r="LNI5" s="862"/>
      <c r="LNJ5" s="862"/>
      <c r="LNK5" s="861"/>
      <c r="LNL5" s="862"/>
      <c r="LNM5" s="862"/>
      <c r="LNN5" s="862"/>
      <c r="LNO5" s="862"/>
      <c r="LNP5" s="862"/>
      <c r="LNQ5" s="862"/>
      <c r="LNR5" s="862"/>
      <c r="LNS5" s="862"/>
      <c r="LNT5" s="862"/>
      <c r="LNU5" s="862"/>
      <c r="LNV5" s="862"/>
      <c r="LNW5" s="862"/>
      <c r="LNX5" s="862"/>
      <c r="LNY5" s="862"/>
      <c r="LNZ5" s="862"/>
      <c r="LOA5" s="862"/>
      <c r="LOB5" s="862"/>
      <c r="LOC5" s="862"/>
      <c r="LOD5" s="862"/>
      <c r="LOE5" s="862"/>
      <c r="LOF5" s="862"/>
      <c r="LOG5" s="862"/>
      <c r="LOH5" s="862"/>
      <c r="LOI5" s="862"/>
      <c r="LOJ5" s="862"/>
      <c r="LOK5" s="862"/>
      <c r="LOL5" s="862"/>
      <c r="LOM5" s="862"/>
      <c r="LON5" s="862"/>
      <c r="LOO5" s="862"/>
      <c r="LOP5" s="861"/>
      <c r="LOQ5" s="862"/>
      <c r="LOR5" s="862"/>
      <c r="LOS5" s="862"/>
      <c r="LOT5" s="862"/>
      <c r="LOU5" s="862"/>
      <c r="LOV5" s="862"/>
      <c r="LOW5" s="862"/>
      <c r="LOX5" s="862"/>
      <c r="LOY5" s="862"/>
      <c r="LOZ5" s="862"/>
      <c r="LPA5" s="862"/>
      <c r="LPB5" s="862"/>
      <c r="LPC5" s="862"/>
      <c r="LPD5" s="862"/>
      <c r="LPE5" s="862"/>
      <c r="LPF5" s="862"/>
      <c r="LPG5" s="862"/>
      <c r="LPH5" s="862"/>
      <c r="LPI5" s="862"/>
      <c r="LPJ5" s="862"/>
      <c r="LPK5" s="862"/>
      <c r="LPL5" s="862"/>
      <c r="LPM5" s="862"/>
      <c r="LPN5" s="862"/>
      <c r="LPO5" s="862"/>
      <c r="LPP5" s="862"/>
      <c r="LPQ5" s="862"/>
      <c r="LPR5" s="862"/>
      <c r="LPS5" s="862"/>
      <c r="LPT5" s="862"/>
      <c r="LPU5" s="861"/>
      <c r="LPV5" s="862"/>
      <c r="LPW5" s="862"/>
      <c r="LPX5" s="862"/>
      <c r="LPY5" s="862"/>
      <c r="LPZ5" s="862"/>
      <c r="LQA5" s="862"/>
      <c r="LQB5" s="862"/>
      <c r="LQC5" s="862"/>
      <c r="LQD5" s="862"/>
      <c r="LQE5" s="862"/>
      <c r="LQF5" s="862"/>
      <c r="LQG5" s="862"/>
      <c r="LQH5" s="862"/>
      <c r="LQI5" s="862"/>
      <c r="LQJ5" s="862"/>
      <c r="LQK5" s="862"/>
      <c r="LQL5" s="862"/>
      <c r="LQM5" s="862"/>
      <c r="LQN5" s="862"/>
      <c r="LQO5" s="862"/>
      <c r="LQP5" s="862"/>
      <c r="LQQ5" s="862"/>
      <c r="LQR5" s="862"/>
      <c r="LQS5" s="862"/>
      <c r="LQT5" s="862"/>
      <c r="LQU5" s="862"/>
      <c r="LQV5" s="862"/>
      <c r="LQW5" s="862"/>
      <c r="LQX5" s="862"/>
      <c r="LQY5" s="862"/>
      <c r="LQZ5" s="861"/>
      <c r="LRA5" s="862"/>
      <c r="LRB5" s="862"/>
      <c r="LRC5" s="862"/>
      <c r="LRD5" s="862"/>
      <c r="LRE5" s="862"/>
      <c r="LRF5" s="862"/>
      <c r="LRG5" s="862"/>
      <c r="LRH5" s="862"/>
      <c r="LRI5" s="862"/>
      <c r="LRJ5" s="862"/>
      <c r="LRK5" s="862"/>
      <c r="LRL5" s="862"/>
      <c r="LRM5" s="862"/>
      <c r="LRN5" s="862"/>
      <c r="LRO5" s="862"/>
      <c r="LRP5" s="862"/>
      <c r="LRQ5" s="862"/>
      <c r="LRR5" s="862"/>
      <c r="LRS5" s="862"/>
      <c r="LRT5" s="862"/>
      <c r="LRU5" s="862"/>
      <c r="LRV5" s="862"/>
      <c r="LRW5" s="862"/>
      <c r="LRX5" s="862"/>
      <c r="LRY5" s="862"/>
      <c r="LRZ5" s="862"/>
      <c r="LSA5" s="862"/>
      <c r="LSB5" s="862"/>
      <c r="LSC5" s="862"/>
      <c r="LSD5" s="862"/>
      <c r="LSE5" s="861"/>
      <c r="LSF5" s="862"/>
      <c r="LSG5" s="862"/>
      <c r="LSH5" s="862"/>
      <c r="LSI5" s="862"/>
      <c r="LSJ5" s="862"/>
      <c r="LSK5" s="862"/>
      <c r="LSL5" s="862"/>
      <c r="LSM5" s="862"/>
      <c r="LSN5" s="862"/>
      <c r="LSO5" s="862"/>
      <c r="LSP5" s="862"/>
      <c r="LSQ5" s="862"/>
      <c r="LSR5" s="862"/>
      <c r="LSS5" s="862"/>
      <c r="LST5" s="862"/>
      <c r="LSU5" s="862"/>
      <c r="LSV5" s="862"/>
      <c r="LSW5" s="862"/>
      <c r="LSX5" s="862"/>
      <c r="LSY5" s="862"/>
      <c r="LSZ5" s="862"/>
      <c r="LTA5" s="862"/>
      <c r="LTB5" s="862"/>
      <c r="LTC5" s="862"/>
      <c r="LTD5" s="862"/>
      <c r="LTE5" s="862"/>
      <c r="LTF5" s="862"/>
      <c r="LTG5" s="862"/>
      <c r="LTH5" s="862"/>
      <c r="LTI5" s="862"/>
      <c r="LTJ5" s="861"/>
      <c r="LTK5" s="862"/>
      <c r="LTL5" s="862"/>
      <c r="LTM5" s="862"/>
      <c r="LTN5" s="862"/>
      <c r="LTO5" s="862"/>
      <c r="LTP5" s="862"/>
      <c r="LTQ5" s="862"/>
      <c r="LTR5" s="862"/>
      <c r="LTS5" s="862"/>
      <c r="LTT5" s="862"/>
      <c r="LTU5" s="862"/>
      <c r="LTV5" s="862"/>
      <c r="LTW5" s="862"/>
      <c r="LTX5" s="862"/>
      <c r="LTY5" s="862"/>
      <c r="LTZ5" s="862"/>
      <c r="LUA5" s="862"/>
      <c r="LUB5" s="862"/>
      <c r="LUC5" s="862"/>
      <c r="LUD5" s="862"/>
      <c r="LUE5" s="862"/>
      <c r="LUF5" s="862"/>
      <c r="LUG5" s="862"/>
      <c r="LUH5" s="862"/>
      <c r="LUI5" s="862"/>
      <c r="LUJ5" s="862"/>
      <c r="LUK5" s="862"/>
      <c r="LUL5" s="862"/>
      <c r="LUM5" s="862"/>
      <c r="LUN5" s="862"/>
      <c r="LUO5" s="861"/>
      <c r="LUP5" s="862"/>
      <c r="LUQ5" s="862"/>
      <c r="LUR5" s="862"/>
      <c r="LUS5" s="862"/>
      <c r="LUT5" s="862"/>
      <c r="LUU5" s="862"/>
      <c r="LUV5" s="862"/>
      <c r="LUW5" s="862"/>
      <c r="LUX5" s="862"/>
      <c r="LUY5" s="862"/>
      <c r="LUZ5" s="862"/>
      <c r="LVA5" s="862"/>
      <c r="LVB5" s="862"/>
      <c r="LVC5" s="862"/>
      <c r="LVD5" s="862"/>
      <c r="LVE5" s="862"/>
      <c r="LVF5" s="862"/>
      <c r="LVG5" s="862"/>
      <c r="LVH5" s="862"/>
      <c r="LVI5" s="862"/>
      <c r="LVJ5" s="862"/>
      <c r="LVK5" s="862"/>
      <c r="LVL5" s="862"/>
      <c r="LVM5" s="862"/>
      <c r="LVN5" s="862"/>
      <c r="LVO5" s="862"/>
      <c r="LVP5" s="862"/>
      <c r="LVQ5" s="862"/>
      <c r="LVR5" s="862"/>
      <c r="LVS5" s="862"/>
      <c r="LVT5" s="861"/>
      <c r="LVU5" s="862"/>
      <c r="LVV5" s="862"/>
      <c r="LVW5" s="862"/>
      <c r="LVX5" s="862"/>
      <c r="LVY5" s="862"/>
      <c r="LVZ5" s="862"/>
      <c r="LWA5" s="862"/>
      <c r="LWB5" s="862"/>
      <c r="LWC5" s="862"/>
      <c r="LWD5" s="862"/>
      <c r="LWE5" s="862"/>
      <c r="LWF5" s="862"/>
      <c r="LWG5" s="862"/>
      <c r="LWH5" s="862"/>
      <c r="LWI5" s="862"/>
      <c r="LWJ5" s="862"/>
      <c r="LWK5" s="862"/>
      <c r="LWL5" s="862"/>
      <c r="LWM5" s="862"/>
      <c r="LWN5" s="862"/>
      <c r="LWO5" s="862"/>
      <c r="LWP5" s="862"/>
      <c r="LWQ5" s="862"/>
      <c r="LWR5" s="862"/>
      <c r="LWS5" s="862"/>
      <c r="LWT5" s="862"/>
      <c r="LWU5" s="862"/>
      <c r="LWV5" s="862"/>
      <c r="LWW5" s="862"/>
      <c r="LWX5" s="862"/>
      <c r="LWY5" s="861"/>
      <c r="LWZ5" s="862"/>
      <c r="LXA5" s="862"/>
      <c r="LXB5" s="862"/>
      <c r="LXC5" s="862"/>
      <c r="LXD5" s="862"/>
      <c r="LXE5" s="862"/>
      <c r="LXF5" s="862"/>
      <c r="LXG5" s="862"/>
      <c r="LXH5" s="862"/>
      <c r="LXI5" s="862"/>
      <c r="LXJ5" s="862"/>
      <c r="LXK5" s="862"/>
      <c r="LXL5" s="862"/>
      <c r="LXM5" s="862"/>
      <c r="LXN5" s="862"/>
      <c r="LXO5" s="862"/>
      <c r="LXP5" s="862"/>
      <c r="LXQ5" s="862"/>
      <c r="LXR5" s="862"/>
      <c r="LXS5" s="862"/>
      <c r="LXT5" s="862"/>
      <c r="LXU5" s="862"/>
      <c r="LXV5" s="862"/>
      <c r="LXW5" s="862"/>
      <c r="LXX5" s="862"/>
      <c r="LXY5" s="862"/>
      <c r="LXZ5" s="862"/>
      <c r="LYA5" s="862"/>
      <c r="LYB5" s="862"/>
      <c r="LYC5" s="862"/>
      <c r="LYD5" s="861"/>
      <c r="LYE5" s="862"/>
      <c r="LYF5" s="862"/>
      <c r="LYG5" s="862"/>
      <c r="LYH5" s="862"/>
      <c r="LYI5" s="862"/>
      <c r="LYJ5" s="862"/>
      <c r="LYK5" s="862"/>
      <c r="LYL5" s="862"/>
      <c r="LYM5" s="862"/>
      <c r="LYN5" s="862"/>
      <c r="LYO5" s="862"/>
      <c r="LYP5" s="862"/>
      <c r="LYQ5" s="862"/>
      <c r="LYR5" s="862"/>
      <c r="LYS5" s="862"/>
      <c r="LYT5" s="862"/>
      <c r="LYU5" s="862"/>
      <c r="LYV5" s="862"/>
      <c r="LYW5" s="862"/>
      <c r="LYX5" s="862"/>
      <c r="LYY5" s="862"/>
      <c r="LYZ5" s="862"/>
      <c r="LZA5" s="862"/>
      <c r="LZB5" s="862"/>
      <c r="LZC5" s="862"/>
      <c r="LZD5" s="862"/>
      <c r="LZE5" s="862"/>
      <c r="LZF5" s="862"/>
      <c r="LZG5" s="862"/>
      <c r="LZH5" s="862"/>
      <c r="LZI5" s="861"/>
      <c r="LZJ5" s="862"/>
      <c r="LZK5" s="862"/>
      <c r="LZL5" s="862"/>
      <c r="LZM5" s="862"/>
      <c r="LZN5" s="862"/>
      <c r="LZO5" s="862"/>
      <c r="LZP5" s="862"/>
      <c r="LZQ5" s="862"/>
      <c r="LZR5" s="862"/>
      <c r="LZS5" s="862"/>
      <c r="LZT5" s="862"/>
      <c r="LZU5" s="862"/>
      <c r="LZV5" s="862"/>
      <c r="LZW5" s="862"/>
      <c r="LZX5" s="862"/>
      <c r="LZY5" s="862"/>
      <c r="LZZ5" s="862"/>
      <c r="MAA5" s="862"/>
      <c r="MAB5" s="862"/>
      <c r="MAC5" s="862"/>
      <c r="MAD5" s="862"/>
      <c r="MAE5" s="862"/>
      <c r="MAF5" s="862"/>
      <c r="MAG5" s="862"/>
      <c r="MAH5" s="862"/>
      <c r="MAI5" s="862"/>
      <c r="MAJ5" s="862"/>
      <c r="MAK5" s="862"/>
      <c r="MAL5" s="862"/>
      <c r="MAM5" s="862"/>
      <c r="MAN5" s="861"/>
      <c r="MAO5" s="862"/>
      <c r="MAP5" s="862"/>
      <c r="MAQ5" s="862"/>
      <c r="MAR5" s="862"/>
      <c r="MAS5" s="862"/>
      <c r="MAT5" s="862"/>
      <c r="MAU5" s="862"/>
      <c r="MAV5" s="862"/>
      <c r="MAW5" s="862"/>
      <c r="MAX5" s="862"/>
      <c r="MAY5" s="862"/>
      <c r="MAZ5" s="862"/>
      <c r="MBA5" s="862"/>
      <c r="MBB5" s="862"/>
      <c r="MBC5" s="862"/>
      <c r="MBD5" s="862"/>
      <c r="MBE5" s="862"/>
      <c r="MBF5" s="862"/>
      <c r="MBG5" s="862"/>
      <c r="MBH5" s="862"/>
      <c r="MBI5" s="862"/>
      <c r="MBJ5" s="862"/>
      <c r="MBK5" s="862"/>
      <c r="MBL5" s="862"/>
      <c r="MBM5" s="862"/>
      <c r="MBN5" s="862"/>
      <c r="MBO5" s="862"/>
      <c r="MBP5" s="862"/>
      <c r="MBQ5" s="862"/>
      <c r="MBR5" s="862"/>
      <c r="MBS5" s="861"/>
      <c r="MBT5" s="862"/>
      <c r="MBU5" s="862"/>
      <c r="MBV5" s="862"/>
      <c r="MBW5" s="862"/>
      <c r="MBX5" s="862"/>
      <c r="MBY5" s="862"/>
      <c r="MBZ5" s="862"/>
      <c r="MCA5" s="862"/>
      <c r="MCB5" s="862"/>
      <c r="MCC5" s="862"/>
      <c r="MCD5" s="862"/>
      <c r="MCE5" s="862"/>
      <c r="MCF5" s="862"/>
      <c r="MCG5" s="862"/>
      <c r="MCH5" s="862"/>
      <c r="MCI5" s="862"/>
      <c r="MCJ5" s="862"/>
      <c r="MCK5" s="862"/>
      <c r="MCL5" s="862"/>
      <c r="MCM5" s="862"/>
      <c r="MCN5" s="862"/>
      <c r="MCO5" s="862"/>
      <c r="MCP5" s="862"/>
      <c r="MCQ5" s="862"/>
      <c r="MCR5" s="862"/>
      <c r="MCS5" s="862"/>
      <c r="MCT5" s="862"/>
      <c r="MCU5" s="862"/>
      <c r="MCV5" s="862"/>
      <c r="MCW5" s="862"/>
      <c r="MCX5" s="861"/>
      <c r="MCY5" s="862"/>
      <c r="MCZ5" s="862"/>
      <c r="MDA5" s="862"/>
      <c r="MDB5" s="862"/>
      <c r="MDC5" s="862"/>
      <c r="MDD5" s="862"/>
      <c r="MDE5" s="862"/>
      <c r="MDF5" s="862"/>
      <c r="MDG5" s="862"/>
      <c r="MDH5" s="862"/>
      <c r="MDI5" s="862"/>
      <c r="MDJ5" s="862"/>
      <c r="MDK5" s="862"/>
      <c r="MDL5" s="862"/>
      <c r="MDM5" s="862"/>
      <c r="MDN5" s="862"/>
      <c r="MDO5" s="862"/>
      <c r="MDP5" s="862"/>
      <c r="MDQ5" s="862"/>
      <c r="MDR5" s="862"/>
      <c r="MDS5" s="862"/>
      <c r="MDT5" s="862"/>
      <c r="MDU5" s="862"/>
      <c r="MDV5" s="862"/>
      <c r="MDW5" s="862"/>
      <c r="MDX5" s="862"/>
      <c r="MDY5" s="862"/>
      <c r="MDZ5" s="862"/>
      <c r="MEA5" s="862"/>
      <c r="MEB5" s="862"/>
      <c r="MEC5" s="861"/>
      <c r="MED5" s="862"/>
      <c r="MEE5" s="862"/>
      <c r="MEF5" s="862"/>
      <c r="MEG5" s="862"/>
      <c r="MEH5" s="862"/>
      <c r="MEI5" s="862"/>
      <c r="MEJ5" s="862"/>
      <c r="MEK5" s="862"/>
      <c r="MEL5" s="862"/>
      <c r="MEM5" s="862"/>
      <c r="MEN5" s="862"/>
      <c r="MEO5" s="862"/>
      <c r="MEP5" s="862"/>
      <c r="MEQ5" s="862"/>
      <c r="MER5" s="862"/>
      <c r="MES5" s="862"/>
      <c r="MET5" s="862"/>
      <c r="MEU5" s="862"/>
      <c r="MEV5" s="862"/>
      <c r="MEW5" s="862"/>
      <c r="MEX5" s="862"/>
      <c r="MEY5" s="862"/>
      <c r="MEZ5" s="862"/>
      <c r="MFA5" s="862"/>
      <c r="MFB5" s="862"/>
      <c r="MFC5" s="862"/>
      <c r="MFD5" s="862"/>
      <c r="MFE5" s="862"/>
      <c r="MFF5" s="862"/>
      <c r="MFG5" s="862"/>
      <c r="MFH5" s="861"/>
      <c r="MFI5" s="862"/>
      <c r="MFJ5" s="862"/>
      <c r="MFK5" s="862"/>
      <c r="MFL5" s="862"/>
      <c r="MFM5" s="862"/>
      <c r="MFN5" s="862"/>
      <c r="MFO5" s="862"/>
      <c r="MFP5" s="862"/>
      <c r="MFQ5" s="862"/>
      <c r="MFR5" s="862"/>
      <c r="MFS5" s="862"/>
      <c r="MFT5" s="862"/>
      <c r="MFU5" s="862"/>
      <c r="MFV5" s="862"/>
      <c r="MFW5" s="862"/>
      <c r="MFX5" s="862"/>
      <c r="MFY5" s="862"/>
      <c r="MFZ5" s="862"/>
      <c r="MGA5" s="862"/>
      <c r="MGB5" s="862"/>
      <c r="MGC5" s="862"/>
      <c r="MGD5" s="862"/>
      <c r="MGE5" s="862"/>
      <c r="MGF5" s="862"/>
      <c r="MGG5" s="862"/>
      <c r="MGH5" s="862"/>
      <c r="MGI5" s="862"/>
      <c r="MGJ5" s="862"/>
      <c r="MGK5" s="862"/>
      <c r="MGL5" s="862"/>
      <c r="MGM5" s="861"/>
      <c r="MGN5" s="862"/>
      <c r="MGO5" s="862"/>
      <c r="MGP5" s="862"/>
      <c r="MGQ5" s="862"/>
      <c r="MGR5" s="862"/>
      <c r="MGS5" s="862"/>
      <c r="MGT5" s="862"/>
      <c r="MGU5" s="862"/>
      <c r="MGV5" s="862"/>
      <c r="MGW5" s="862"/>
      <c r="MGX5" s="862"/>
      <c r="MGY5" s="862"/>
      <c r="MGZ5" s="862"/>
      <c r="MHA5" s="862"/>
      <c r="MHB5" s="862"/>
      <c r="MHC5" s="862"/>
      <c r="MHD5" s="862"/>
      <c r="MHE5" s="862"/>
      <c r="MHF5" s="862"/>
      <c r="MHG5" s="862"/>
      <c r="MHH5" s="862"/>
      <c r="MHI5" s="862"/>
      <c r="MHJ5" s="862"/>
      <c r="MHK5" s="862"/>
      <c r="MHL5" s="862"/>
      <c r="MHM5" s="862"/>
      <c r="MHN5" s="862"/>
      <c r="MHO5" s="862"/>
      <c r="MHP5" s="862"/>
      <c r="MHQ5" s="862"/>
      <c r="MHR5" s="861"/>
      <c r="MHS5" s="862"/>
      <c r="MHT5" s="862"/>
      <c r="MHU5" s="862"/>
      <c r="MHV5" s="862"/>
      <c r="MHW5" s="862"/>
      <c r="MHX5" s="862"/>
      <c r="MHY5" s="862"/>
      <c r="MHZ5" s="862"/>
      <c r="MIA5" s="862"/>
      <c r="MIB5" s="862"/>
      <c r="MIC5" s="862"/>
      <c r="MID5" s="862"/>
      <c r="MIE5" s="862"/>
      <c r="MIF5" s="862"/>
      <c r="MIG5" s="862"/>
      <c r="MIH5" s="862"/>
      <c r="MII5" s="862"/>
      <c r="MIJ5" s="862"/>
      <c r="MIK5" s="862"/>
      <c r="MIL5" s="862"/>
      <c r="MIM5" s="862"/>
      <c r="MIN5" s="862"/>
      <c r="MIO5" s="862"/>
      <c r="MIP5" s="862"/>
      <c r="MIQ5" s="862"/>
      <c r="MIR5" s="862"/>
      <c r="MIS5" s="862"/>
      <c r="MIT5" s="862"/>
      <c r="MIU5" s="862"/>
      <c r="MIV5" s="862"/>
      <c r="MIW5" s="861"/>
      <c r="MIX5" s="862"/>
      <c r="MIY5" s="862"/>
      <c r="MIZ5" s="862"/>
      <c r="MJA5" s="862"/>
      <c r="MJB5" s="862"/>
      <c r="MJC5" s="862"/>
      <c r="MJD5" s="862"/>
      <c r="MJE5" s="862"/>
      <c r="MJF5" s="862"/>
      <c r="MJG5" s="862"/>
      <c r="MJH5" s="862"/>
      <c r="MJI5" s="862"/>
      <c r="MJJ5" s="862"/>
      <c r="MJK5" s="862"/>
      <c r="MJL5" s="862"/>
      <c r="MJM5" s="862"/>
      <c r="MJN5" s="862"/>
      <c r="MJO5" s="862"/>
      <c r="MJP5" s="862"/>
      <c r="MJQ5" s="862"/>
      <c r="MJR5" s="862"/>
      <c r="MJS5" s="862"/>
      <c r="MJT5" s="862"/>
      <c r="MJU5" s="862"/>
      <c r="MJV5" s="862"/>
      <c r="MJW5" s="862"/>
      <c r="MJX5" s="862"/>
      <c r="MJY5" s="862"/>
      <c r="MJZ5" s="862"/>
      <c r="MKA5" s="862"/>
      <c r="MKB5" s="861"/>
      <c r="MKC5" s="862"/>
      <c r="MKD5" s="862"/>
      <c r="MKE5" s="862"/>
      <c r="MKF5" s="862"/>
      <c r="MKG5" s="862"/>
      <c r="MKH5" s="862"/>
      <c r="MKI5" s="862"/>
      <c r="MKJ5" s="862"/>
      <c r="MKK5" s="862"/>
      <c r="MKL5" s="862"/>
      <c r="MKM5" s="862"/>
      <c r="MKN5" s="862"/>
      <c r="MKO5" s="862"/>
      <c r="MKP5" s="862"/>
      <c r="MKQ5" s="862"/>
      <c r="MKR5" s="862"/>
      <c r="MKS5" s="862"/>
      <c r="MKT5" s="862"/>
      <c r="MKU5" s="862"/>
      <c r="MKV5" s="862"/>
      <c r="MKW5" s="862"/>
      <c r="MKX5" s="862"/>
      <c r="MKY5" s="862"/>
      <c r="MKZ5" s="862"/>
      <c r="MLA5" s="862"/>
      <c r="MLB5" s="862"/>
      <c r="MLC5" s="862"/>
      <c r="MLD5" s="862"/>
      <c r="MLE5" s="862"/>
      <c r="MLF5" s="862"/>
      <c r="MLG5" s="861"/>
      <c r="MLH5" s="862"/>
      <c r="MLI5" s="862"/>
      <c r="MLJ5" s="862"/>
      <c r="MLK5" s="862"/>
      <c r="MLL5" s="862"/>
      <c r="MLM5" s="862"/>
      <c r="MLN5" s="862"/>
      <c r="MLO5" s="862"/>
      <c r="MLP5" s="862"/>
      <c r="MLQ5" s="862"/>
      <c r="MLR5" s="862"/>
      <c r="MLS5" s="862"/>
      <c r="MLT5" s="862"/>
      <c r="MLU5" s="862"/>
      <c r="MLV5" s="862"/>
      <c r="MLW5" s="862"/>
      <c r="MLX5" s="862"/>
      <c r="MLY5" s="862"/>
      <c r="MLZ5" s="862"/>
      <c r="MMA5" s="862"/>
      <c r="MMB5" s="862"/>
      <c r="MMC5" s="862"/>
      <c r="MMD5" s="862"/>
      <c r="MME5" s="862"/>
      <c r="MMF5" s="862"/>
      <c r="MMG5" s="862"/>
      <c r="MMH5" s="862"/>
      <c r="MMI5" s="862"/>
      <c r="MMJ5" s="862"/>
      <c r="MMK5" s="862"/>
      <c r="MML5" s="861"/>
      <c r="MMM5" s="862"/>
      <c r="MMN5" s="862"/>
      <c r="MMO5" s="862"/>
      <c r="MMP5" s="862"/>
      <c r="MMQ5" s="862"/>
      <c r="MMR5" s="862"/>
      <c r="MMS5" s="862"/>
      <c r="MMT5" s="862"/>
      <c r="MMU5" s="862"/>
      <c r="MMV5" s="862"/>
      <c r="MMW5" s="862"/>
      <c r="MMX5" s="862"/>
      <c r="MMY5" s="862"/>
      <c r="MMZ5" s="862"/>
      <c r="MNA5" s="862"/>
      <c r="MNB5" s="862"/>
      <c r="MNC5" s="862"/>
      <c r="MND5" s="862"/>
      <c r="MNE5" s="862"/>
      <c r="MNF5" s="862"/>
      <c r="MNG5" s="862"/>
      <c r="MNH5" s="862"/>
      <c r="MNI5" s="862"/>
      <c r="MNJ5" s="862"/>
      <c r="MNK5" s="862"/>
      <c r="MNL5" s="862"/>
      <c r="MNM5" s="862"/>
      <c r="MNN5" s="862"/>
      <c r="MNO5" s="862"/>
      <c r="MNP5" s="862"/>
      <c r="MNQ5" s="861"/>
      <c r="MNR5" s="862"/>
      <c r="MNS5" s="862"/>
      <c r="MNT5" s="862"/>
      <c r="MNU5" s="862"/>
      <c r="MNV5" s="862"/>
      <c r="MNW5" s="862"/>
      <c r="MNX5" s="862"/>
      <c r="MNY5" s="862"/>
      <c r="MNZ5" s="862"/>
      <c r="MOA5" s="862"/>
      <c r="MOB5" s="862"/>
      <c r="MOC5" s="862"/>
      <c r="MOD5" s="862"/>
      <c r="MOE5" s="862"/>
      <c r="MOF5" s="862"/>
      <c r="MOG5" s="862"/>
      <c r="MOH5" s="862"/>
      <c r="MOI5" s="862"/>
      <c r="MOJ5" s="862"/>
      <c r="MOK5" s="862"/>
      <c r="MOL5" s="862"/>
      <c r="MOM5" s="862"/>
      <c r="MON5" s="862"/>
      <c r="MOO5" s="862"/>
      <c r="MOP5" s="862"/>
      <c r="MOQ5" s="862"/>
      <c r="MOR5" s="862"/>
      <c r="MOS5" s="862"/>
      <c r="MOT5" s="862"/>
      <c r="MOU5" s="862"/>
      <c r="MOV5" s="861"/>
      <c r="MOW5" s="862"/>
      <c r="MOX5" s="862"/>
      <c r="MOY5" s="862"/>
      <c r="MOZ5" s="862"/>
      <c r="MPA5" s="862"/>
      <c r="MPB5" s="862"/>
      <c r="MPC5" s="862"/>
      <c r="MPD5" s="862"/>
      <c r="MPE5" s="862"/>
      <c r="MPF5" s="862"/>
      <c r="MPG5" s="862"/>
      <c r="MPH5" s="862"/>
      <c r="MPI5" s="862"/>
      <c r="MPJ5" s="862"/>
      <c r="MPK5" s="862"/>
      <c r="MPL5" s="862"/>
      <c r="MPM5" s="862"/>
      <c r="MPN5" s="862"/>
      <c r="MPO5" s="862"/>
      <c r="MPP5" s="862"/>
      <c r="MPQ5" s="862"/>
      <c r="MPR5" s="862"/>
      <c r="MPS5" s="862"/>
      <c r="MPT5" s="862"/>
      <c r="MPU5" s="862"/>
      <c r="MPV5" s="862"/>
      <c r="MPW5" s="862"/>
      <c r="MPX5" s="862"/>
      <c r="MPY5" s="862"/>
      <c r="MPZ5" s="862"/>
      <c r="MQA5" s="861"/>
      <c r="MQB5" s="862"/>
      <c r="MQC5" s="862"/>
      <c r="MQD5" s="862"/>
      <c r="MQE5" s="862"/>
      <c r="MQF5" s="862"/>
      <c r="MQG5" s="862"/>
      <c r="MQH5" s="862"/>
      <c r="MQI5" s="862"/>
      <c r="MQJ5" s="862"/>
      <c r="MQK5" s="862"/>
      <c r="MQL5" s="862"/>
      <c r="MQM5" s="862"/>
      <c r="MQN5" s="862"/>
      <c r="MQO5" s="862"/>
      <c r="MQP5" s="862"/>
      <c r="MQQ5" s="862"/>
      <c r="MQR5" s="862"/>
      <c r="MQS5" s="862"/>
      <c r="MQT5" s="862"/>
      <c r="MQU5" s="862"/>
      <c r="MQV5" s="862"/>
      <c r="MQW5" s="862"/>
      <c r="MQX5" s="862"/>
      <c r="MQY5" s="862"/>
      <c r="MQZ5" s="862"/>
      <c r="MRA5" s="862"/>
      <c r="MRB5" s="862"/>
      <c r="MRC5" s="862"/>
      <c r="MRD5" s="862"/>
      <c r="MRE5" s="862"/>
      <c r="MRF5" s="861"/>
      <c r="MRG5" s="862"/>
      <c r="MRH5" s="862"/>
      <c r="MRI5" s="862"/>
      <c r="MRJ5" s="862"/>
      <c r="MRK5" s="862"/>
      <c r="MRL5" s="862"/>
      <c r="MRM5" s="862"/>
      <c r="MRN5" s="862"/>
      <c r="MRO5" s="862"/>
      <c r="MRP5" s="862"/>
      <c r="MRQ5" s="862"/>
      <c r="MRR5" s="862"/>
      <c r="MRS5" s="862"/>
      <c r="MRT5" s="862"/>
      <c r="MRU5" s="862"/>
      <c r="MRV5" s="862"/>
      <c r="MRW5" s="862"/>
      <c r="MRX5" s="862"/>
      <c r="MRY5" s="862"/>
      <c r="MRZ5" s="862"/>
      <c r="MSA5" s="862"/>
      <c r="MSB5" s="862"/>
      <c r="MSC5" s="862"/>
      <c r="MSD5" s="862"/>
      <c r="MSE5" s="862"/>
      <c r="MSF5" s="862"/>
      <c r="MSG5" s="862"/>
      <c r="MSH5" s="862"/>
      <c r="MSI5" s="862"/>
      <c r="MSJ5" s="862"/>
      <c r="MSK5" s="861"/>
      <c r="MSL5" s="862"/>
      <c r="MSM5" s="862"/>
      <c r="MSN5" s="862"/>
      <c r="MSO5" s="862"/>
      <c r="MSP5" s="862"/>
      <c r="MSQ5" s="862"/>
      <c r="MSR5" s="862"/>
      <c r="MSS5" s="862"/>
      <c r="MST5" s="862"/>
      <c r="MSU5" s="862"/>
      <c r="MSV5" s="862"/>
      <c r="MSW5" s="862"/>
      <c r="MSX5" s="862"/>
      <c r="MSY5" s="862"/>
      <c r="MSZ5" s="862"/>
      <c r="MTA5" s="862"/>
      <c r="MTB5" s="862"/>
      <c r="MTC5" s="862"/>
      <c r="MTD5" s="862"/>
      <c r="MTE5" s="862"/>
      <c r="MTF5" s="862"/>
      <c r="MTG5" s="862"/>
      <c r="MTH5" s="862"/>
      <c r="MTI5" s="862"/>
      <c r="MTJ5" s="862"/>
      <c r="MTK5" s="862"/>
      <c r="MTL5" s="862"/>
      <c r="MTM5" s="862"/>
      <c r="MTN5" s="862"/>
      <c r="MTO5" s="862"/>
      <c r="MTP5" s="861"/>
      <c r="MTQ5" s="862"/>
      <c r="MTR5" s="862"/>
      <c r="MTS5" s="862"/>
      <c r="MTT5" s="862"/>
      <c r="MTU5" s="862"/>
      <c r="MTV5" s="862"/>
      <c r="MTW5" s="862"/>
      <c r="MTX5" s="862"/>
      <c r="MTY5" s="862"/>
      <c r="MTZ5" s="862"/>
      <c r="MUA5" s="862"/>
      <c r="MUB5" s="862"/>
      <c r="MUC5" s="862"/>
      <c r="MUD5" s="862"/>
      <c r="MUE5" s="862"/>
      <c r="MUF5" s="862"/>
      <c r="MUG5" s="862"/>
      <c r="MUH5" s="862"/>
      <c r="MUI5" s="862"/>
      <c r="MUJ5" s="862"/>
      <c r="MUK5" s="862"/>
      <c r="MUL5" s="862"/>
      <c r="MUM5" s="862"/>
      <c r="MUN5" s="862"/>
      <c r="MUO5" s="862"/>
      <c r="MUP5" s="862"/>
      <c r="MUQ5" s="862"/>
      <c r="MUR5" s="862"/>
      <c r="MUS5" s="862"/>
      <c r="MUT5" s="862"/>
      <c r="MUU5" s="861"/>
      <c r="MUV5" s="862"/>
      <c r="MUW5" s="862"/>
      <c r="MUX5" s="862"/>
      <c r="MUY5" s="862"/>
      <c r="MUZ5" s="862"/>
      <c r="MVA5" s="862"/>
      <c r="MVB5" s="862"/>
      <c r="MVC5" s="862"/>
      <c r="MVD5" s="862"/>
      <c r="MVE5" s="862"/>
      <c r="MVF5" s="862"/>
      <c r="MVG5" s="862"/>
      <c r="MVH5" s="862"/>
      <c r="MVI5" s="862"/>
      <c r="MVJ5" s="862"/>
      <c r="MVK5" s="862"/>
      <c r="MVL5" s="862"/>
      <c r="MVM5" s="862"/>
      <c r="MVN5" s="862"/>
      <c r="MVO5" s="862"/>
      <c r="MVP5" s="862"/>
      <c r="MVQ5" s="862"/>
      <c r="MVR5" s="862"/>
      <c r="MVS5" s="862"/>
      <c r="MVT5" s="862"/>
      <c r="MVU5" s="862"/>
      <c r="MVV5" s="862"/>
      <c r="MVW5" s="862"/>
      <c r="MVX5" s="862"/>
      <c r="MVY5" s="862"/>
      <c r="MVZ5" s="861"/>
      <c r="MWA5" s="862"/>
      <c r="MWB5" s="862"/>
      <c r="MWC5" s="862"/>
      <c r="MWD5" s="862"/>
      <c r="MWE5" s="862"/>
      <c r="MWF5" s="862"/>
      <c r="MWG5" s="862"/>
      <c r="MWH5" s="862"/>
      <c r="MWI5" s="862"/>
      <c r="MWJ5" s="862"/>
      <c r="MWK5" s="862"/>
      <c r="MWL5" s="862"/>
      <c r="MWM5" s="862"/>
      <c r="MWN5" s="862"/>
      <c r="MWO5" s="862"/>
      <c r="MWP5" s="862"/>
      <c r="MWQ5" s="862"/>
      <c r="MWR5" s="862"/>
      <c r="MWS5" s="862"/>
      <c r="MWT5" s="862"/>
      <c r="MWU5" s="862"/>
      <c r="MWV5" s="862"/>
      <c r="MWW5" s="862"/>
      <c r="MWX5" s="862"/>
      <c r="MWY5" s="862"/>
      <c r="MWZ5" s="862"/>
      <c r="MXA5" s="862"/>
      <c r="MXB5" s="862"/>
      <c r="MXC5" s="862"/>
      <c r="MXD5" s="862"/>
      <c r="MXE5" s="861"/>
      <c r="MXF5" s="862"/>
      <c r="MXG5" s="862"/>
      <c r="MXH5" s="862"/>
      <c r="MXI5" s="862"/>
      <c r="MXJ5" s="862"/>
      <c r="MXK5" s="862"/>
      <c r="MXL5" s="862"/>
      <c r="MXM5" s="862"/>
      <c r="MXN5" s="862"/>
      <c r="MXO5" s="862"/>
      <c r="MXP5" s="862"/>
      <c r="MXQ5" s="862"/>
      <c r="MXR5" s="862"/>
      <c r="MXS5" s="862"/>
      <c r="MXT5" s="862"/>
      <c r="MXU5" s="862"/>
      <c r="MXV5" s="862"/>
      <c r="MXW5" s="862"/>
      <c r="MXX5" s="862"/>
      <c r="MXY5" s="862"/>
      <c r="MXZ5" s="862"/>
      <c r="MYA5" s="862"/>
      <c r="MYB5" s="862"/>
      <c r="MYC5" s="862"/>
      <c r="MYD5" s="862"/>
      <c r="MYE5" s="862"/>
      <c r="MYF5" s="862"/>
      <c r="MYG5" s="862"/>
      <c r="MYH5" s="862"/>
      <c r="MYI5" s="862"/>
      <c r="MYJ5" s="861"/>
      <c r="MYK5" s="862"/>
      <c r="MYL5" s="862"/>
      <c r="MYM5" s="862"/>
      <c r="MYN5" s="862"/>
      <c r="MYO5" s="862"/>
      <c r="MYP5" s="862"/>
      <c r="MYQ5" s="862"/>
      <c r="MYR5" s="862"/>
      <c r="MYS5" s="862"/>
      <c r="MYT5" s="862"/>
      <c r="MYU5" s="862"/>
      <c r="MYV5" s="862"/>
      <c r="MYW5" s="862"/>
      <c r="MYX5" s="862"/>
      <c r="MYY5" s="862"/>
      <c r="MYZ5" s="862"/>
      <c r="MZA5" s="862"/>
      <c r="MZB5" s="862"/>
      <c r="MZC5" s="862"/>
      <c r="MZD5" s="862"/>
      <c r="MZE5" s="862"/>
      <c r="MZF5" s="862"/>
      <c r="MZG5" s="862"/>
      <c r="MZH5" s="862"/>
      <c r="MZI5" s="862"/>
      <c r="MZJ5" s="862"/>
      <c r="MZK5" s="862"/>
      <c r="MZL5" s="862"/>
      <c r="MZM5" s="862"/>
      <c r="MZN5" s="862"/>
      <c r="MZO5" s="861"/>
      <c r="MZP5" s="862"/>
      <c r="MZQ5" s="862"/>
      <c r="MZR5" s="862"/>
      <c r="MZS5" s="862"/>
      <c r="MZT5" s="862"/>
      <c r="MZU5" s="862"/>
      <c r="MZV5" s="862"/>
      <c r="MZW5" s="862"/>
      <c r="MZX5" s="862"/>
      <c r="MZY5" s="862"/>
      <c r="MZZ5" s="862"/>
      <c r="NAA5" s="862"/>
      <c r="NAB5" s="862"/>
      <c r="NAC5" s="862"/>
      <c r="NAD5" s="862"/>
      <c r="NAE5" s="862"/>
      <c r="NAF5" s="862"/>
      <c r="NAG5" s="862"/>
      <c r="NAH5" s="862"/>
      <c r="NAI5" s="862"/>
      <c r="NAJ5" s="862"/>
      <c r="NAK5" s="862"/>
      <c r="NAL5" s="862"/>
      <c r="NAM5" s="862"/>
      <c r="NAN5" s="862"/>
      <c r="NAO5" s="862"/>
      <c r="NAP5" s="862"/>
      <c r="NAQ5" s="862"/>
      <c r="NAR5" s="862"/>
      <c r="NAS5" s="862"/>
      <c r="NAT5" s="861"/>
      <c r="NAU5" s="862"/>
      <c r="NAV5" s="862"/>
      <c r="NAW5" s="862"/>
      <c r="NAX5" s="862"/>
      <c r="NAY5" s="862"/>
      <c r="NAZ5" s="862"/>
      <c r="NBA5" s="862"/>
      <c r="NBB5" s="862"/>
      <c r="NBC5" s="862"/>
      <c r="NBD5" s="862"/>
      <c r="NBE5" s="862"/>
      <c r="NBF5" s="862"/>
      <c r="NBG5" s="862"/>
      <c r="NBH5" s="862"/>
      <c r="NBI5" s="862"/>
      <c r="NBJ5" s="862"/>
      <c r="NBK5" s="862"/>
      <c r="NBL5" s="862"/>
      <c r="NBM5" s="862"/>
      <c r="NBN5" s="862"/>
      <c r="NBO5" s="862"/>
      <c r="NBP5" s="862"/>
      <c r="NBQ5" s="862"/>
      <c r="NBR5" s="862"/>
      <c r="NBS5" s="862"/>
      <c r="NBT5" s="862"/>
      <c r="NBU5" s="862"/>
      <c r="NBV5" s="862"/>
      <c r="NBW5" s="862"/>
      <c r="NBX5" s="862"/>
      <c r="NBY5" s="861"/>
      <c r="NBZ5" s="862"/>
      <c r="NCA5" s="862"/>
      <c r="NCB5" s="862"/>
      <c r="NCC5" s="862"/>
      <c r="NCD5" s="862"/>
      <c r="NCE5" s="862"/>
      <c r="NCF5" s="862"/>
      <c r="NCG5" s="862"/>
      <c r="NCH5" s="862"/>
      <c r="NCI5" s="862"/>
      <c r="NCJ5" s="862"/>
      <c r="NCK5" s="862"/>
      <c r="NCL5" s="862"/>
      <c r="NCM5" s="862"/>
      <c r="NCN5" s="862"/>
      <c r="NCO5" s="862"/>
      <c r="NCP5" s="862"/>
      <c r="NCQ5" s="862"/>
      <c r="NCR5" s="862"/>
      <c r="NCS5" s="862"/>
      <c r="NCT5" s="862"/>
      <c r="NCU5" s="862"/>
      <c r="NCV5" s="862"/>
      <c r="NCW5" s="862"/>
      <c r="NCX5" s="862"/>
      <c r="NCY5" s="862"/>
      <c r="NCZ5" s="862"/>
      <c r="NDA5" s="862"/>
      <c r="NDB5" s="862"/>
      <c r="NDC5" s="862"/>
      <c r="NDD5" s="861"/>
      <c r="NDE5" s="862"/>
      <c r="NDF5" s="862"/>
      <c r="NDG5" s="862"/>
      <c r="NDH5" s="862"/>
      <c r="NDI5" s="862"/>
      <c r="NDJ5" s="862"/>
      <c r="NDK5" s="862"/>
      <c r="NDL5" s="862"/>
      <c r="NDM5" s="862"/>
      <c r="NDN5" s="862"/>
      <c r="NDO5" s="862"/>
      <c r="NDP5" s="862"/>
      <c r="NDQ5" s="862"/>
      <c r="NDR5" s="862"/>
      <c r="NDS5" s="862"/>
      <c r="NDT5" s="862"/>
      <c r="NDU5" s="862"/>
      <c r="NDV5" s="862"/>
      <c r="NDW5" s="862"/>
      <c r="NDX5" s="862"/>
      <c r="NDY5" s="862"/>
      <c r="NDZ5" s="862"/>
      <c r="NEA5" s="862"/>
      <c r="NEB5" s="862"/>
      <c r="NEC5" s="862"/>
      <c r="NED5" s="862"/>
      <c r="NEE5" s="862"/>
      <c r="NEF5" s="862"/>
      <c r="NEG5" s="862"/>
      <c r="NEH5" s="862"/>
      <c r="NEI5" s="861"/>
      <c r="NEJ5" s="862"/>
      <c r="NEK5" s="862"/>
      <c r="NEL5" s="862"/>
      <c r="NEM5" s="862"/>
      <c r="NEN5" s="862"/>
      <c r="NEO5" s="862"/>
      <c r="NEP5" s="862"/>
      <c r="NEQ5" s="862"/>
      <c r="NER5" s="862"/>
      <c r="NES5" s="862"/>
      <c r="NET5" s="862"/>
      <c r="NEU5" s="862"/>
      <c r="NEV5" s="862"/>
      <c r="NEW5" s="862"/>
      <c r="NEX5" s="862"/>
      <c r="NEY5" s="862"/>
      <c r="NEZ5" s="862"/>
      <c r="NFA5" s="862"/>
      <c r="NFB5" s="862"/>
      <c r="NFC5" s="862"/>
      <c r="NFD5" s="862"/>
      <c r="NFE5" s="862"/>
      <c r="NFF5" s="862"/>
      <c r="NFG5" s="862"/>
      <c r="NFH5" s="862"/>
      <c r="NFI5" s="862"/>
      <c r="NFJ5" s="862"/>
      <c r="NFK5" s="862"/>
      <c r="NFL5" s="862"/>
      <c r="NFM5" s="862"/>
      <c r="NFN5" s="861"/>
      <c r="NFO5" s="862"/>
      <c r="NFP5" s="862"/>
      <c r="NFQ5" s="862"/>
      <c r="NFR5" s="862"/>
      <c r="NFS5" s="862"/>
      <c r="NFT5" s="862"/>
      <c r="NFU5" s="862"/>
      <c r="NFV5" s="862"/>
      <c r="NFW5" s="862"/>
      <c r="NFX5" s="862"/>
      <c r="NFY5" s="862"/>
      <c r="NFZ5" s="862"/>
      <c r="NGA5" s="862"/>
      <c r="NGB5" s="862"/>
      <c r="NGC5" s="862"/>
      <c r="NGD5" s="862"/>
      <c r="NGE5" s="862"/>
      <c r="NGF5" s="862"/>
      <c r="NGG5" s="862"/>
      <c r="NGH5" s="862"/>
      <c r="NGI5" s="862"/>
      <c r="NGJ5" s="862"/>
      <c r="NGK5" s="862"/>
      <c r="NGL5" s="862"/>
      <c r="NGM5" s="862"/>
      <c r="NGN5" s="862"/>
      <c r="NGO5" s="862"/>
      <c r="NGP5" s="862"/>
      <c r="NGQ5" s="862"/>
      <c r="NGR5" s="862"/>
      <c r="NGS5" s="861"/>
      <c r="NGT5" s="862"/>
      <c r="NGU5" s="862"/>
      <c r="NGV5" s="862"/>
      <c r="NGW5" s="862"/>
      <c r="NGX5" s="862"/>
      <c r="NGY5" s="862"/>
      <c r="NGZ5" s="862"/>
      <c r="NHA5" s="862"/>
      <c r="NHB5" s="862"/>
      <c r="NHC5" s="862"/>
      <c r="NHD5" s="862"/>
      <c r="NHE5" s="862"/>
      <c r="NHF5" s="862"/>
      <c r="NHG5" s="862"/>
      <c r="NHH5" s="862"/>
      <c r="NHI5" s="862"/>
      <c r="NHJ5" s="862"/>
      <c r="NHK5" s="862"/>
      <c r="NHL5" s="862"/>
      <c r="NHM5" s="862"/>
      <c r="NHN5" s="862"/>
      <c r="NHO5" s="862"/>
      <c r="NHP5" s="862"/>
      <c r="NHQ5" s="862"/>
      <c r="NHR5" s="862"/>
      <c r="NHS5" s="862"/>
      <c r="NHT5" s="862"/>
      <c r="NHU5" s="862"/>
      <c r="NHV5" s="862"/>
      <c r="NHW5" s="862"/>
      <c r="NHX5" s="861"/>
      <c r="NHY5" s="862"/>
      <c r="NHZ5" s="862"/>
      <c r="NIA5" s="862"/>
      <c r="NIB5" s="862"/>
      <c r="NIC5" s="862"/>
      <c r="NID5" s="862"/>
      <c r="NIE5" s="862"/>
      <c r="NIF5" s="862"/>
      <c r="NIG5" s="862"/>
      <c r="NIH5" s="862"/>
      <c r="NII5" s="862"/>
      <c r="NIJ5" s="862"/>
      <c r="NIK5" s="862"/>
      <c r="NIL5" s="862"/>
      <c r="NIM5" s="862"/>
      <c r="NIN5" s="862"/>
      <c r="NIO5" s="862"/>
      <c r="NIP5" s="862"/>
      <c r="NIQ5" s="862"/>
      <c r="NIR5" s="862"/>
      <c r="NIS5" s="862"/>
      <c r="NIT5" s="862"/>
      <c r="NIU5" s="862"/>
      <c r="NIV5" s="862"/>
      <c r="NIW5" s="862"/>
      <c r="NIX5" s="862"/>
      <c r="NIY5" s="862"/>
      <c r="NIZ5" s="862"/>
      <c r="NJA5" s="862"/>
      <c r="NJB5" s="862"/>
      <c r="NJC5" s="861"/>
      <c r="NJD5" s="862"/>
      <c r="NJE5" s="862"/>
      <c r="NJF5" s="862"/>
      <c r="NJG5" s="862"/>
      <c r="NJH5" s="862"/>
      <c r="NJI5" s="862"/>
      <c r="NJJ5" s="862"/>
      <c r="NJK5" s="862"/>
      <c r="NJL5" s="862"/>
      <c r="NJM5" s="862"/>
      <c r="NJN5" s="862"/>
      <c r="NJO5" s="862"/>
      <c r="NJP5" s="862"/>
      <c r="NJQ5" s="862"/>
      <c r="NJR5" s="862"/>
      <c r="NJS5" s="862"/>
      <c r="NJT5" s="862"/>
      <c r="NJU5" s="862"/>
      <c r="NJV5" s="862"/>
      <c r="NJW5" s="862"/>
      <c r="NJX5" s="862"/>
      <c r="NJY5" s="862"/>
      <c r="NJZ5" s="862"/>
      <c r="NKA5" s="862"/>
      <c r="NKB5" s="862"/>
      <c r="NKC5" s="862"/>
      <c r="NKD5" s="862"/>
      <c r="NKE5" s="862"/>
      <c r="NKF5" s="862"/>
      <c r="NKG5" s="862"/>
      <c r="NKH5" s="861"/>
      <c r="NKI5" s="862"/>
      <c r="NKJ5" s="862"/>
      <c r="NKK5" s="862"/>
      <c r="NKL5" s="862"/>
      <c r="NKM5" s="862"/>
      <c r="NKN5" s="862"/>
      <c r="NKO5" s="862"/>
      <c r="NKP5" s="862"/>
      <c r="NKQ5" s="862"/>
      <c r="NKR5" s="862"/>
      <c r="NKS5" s="862"/>
      <c r="NKT5" s="862"/>
      <c r="NKU5" s="862"/>
      <c r="NKV5" s="862"/>
      <c r="NKW5" s="862"/>
      <c r="NKX5" s="862"/>
      <c r="NKY5" s="862"/>
      <c r="NKZ5" s="862"/>
      <c r="NLA5" s="862"/>
      <c r="NLB5" s="862"/>
      <c r="NLC5" s="862"/>
      <c r="NLD5" s="862"/>
      <c r="NLE5" s="862"/>
      <c r="NLF5" s="862"/>
      <c r="NLG5" s="862"/>
      <c r="NLH5" s="862"/>
      <c r="NLI5" s="862"/>
      <c r="NLJ5" s="862"/>
      <c r="NLK5" s="862"/>
      <c r="NLL5" s="862"/>
      <c r="NLM5" s="861"/>
      <c r="NLN5" s="862"/>
      <c r="NLO5" s="862"/>
      <c r="NLP5" s="862"/>
      <c r="NLQ5" s="862"/>
      <c r="NLR5" s="862"/>
      <c r="NLS5" s="862"/>
      <c r="NLT5" s="862"/>
      <c r="NLU5" s="862"/>
      <c r="NLV5" s="862"/>
      <c r="NLW5" s="862"/>
      <c r="NLX5" s="862"/>
      <c r="NLY5" s="862"/>
      <c r="NLZ5" s="862"/>
      <c r="NMA5" s="862"/>
      <c r="NMB5" s="862"/>
      <c r="NMC5" s="862"/>
      <c r="NMD5" s="862"/>
      <c r="NME5" s="862"/>
      <c r="NMF5" s="862"/>
      <c r="NMG5" s="862"/>
      <c r="NMH5" s="862"/>
      <c r="NMI5" s="862"/>
      <c r="NMJ5" s="862"/>
      <c r="NMK5" s="862"/>
      <c r="NML5" s="862"/>
      <c r="NMM5" s="862"/>
      <c r="NMN5" s="862"/>
      <c r="NMO5" s="862"/>
      <c r="NMP5" s="862"/>
      <c r="NMQ5" s="862"/>
      <c r="NMR5" s="861"/>
      <c r="NMS5" s="862"/>
      <c r="NMT5" s="862"/>
      <c r="NMU5" s="862"/>
      <c r="NMV5" s="862"/>
      <c r="NMW5" s="862"/>
      <c r="NMX5" s="862"/>
      <c r="NMY5" s="862"/>
      <c r="NMZ5" s="862"/>
      <c r="NNA5" s="862"/>
      <c r="NNB5" s="862"/>
      <c r="NNC5" s="862"/>
      <c r="NND5" s="862"/>
      <c r="NNE5" s="862"/>
      <c r="NNF5" s="862"/>
      <c r="NNG5" s="862"/>
      <c r="NNH5" s="862"/>
      <c r="NNI5" s="862"/>
      <c r="NNJ5" s="862"/>
      <c r="NNK5" s="862"/>
      <c r="NNL5" s="862"/>
      <c r="NNM5" s="862"/>
      <c r="NNN5" s="862"/>
      <c r="NNO5" s="862"/>
      <c r="NNP5" s="862"/>
      <c r="NNQ5" s="862"/>
      <c r="NNR5" s="862"/>
      <c r="NNS5" s="862"/>
      <c r="NNT5" s="862"/>
      <c r="NNU5" s="862"/>
      <c r="NNV5" s="862"/>
      <c r="NNW5" s="861"/>
      <c r="NNX5" s="862"/>
      <c r="NNY5" s="862"/>
      <c r="NNZ5" s="862"/>
      <c r="NOA5" s="862"/>
      <c r="NOB5" s="862"/>
      <c r="NOC5" s="862"/>
      <c r="NOD5" s="862"/>
      <c r="NOE5" s="862"/>
      <c r="NOF5" s="862"/>
      <c r="NOG5" s="862"/>
      <c r="NOH5" s="862"/>
      <c r="NOI5" s="862"/>
      <c r="NOJ5" s="862"/>
      <c r="NOK5" s="862"/>
      <c r="NOL5" s="862"/>
      <c r="NOM5" s="862"/>
      <c r="NON5" s="862"/>
      <c r="NOO5" s="862"/>
      <c r="NOP5" s="862"/>
      <c r="NOQ5" s="862"/>
      <c r="NOR5" s="862"/>
      <c r="NOS5" s="862"/>
      <c r="NOT5" s="862"/>
      <c r="NOU5" s="862"/>
      <c r="NOV5" s="862"/>
      <c r="NOW5" s="862"/>
      <c r="NOX5" s="862"/>
      <c r="NOY5" s="862"/>
      <c r="NOZ5" s="862"/>
      <c r="NPA5" s="862"/>
      <c r="NPB5" s="861"/>
      <c r="NPC5" s="862"/>
      <c r="NPD5" s="862"/>
      <c r="NPE5" s="862"/>
      <c r="NPF5" s="862"/>
      <c r="NPG5" s="862"/>
      <c r="NPH5" s="862"/>
      <c r="NPI5" s="862"/>
      <c r="NPJ5" s="862"/>
      <c r="NPK5" s="862"/>
      <c r="NPL5" s="862"/>
      <c r="NPM5" s="862"/>
      <c r="NPN5" s="862"/>
      <c r="NPO5" s="862"/>
      <c r="NPP5" s="862"/>
      <c r="NPQ5" s="862"/>
      <c r="NPR5" s="862"/>
      <c r="NPS5" s="862"/>
      <c r="NPT5" s="862"/>
      <c r="NPU5" s="862"/>
      <c r="NPV5" s="862"/>
      <c r="NPW5" s="862"/>
      <c r="NPX5" s="862"/>
      <c r="NPY5" s="862"/>
      <c r="NPZ5" s="862"/>
      <c r="NQA5" s="862"/>
      <c r="NQB5" s="862"/>
      <c r="NQC5" s="862"/>
      <c r="NQD5" s="862"/>
      <c r="NQE5" s="862"/>
      <c r="NQF5" s="862"/>
      <c r="NQG5" s="861"/>
      <c r="NQH5" s="862"/>
      <c r="NQI5" s="862"/>
      <c r="NQJ5" s="862"/>
      <c r="NQK5" s="862"/>
      <c r="NQL5" s="862"/>
      <c r="NQM5" s="862"/>
      <c r="NQN5" s="862"/>
      <c r="NQO5" s="862"/>
      <c r="NQP5" s="862"/>
      <c r="NQQ5" s="862"/>
      <c r="NQR5" s="862"/>
      <c r="NQS5" s="862"/>
      <c r="NQT5" s="862"/>
      <c r="NQU5" s="862"/>
      <c r="NQV5" s="862"/>
      <c r="NQW5" s="862"/>
      <c r="NQX5" s="862"/>
      <c r="NQY5" s="862"/>
      <c r="NQZ5" s="862"/>
      <c r="NRA5" s="862"/>
      <c r="NRB5" s="862"/>
      <c r="NRC5" s="862"/>
      <c r="NRD5" s="862"/>
      <c r="NRE5" s="862"/>
      <c r="NRF5" s="862"/>
      <c r="NRG5" s="862"/>
      <c r="NRH5" s="862"/>
      <c r="NRI5" s="862"/>
      <c r="NRJ5" s="862"/>
      <c r="NRK5" s="862"/>
      <c r="NRL5" s="861"/>
      <c r="NRM5" s="862"/>
      <c r="NRN5" s="862"/>
      <c r="NRO5" s="862"/>
      <c r="NRP5" s="862"/>
      <c r="NRQ5" s="862"/>
      <c r="NRR5" s="862"/>
      <c r="NRS5" s="862"/>
      <c r="NRT5" s="862"/>
      <c r="NRU5" s="862"/>
      <c r="NRV5" s="862"/>
      <c r="NRW5" s="862"/>
      <c r="NRX5" s="862"/>
      <c r="NRY5" s="862"/>
      <c r="NRZ5" s="862"/>
      <c r="NSA5" s="862"/>
      <c r="NSB5" s="862"/>
      <c r="NSC5" s="862"/>
      <c r="NSD5" s="862"/>
      <c r="NSE5" s="862"/>
      <c r="NSF5" s="862"/>
      <c r="NSG5" s="862"/>
      <c r="NSH5" s="862"/>
      <c r="NSI5" s="862"/>
      <c r="NSJ5" s="862"/>
      <c r="NSK5" s="862"/>
      <c r="NSL5" s="862"/>
      <c r="NSM5" s="862"/>
      <c r="NSN5" s="862"/>
      <c r="NSO5" s="862"/>
      <c r="NSP5" s="862"/>
      <c r="NSQ5" s="861"/>
      <c r="NSR5" s="862"/>
      <c r="NSS5" s="862"/>
      <c r="NST5" s="862"/>
      <c r="NSU5" s="862"/>
      <c r="NSV5" s="862"/>
      <c r="NSW5" s="862"/>
      <c r="NSX5" s="862"/>
      <c r="NSY5" s="862"/>
      <c r="NSZ5" s="862"/>
      <c r="NTA5" s="862"/>
      <c r="NTB5" s="862"/>
      <c r="NTC5" s="862"/>
      <c r="NTD5" s="862"/>
      <c r="NTE5" s="862"/>
      <c r="NTF5" s="862"/>
      <c r="NTG5" s="862"/>
      <c r="NTH5" s="862"/>
      <c r="NTI5" s="862"/>
      <c r="NTJ5" s="862"/>
      <c r="NTK5" s="862"/>
      <c r="NTL5" s="862"/>
      <c r="NTM5" s="862"/>
      <c r="NTN5" s="862"/>
      <c r="NTO5" s="862"/>
      <c r="NTP5" s="862"/>
      <c r="NTQ5" s="862"/>
      <c r="NTR5" s="862"/>
      <c r="NTS5" s="862"/>
      <c r="NTT5" s="862"/>
      <c r="NTU5" s="862"/>
      <c r="NTV5" s="861"/>
      <c r="NTW5" s="862"/>
      <c r="NTX5" s="862"/>
      <c r="NTY5" s="862"/>
      <c r="NTZ5" s="862"/>
      <c r="NUA5" s="862"/>
      <c r="NUB5" s="862"/>
      <c r="NUC5" s="862"/>
      <c r="NUD5" s="862"/>
      <c r="NUE5" s="862"/>
      <c r="NUF5" s="862"/>
      <c r="NUG5" s="862"/>
      <c r="NUH5" s="862"/>
      <c r="NUI5" s="862"/>
      <c r="NUJ5" s="862"/>
      <c r="NUK5" s="862"/>
      <c r="NUL5" s="862"/>
      <c r="NUM5" s="862"/>
      <c r="NUN5" s="862"/>
      <c r="NUO5" s="862"/>
      <c r="NUP5" s="862"/>
      <c r="NUQ5" s="862"/>
      <c r="NUR5" s="862"/>
      <c r="NUS5" s="862"/>
      <c r="NUT5" s="862"/>
      <c r="NUU5" s="862"/>
      <c r="NUV5" s="862"/>
      <c r="NUW5" s="862"/>
      <c r="NUX5" s="862"/>
      <c r="NUY5" s="862"/>
      <c r="NUZ5" s="862"/>
      <c r="NVA5" s="861"/>
      <c r="NVB5" s="862"/>
      <c r="NVC5" s="862"/>
      <c r="NVD5" s="862"/>
      <c r="NVE5" s="862"/>
      <c r="NVF5" s="862"/>
      <c r="NVG5" s="862"/>
      <c r="NVH5" s="862"/>
      <c r="NVI5" s="862"/>
      <c r="NVJ5" s="862"/>
      <c r="NVK5" s="862"/>
      <c r="NVL5" s="862"/>
      <c r="NVM5" s="862"/>
      <c r="NVN5" s="862"/>
      <c r="NVO5" s="862"/>
      <c r="NVP5" s="862"/>
      <c r="NVQ5" s="862"/>
      <c r="NVR5" s="862"/>
      <c r="NVS5" s="862"/>
      <c r="NVT5" s="862"/>
      <c r="NVU5" s="862"/>
      <c r="NVV5" s="862"/>
      <c r="NVW5" s="862"/>
      <c r="NVX5" s="862"/>
      <c r="NVY5" s="862"/>
      <c r="NVZ5" s="862"/>
      <c r="NWA5" s="862"/>
      <c r="NWB5" s="862"/>
      <c r="NWC5" s="862"/>
      <c r="NWD5" s="862"/>
      <c r="NWE5" s="862"/>
      <c r="NWF5" s="861"/>
      <c r="NWG5" s="862"/>
      <c r="NWH5" s="862"/>
      <c r="NWI5" s="862"/>
      <c r="NWJ5" s="862"/>
      <c r="NWK5" s="862"/>
      <c r="NWL5" s="862"/>
      <c r="NWM5" s="862"/>
      <c r="NWN5" s="862"/>
      <c r="NWO5" s="862"/>
      <c r="NWP5" s="862"/>
      <c r="NWQ5" s="862"/>
      <c r="NWR5" s="862"/>
      <c r="NWS5" s="862"/>
      <c r="NWT5" s="862"/>
      <c r="NWU5" s="862"/>
      <c r="NWV5" s="862"/>
      <c r="NWW5" s="862"/>
      <c r="NWX5" s="862"/>
      <c r="NWY5" s="862"/>
      <c r="NWZ5" s="862"/>
      <c r="NXA5" s="862"/>
      <c r="NXB5" s="862"/>
      <c r="NXC5" s="862"/>
      <c r="NXD5" s="862"/>
      <c r="NXE5" s="862"/>
      <c r="NXF5" s="862"/>
      <c r="NXG5" s="862"/>
      <c r="NXH5" s="862"/>
      <c r="NXI5" s="862"/>
      <c r="NXJ5" s="862"/>
      <c r="NXK5" s="861"/>
      <c r="NXL5" s="862"/>
      <c r="NXM5" s="862"/>
      <c r="NXN5" s="862"/>
      <c r="NXO5" s="862"/>
      <c r="NXP5" s="862"/>
      <c r="NXQ5" s="862"/>
      <c r="NXR5" s="862"/>
      <c r="NXS5" s="862"/>
      <c r="NXT5" s="862"/>
      <c r="NXU5" s="862"/>
      <c r="NXV5" s="862"/>
      <c r="NXW5" s="862"/>
      <c r="NXX5" s="862"/>
      <c r="NXY5" s="862"/>
      <c r="NXZ5" s="862"/>
      <c r="NYA5" s="862"/>
      <c r="NYB5" s="862"/>
      <c r="NYC5" s="862"/>
      <c r="NYD5" s="862"/>
      <c r="NYE5" s="862"/>
      <c r="NYF5" s="862"/>
      <c r="NYG5" s="862"/>
      <c r="NYH5" s="862"/>
      <c r="NYI5" s="862"/>
      <c r="NYJ5" s="862"/>
      <c r="NYK5" s="862"/>
      <c r="NYL5" s="862"/>
      <c r="NYM5" s="862"/>
      <c r="NYN5" s="862"/>
      <c r="NYO5" s="862"/>
      <c r="NYP5" s="861"/>
      <c r="NYQ5" s="862"/>
      <c r="NYR5" s="862"/>
      <c r="NYS5" s="862"/>
      <c r="NYT5" s="862"/>
      <c r="NYU5" s="862"/>
      <c r="NYV5" s="862"/>
      <c r="NYW5" s="862"/>
      <c r="NYX5" s="862"/>
      <c r="NYY5" s="862"/>
      <c r="NYZ5" s="862"/>
      <c r="NZA5" s="862"/>
      <c r="NZB5" s="862"/>
      <c r="NZC5" s="862"/>
      <c r="NZD5" s="862"/>
      <c r="NZE5" s="862"/>
      <c r="NZF5" s="862"/>
      <c r="NZG5" s="862"/>
      <c r="NZH5" s="862"/>
      <c r="NZI5" s="862"/>
      <c r="NZJ5" s="862"/>
      <c r="NZK5" s="862"/>
      <c r="NZL5" s="862"/>
      <c r="NZM5" s="862"/>
      <c r="NZN5" s="862"/>
      <c r="NZO5" s="862"/>
      <c r="NZP5" s="862"/>
      <c r="NZQ5" s="862"/>
      <c r="NZR5" s="862"/>
      <c r="NZS5" s="862"/>
      <c r="NZT5" s="862"/>
      <c r="NZU5" s="861"/>
      <c r="NZV5" s="862"/>
      <c r="NZW5" s="862"/>
      <c r="NZX5" s="862"/>
      <c r="NZY5" s="862"/>
      <c r="NZZ5" s="862"/>
      <c r="OAA5" s="862"/>
      <c r="OAB5" s="862"/>
      <c r="OAC5" s="862"/>
      <c r="OAD5" s="862"/>
      <c r="OAE5" s="862"/>
      <c r="OAF5" s="862"/>
      <c r="OAG5" s="862"/>
      <c r="OAH5" s="862"/>
      <c r="OAI5" s="862"/>
      <c r="OAJ5" s="862"/>
      <c r="OAK5" s="862"/>
      <c r="OAL5" s="862"/>
      <c r="OAM5" s="862"/>
      <c r="OAN5" s="862"/>
      <c r="OAO5" s="862"/>
      <c r="OAP5" s="862"/>
      <c r="OAQ5" s="862"/>
      <c r="OAR5" s="862"/>
      <c r="OAS5" s="862"/>
      <c r="OAT5" s="862"/>
      <c r="OAU5" s="862"/>
      <c r="OAV5" s="862"/>
      <c r="OAW5" s="862"/>
      <c r="OAX5" s="862"/>
      <c r="OAY5" s="862"/>
      <c r="OAZ5" s="861"/>
      <c r="OBA5" s="862"/>
      <c r="OBB5" s="862"/>
      <c r="OBC5" s="862"/>
      <c r="OBD5" s="862"/>
      <c r="OBE5" s="862"/>
      <c r="OBF5" s="862"/>
      <c r="OBG5" s="862"/>
      <c r="OBH5" s="862"/>
      <c r="OBI5" s="862"/>
      <c r="OBJ5" s="862"/>
      <c r="OBK5" s="862"/>
      <c r="OBL5" s="862"/>
      <c r="OBM5" s="862"/>
      <c r="OBN5" s="862"/>
      <c r="OBO5" s="862"/>
      <c r="OBP5" s="862"/>
      <c r="OBQ5" s="862"/>
      <c r="OBR5" s="862"/>
      <c r="OBS5" s="862"/>
      <c r="OBT5" s="862"/>
      <c r="OBU5" s="862"/>
      <c r="OBV5" s="862"/>
      <c r="OBW5" s="862"/>
      <c r="OBX5" s="862"/>
      <c r="OBY5" s="862"/>
      <c r="OBZ5" s="862"/>
      <c r="OCA5" s="862"/>
      <c r="OCB5" s="862"/>
      <c r="OCC5" s="862"/>
      <c r="OCD5" s="862"/>
      <c r="OCE5" s="861"/>
      <c r="OCF5" s="862"/>
      <c r="OCG5" s="862"/>
      <c r="OCH5" s="862"/>
      <c r="OCI5" s="862"/>
      <c r="OCJ5" s="862"/>
      <c r="OCK5" s="862"/>
      <c r="OCL5" s="862"/>
      <c r="OCM5" s="862"/>
      <c r="OCN5" s="862"/>
      <c r="OCO5" s="862"/>
      <c r="OCP5" s="862"/>
      <c r="OCQ5" s="862"/>
      <c r="OCR5" s="862"/>
      <c r="OCS5" s="862"/>
      <c r="OCT5" s="862"/>
      <c r="OCU5" s="862"/>
      <c r="OCV5" s="862"/>
      <c r="OCW5" s="862"/>
      <c r="OCX5" s="862"/>
      <c r="OCY5" s="862"/>
      <c r="OCZ5" s="862"/>
      <c r="ODA5" s="862"/>
      <c r="ODB5" s="862"/>
      <c r="ODC5" s="862"/>
      <c r="ODD5" s="862"/>
      <c r="ODE5" s="862"/>
      <c r="ODF5" s="862"/>
      <c r="ODG5" s="862"/>
      <c r="ODH5" s="862"/>
      <c r="ODI5" s="862"/>
      <c r="ODJ5" s="861"/>
      <c r="ODK5" s="862"/>
      <c r="ODL5" s="862"/>
      <c r="ODM5" s="862"/>
      <c r="ODN5" s="862"/>
      <c r="ODO5" s="862"/>
      <c r="ODP5" s="862"/>
      <c r="ODQ5" s="862"/>
      <c r="ODR5" s="862"/>
      <c r="ODS5" s="862"/>
      <c r="ODT5" s="862"/>
      <c r="ODU5" s="862"/>
      <c r="ODV5" s="862"/>
      <c r="ODW5" s="862"/>
      <c r="ODX5" s="862"/>
      <c r="ODY5" s="862"/>
      <c r="ODZ5" s="862"/>
      <c r="OEA5" s="862"/>
      <c r="OEB5" s="862"/>
      <c r="OEC5" s="862"/>
      <c r="OED5" s="862"/>
      <c r="OEE5" s="862"/>
      <c r="OEF5" s="862"/>
      <c r="OEG5" s="862"/>
      <c r="OEH5" s="862"/>
      <c r="OEI5" s="862"/>
      <c r="OEJ5" s="862"/>
      <c r="OEK5" s="862"/>
      <c r="OEL5" s="862"/>
      <c r="OEM5" s="862"/>
      <c r="OEN5" s="862"/>
      <c r="OEO5" s="861"/>
      <c r="OEP5" s="862"/>
      <c r="OEQ5" s="862"/>
      <c r="OER5" s="862"/>
      <c r="OES5" s="862"/>
      <c r="OET5" s="862"/>
      <c r="OEU5" s="862"/>
      <c r="OEV5" s="862"/>
      <c r="OEW5" s="862"/>
      <c r="OEX5" s="862"/>
      <c r="OEY5" s="862"/>
      <c r="OEZ5" s="862"/>
      <c r="OFA5" s="862"/>
      <c r="OFB5" s="862"/>
      <c r="OFC5" s="862"/>
      <c r="OFD5" s="862"/>
      <c r="OFE5" s="862"/>
      <c r="OFF5" s="862"/>
      <c r="OFG5" s="862"/>
      <c r="OFH5" s="862"/>
      <c r="OFI5" s="862"/>
      <c r="OFJ5" s="862"/>
      <c r="OFK5" s="862"/>
      <c r="OFL5" s="862"/>
      <c r="OFM5" s="862"/>
      <c r="OFN5" s="862"/>
      <c r="OFO5" s="862"/>
      <c r="OFP5" s="862"/>
      <c r="OFQ5" s="862"/>
      <c r="OFR5" s="862"/>
      <c r="OFS5" s="862"/>
      <c r="OFT5" s="861"/>
      <c r="OFU5" s="862"/>
      <c r="OFV5" s="862"/>
      <c r="OFW5" s="862"/>
      <c r="OFX5" s="862"/>
      <c r="OFY5" s="862"/>
      <c r="OFZ5" s="862"/>
      <c r="OGA5" s="862"/>
      <c r="OGB5" s="862"/>
      <c r="OGC5" s="862"/>
      <c r="OGD5" s="862"/>
      <c r="OGE5" s="862"/>
      <c r="OGF5" s="862"/>
      <c r="OGG5" s="862"/>
      <c r="OGH5" s="862"/>
      <c r="OGI5" s="862"/>
      <c r="OGJ5" s="862"/>
      <c r="OGK5" s="862"/>
      <c r="OGL5" s="862"/>
      <c r="OGM5" s="862"/>
      <c r="OGN5" s="862"/>
      <c r="OGO5" s="862"/>
      <c r="OGP5" s="862"/>
      <c r="OGQ5" s="862"/>
      <c r="OGR5" s="862"/>
      <c r="OGS5" s="862"/>
      <c r="OGT5" s="862"/>
      <c r="OGU5" s="862"/>
      <c r="OGV5" s="862"/>
      <c r="OGW5" s="862"/>
      <c r="OGX5" s="862"/>
      <c r="OGY5" s="861"/>
      <c r="OGZ5" s="862"/>
      <c r="OHA5" s="862"/>
      <c r="OHB5" s="862"/>
      <c r="OHC5" s="862"/>
      <c r="OHD5" s="862"/>
      <c r="OHE5" s="862"/>
      <c r="OHF5" s="862"/>
      <c r="OHG5" s="862"/>
      <c r="OHH5" s="862"/>
      <c r="OHI5" s="862"/>
      <c r="OHJ5" s="862"/>
      <c r="OHK5" s="862"/>
      <c r="OHL5" s="862"/>
      <c r="OHM5" s="862"/>
      <c r="OHN5" s="862"/>
      <c r="OHO5" s="862"/>
      <c r="OHP5" s="862"/>
      <c r="OHQ5" s="862"/>
      <c r="OHR5" s="862"/>
      <c r="OHS5" s="862"/>
      <c r="OHT5" s="862"/>
      <c r="OHU5" s="862"/>
      <c r="OHV5" s="862"/>
      <c r="OHW5" s="862"/>
      <c r="OHX5" s="862"/>
      <c r="OHY5" s="862"/>
      <c r="OHZ5" s="862"/>
      <c r="OIA5" s="862"/>
      <c r="OIB5" s="862"/>
      <c r="OIC5" s="862"/>
      <c r="OID5" s="861"/>
      <c r="OIE5" s="862"/>
      <c r="OIF5" s="862"/>
      <c r="OIG5" s="862"/>
      <c r="OIH5" s="862"/>
      <c r="OII5" s="862"/>
      <c r="OIJ5" s="862"/>
      <c r="OIK5" s="862"/>
      <c r="OIL5" s="862"/>
      <c r="OIM5" s="862"/>
      <c r="OIN5" s="862"/>
      <c r="OIO5" s="862"/>
      <c r="OIP5" s="862"/>
      <c r="OIQ5" s="862"/>
      <c r="OIR5" s="862"/>
      <c r="OIS5" s="862"/>
      <c r="OIT5" s="862"/>
      <c r="OIU5" s="862"/>
      <c r="OIV5" s="862"/>
      <c r="OIW5" s="862"/>
      <c r="OIX5" s="862"/>
      <c r="OIY5" s="862"/>
      <c r="OIZ5" s="862"/>
      <c r="OJA5" s="862"/>
      <c r="OJB5" s="862"/>
      <c r="OJC5" s="862"/>
      <c r="OJD5" s="862"/>
      <c r="OJE5" s="862"/>
      <c r="OJF5" s="862"/>
      <c r="OJG5" s="862"/>
      <c r="OJH5" s="862"/>
      <c r="OJI5" s="861"/>
      <c r="OJJ5" s="862"/>
      <c r="OJK5" s="862"/>
      <c r="OJL5" s="862"/>
      <c r="OJM5" s="862"/>
      <c r="OJN5" s="862"/>
      <c r="OJO5" s="862"/>
      <c r="OJP5" s="862"/>
      <c r="OJQ5" s="862"/>
      <c r="OJR5" s="862"/>
      <c r="OJS5" s="862"/>
      <c r="OJT5" s="862"/>
      <c r="OJU5" s="862"/>
      <c r="OJV5" s="862"/>
      <c r="OJW5" s="862"/>
      <c r="OJX5" s="862"/>
      <c r="OJY5" s="862"/>
      <c r="OJZ5" s="862"/>
      <c r="OKA5" s="862"/>
      <c r="OKB5" s="862"/>
      <c r="OKC5" s="862"/>
      <c r="OKD5" s="862"/>
      <c r="OKE5" s="862"/>
      <c r="OKF5" s="862"/>
      <c r="OKG5" s="862"/>
      <c r="OKH5" s="862"/>
      <c r="OKI5" s="862"/>
      <c r="OKJ5" s="862"/>
      <c r="OKK5" s="862"/>
      <c r="OKL5" s="862"/>
      <c r="OKM5" s="862"/>
      <c r="OKN5" s="861"/>
      <c r="OKO5" s="862"/>
      <c r="OKP5" s="862"/>
      <c r="OKQ5" s="862"/>
      <c r="OKR5" s="862"/>
      <c r="OKS5" s="862"/>
      <c r="OKT5" s="862"/>
      <c r="OKU5" s="862"/>
      <c r="OKV5" s="862"/>
      <c r="OKW5" s="862"/>
      <c r="OKX5" s="862"/>
      <c r="OKY5" s="862"/>
      <c r="OKZ5" s="862"/>
      <c r="OLA5" s="862"/>
      <c r="OLB5" s="862"/>
      <c r="OLC5" s="862"/>
      <c r="OLD5" s="862"/>
      <c r="OLE5" s="862"/>
      <c r="OLF5" s="862"/>
      <c r="OLG5" s="862"/>
      <c r="OLH5" s="862"/>
      <c r="OLI5" s="862"/>
      <c r="OLJ5" s="862"/>
      <c r="OLK5" s="862"/>
      <c r="OLL5" s="862"/>
      <c r="OLM5" s="862"/>
      <c r="OLN5" s="862"/>
      <c r="OLO5" s="862"/>
      <c r="OLP5" s="862"/>
      <c r="OLQ5" s="862"/>
      <c r="OLR5" s="862"/>
      <c r="OLS5" s="861"/>
      <c r="OLT5" s="862"/>
      <c r="OLU5" s="862"/>
      <c r="OLV5" s="862"/>
      <c r="OLW5" s="862"/>
      <c r="OLX5" s="862"/>
      <c r="OLY5" s="862"/>
      <c r="OLZ5" s="862"/>
      <c r="OMA5" s="862"/>
      <c r="OMB5" s="862"/>
      <c r="OMC5" s="862"/>
      <c r="OMD5" s="862"/>
      <c r="OME5" s="862"/>
      <c r="OMF5" s="862"/>
      <c r="OMG5" s="862"/>
      <c r="OMH5" s="862"/>
      <c r="OMI5" s="862"/>
      <c r="OMJ5" s="862"/>
      <c r="OMK5" s="862"/>
      <c r="OML5" s="862"/>
      <c r="OMM5" s="862"/>
      <c r="OMN5" s="862"/>
      <c r="OMO5" s="862"/>
      <c r="OMP5" s="862"/>
      <c r="OMQ5" s="862"/>
      <c r="OMR5" s="862"/>
      <c r="OMS5" s="862"/>
      <c r="OMT5" s="862"/>
      <c r="OMU5" s="862"/>
      <c r="OMV5" s="862"/>
      <c r="OMW5" s="862"/>
      <c r="OMX5" s="861"/>
      <c r="OMY5" s="862"/>
      <c r="OMZ5" s="862"/>
      <c r="ONA5" s="862"/>
      <c r="ONB5" s="862"/>
      <c r="ONC5" s="862"/>
      <c r="OND5" s="862"/>
      <c r="ONE5" s="862"/>
      <c r="ONF5" s="862"/>
      <c r="ONG5" s="862"/>
      <c r="ONH5" s="862"/>
      <c r="ONI5" s="862"/>
      <c r="ONJ5" s="862"/>
      <c r="ONK5" s="862"/>
      <c r="ONL5" s="862"/>
      <c r="ONM5" s="862"/>
      <c r="ONN5" s="862"/>
      <c r="ONO5" s="862"/>
      <c r="ONP5" s="862"/>
      <c r="ONQ5" s="862"/>
      <c r="ONR5" s="862"/>
      <c r="ONS5" s="862"/>
      <c r="ONT5" s="862"/>
      <c r="ONU5" s="862"/>
      <c r="ONV5" s="862"/>
      <c r="ONW5" s="862"/>
      <c r="ONX5" s="862"/>
      <c r="ONY5" s="862"/>
      <c r="ONZ5" s="862"/>
      <c r="OOA5" s="862"/>
      <c r="OOB5" s="862"/>
      <c r="OOC5" s="861"/>
      <c r="OOD5" s="862"/>
      <c r="OOE5" s="862"/>
      <c r="OOF5" s="862"/>
      <c r="OOG5" s="862"/>
      <c r="OOH5" s="862"/>
      <c r="OOI5" s="862"/>
      <c r="OOJ5" s="862"/>
      <c r="OOK5" s="862"/>
      <c r="OOL5" s="862"/>
      <c r="OOM5" s="862"/>
      <c r="OON5" s="862"/>
      <c r="OOO5" s="862"/>
      <c r="OOP5" s="862"/>
      <c r="OOQ5" s="862"/>
      <c r="OOR5" s="862"/>
      <c r="OOS5" s="862"/>
      <c r="OOT5" s="862"/>
      <c r="OOU5" s="862"/>
      <c r="OOV5" s="862"/>
      <c r="OOW5" s="862"/>
      <c r="OOX5" s="862"/>
      <c r="OOY5" s="862"/>
      <c r="OOZ5" s="862"/>
      <c r="OPA5" s="862"/>
      <c r="OPB5" s="862"/>
      <c r="OPC5" s="862"/>
      <c r="OPD5" s="862"/>
      <c r="OPE5" s="862"/>
      <c r="OPF5" s="862"/>
      <c r="OPG5" s="862"/>
      <c r="OPH5" s="861"/>
      <c r="OPI5" s="862"/>
      <c r="OPJ5" s="862"/>
      <c r="OPK5" s="862"/>
      <c r="OPL5" s="862"/>
      <c r="OPM5" s="862"/>
      <c r="OPN5" s="862"/>
      <c r="OPO5" s="862"/>
      <c r="OPP5" s="862"/>
      <c r="OPQ5" s="862"/>
      <c r="OPR5" s="862"/>
      <c r="OPS5" s="862"/>
      <c r="OPT5" s="862"/>
      <c r="OPU5" s="862"/>
      <c r="OPV5" s="862"/>
      <c r="OPW5" s="862"/>
      <c r="OPX5" s="862"/>
      <c r="OPY5" s="862"/>
      <c r="OPZ5" s="862"/>
      <c r="OQA5" s="862"/>
      <c r="OQB5" s="862"/>
      <c r="OQC5" s="862"/>
      <c r="OQD5" s="862"/>
      <c r="OQE5" s="862"/>
      <c r="OQF5" s="862"/>
      <c r="OQG5" s="862"/>
      <c r="OQH5" s="862"/>
      <c r="OQI5" s="862"/>
      <c r="OQJ5" s="862"/>
      <c r="OQK5" s="862"/>
      <c r="OQL5" s="862"/>
      <c r="OQM5" s="861"/>
      <c r="OQN5" s="862"/>
      <c r="OQO5" s="862"/>
      <c r="OQP5" s="862"/>
      <c r="OQQ5" s="862"/>
      <c r="OQR5" s="862"/>
      <c r="OQS5" s="862"/>
      <c r="OQT5" s="862"/>
      <c r="OQU5" s="862"/>
      <c r="OQV5" s="862"/>
      <c r="OQW5" s="862"/>
      <c r="OQX5" s="862"/>
      <c r="OQY5" s="862"/>
      <c r="OQZ5" s="862"/>
      <c r="ORA5" s="862"/>
      <c r="ORB5" s="862"/>
      <c r="ORC5" s="862"/>
      <c r="ORD5" s="862"/>
      <c r="ORE5" s="862"/>
      <c r="ORF5" s="862"/>
      <c r="ORG5" s="862"/>
      <c r="ORH5" s="862"/>
      <c r="ORI5" s="862"/>
      <c r="ORJ5" s="862"/>
      <c r="ORK5" s="862"/>
      <c r="ORL5" s="862"/>
      <c r="ORM5" s="862"/>
      <c r="ORN5" s="862"/>
      <c r="ORO5" s="862"/>
      <c r="ORP5" s="862"/>
      <c r="ORQ5" s="862"/>
      <c r="ORR5" s="861"/>
      <c r="ORS5" s="862"/>
      <c r="ORT5" s="862"/>
      <c r="ORU5" s="862"/>
      <c r="ORV5" s="862"/>
      <c r="ORW5" s="862"/>
      <c r="ORX5" s="862"/>
      <c r="ORY5" s="862"/>
      <c r="ORZ5" s="862"/>
      <c r="OSA5" s="862"/>
      <c r="OSB5" s="862"/>
      <c r="OSC5" s="862"/>
      <c r="OSD5" s="862"/>
      <c r="OSE5" s="862"/>
      <c r="OSF5" s="862"/>
      <c r="OSG5" s="862"/>
      <c r="OSH5" s="862"/>
      <c r="OSI5" s="862"/>
      <c r="OSJ5" s="862"/>
      <c r="OSK5" s="862"/>
      <c r="OSL5" s="862"/>
      <c r="OSM5" s="862"/>
      <c r="OSN5" s="862"/>
      <c r="OSO5" s="862"/>
      <c r="OSP5" s="862"/>
      <c r="OSQ5" s="862"/>
      <c r="OSR5" s="862"/>
      <c r="OSS5" s="862"/>
      <c r="OST5" s="862"/>
      <c r="OSU5" s="862"/>
      <c r="OSV5" s="862"/>
      <c r="OSW5" s="861"/>
      <c r="OSX5" s="862"/>
      <c r="OSY5" s="862"/>
      <c r="OSZ5" s="862"/>
      <c r="OTA5" s="862"/>
      <c r="OTB5" s="862"/>
      <c r="OTC5" s="862"/>
      <c r="OTD5" s="862"/>
      <c r="OTE5" s="862"/>
      <c r="OTF5" s="862"/>
      <c r="OTG5" s="862"/>
      <c r="OTH5" s="862"/>
      <c r="OTI5" s="862"/>
      <c r="OTJ5" s="862"/>
      <c r="OTK5" s="862"/>
      <c r="OTL5" s="862"/>
      <c r="OTM5" s="862"/>
      <c r="OTN5" s="862"/>
      <c r="OTO5" s="862"/>
      <c r="OTP5" s="862"/>
      <c r="OTQ5" s="862"/>
      <c r="OTR5" s="862"/>
      <c r="OTS5" s="862"/>
      <c r="OTT5" s="862"/>
      <c r="OTU5" s="862"/>
      <c r="OTV5" s="862"/>
      <c r="OTW5" s="862"/>
      <c r="OTX5" s="862"/>
      <c r="OTY5" s="862"/>
      <c r="OTZ5" s="862"/>
      <c r="OUA5" s="862"/>
      <c r="OUB5" s="861"/>
      <c r="OUC5" s="862"/>
      <c r="OUD5" s="862"/>
      <c r="OUE5" s="862"/>
      <c r="OUF5" s="862"/>
      <c r="OUG5" s="862"/>
      <c r="OUH5" s="862"/>
      <c r="OUI5" s="862"/>
      <c r="OUJ5" s="862"/>
      <c r="OUK5" s="862"/>
      <c r="OUL5" s="862"/>
      <c r="OUM5" s="862"/>
      <c r="OUN5" s="862"/>
      <c r="OUO5" s="862"/>
      <c r="OUP5" s="862"/>
      <c r="OUQ5" s="862"/>
      <c r="OUR5" s="862"/>
      <c r="OUS5" s="862"/>
      <c r="OUT5" s="862"/>
      <c r="OUU5" s="862"/>
      <c r="OUV5" s="862"/>
      <c r="OUW5" s="862"/>
      <c r="OUX5" s="862"/>
      <c r="OUY5" s="862"/>
      <c r="OUZ5" s="862"/>
      <c r="OVA5" s="862"/>
      <c r="OVB5" s="862"/>
      <c r="OVC5" s="862"/>
      <c r="OVD5" s="862"/>
      <c r="OVE5" s="862"/>
      <c r="OVF5" s="862"/>
      <c r="OVG5" s="861"/>
      <c r="OVH5" s="862"/>
      <c r="OVI5" s="862"/>
      <c r="OVJ5" s="862"/>
      <c r="OVK5" s="862"/>
      <c r="OVL5" s="862"/>
      <c r="OVM5" s="862"/>
      <c r="OVN5" s="862"/>
      <c r="OVO5" s="862"/>
      <c r="OVP5" s="862"/>
      <c r="OVQ5" s="862"/>
      <c r="OVR5" s="862"/>
      <c r="OVS5" s="862"/>
      <c r="OVT5" s="862"/>
      <c r="OVU5" s="862"/>
      <c r="OVV5" s="862"/>
      <c r="OVW5" s="862"/>
      <c r="OVX5" s="862"/>
      <c r="OVY5" s="862"/>
      <c r="OVZ5" s="862"/>
      <c r="OWA5" s="862"/>
      <c r="OWB5" s="862"/>
      <c r="OWC5" s="862"/>
      <c r="OWD5" s="862"/>
      <c r="OWE5" s="862"/>
      <c r="OWF5" s="862"/>
      <c r="OWG5" s="862"/>
      <c r="OWH5" s="862"/>
      <c r="OWI5" s="862"/>
      <c r="OWJ5" s="862"/>
      <c r="OWK5" s="862"/>
      <c r="OWL5" s="861"/>
      <c r="OWM5" s="862"/>
      <c r="OWN5" s="862"/>
      <c r="OWO5" s="862"/>
      <c r="OWP5" s="862"/>
      <c r="OWQ5" s="862"/>
      <c r="OWR5" s="862"/>
      <c r="OWS5" s="862"/>
      <c r="OWT5" s="862"/>
      <c r="OWU5" s="862"/>
      <c r="OWV5" s="862"/>
      <c r="OWW5" s="862"/>
      <c r="OWX5" s="862"/>
      <c r="OWY5" s="862"/>
      <c r="OWZ5" s="862"/>
      <c r="OXA5" s="862"/>
      <c r="OXB5" s="862"/>
      <c r="OXC5" s="862"/>
      <c r="OXD5" s="862"/>
      <c r="OXE5" s="862"/>
      <c r="OXF5" s="862"/>
      <c r="OXG5" s="862"/>
      <c r="OXH5" s="862"/>
      <c r="OXI5" s="862"/>
      <c r="OXJ5" s="862"/>
      <c r="OXK5" s="862"/>
      <c r="OXL5" s="862"/>
      <c r="OXM5" s="862"/>
      <c r="OXN5" s="862"/>
      <c r="OXO5" s="862"/>
      <c r="OXP5" s="862"/>
      <c r="OXQ5" s="861"/>
      <c r="OXR5" s="862"/>
      <c r="OXS5" s="862"/>
      <c r="OXT5" s="862"/>
      <c r="OXU5" s="862"/>
      <c r="OXV5" s="862"/>
      <c r="OXW5" s="862"/>
      <c r="OXX5" s="862"/>
      <c r="OXY5" s="862"/>
      <c r="OXZ5" s="862"/>
      <c r="OYA5" s="862"/>
      <c r="OYB5" s="862"/>
      <c r="OYC5" s="862"/>
      <c r="OYD5" s="862"/>
      <c r="OYE5" s="862"/>
      <c r="OYF5" s="862"/>
      <c r="OYG5" s="862"/>
      <c r="OYH5" s="862"/>
      <c r="OYI5" s="862"/>
      <c r="OYJ5" s="862"/>
      <c r="OYK5" s="862"/>
      <c r="OYL5" s="862"/>
      <c r="OYM5" s="862"/>
      <c r="OYN5" s="862"/>
      <c r="OYO5" s="862"/>
      <c r="OYP5" s="862"/>
      <c r="OYQ5" s="862"/>
      <c r="OYR5" s="862"/>
      <c r="OYS5" s="862"/>
      <c r="OYT5" s="862"/>
      <c r="OYU5" s="862"/>
      <c r="OYV5" s="861"/>
      <c r="OYW5" s="862"/>
      <c r="OYX5" s="862"/>
      <c r="OYY5" s="862"/>
      <c r="OYZ5" s="862"/>
      <c r="OZA5" s="862"/>
      <c r="OZB5" s="862"/>
      <c r="OZC5" s="862"/>
      <c r="OZD5" s="862"/>
      <c r="OZE5" s="862"/>
      <c r="OZF5" s="862"/>
      <c r="OZG5" s="862"/>
      <c r="OZH5" s="862"/>
      <c r="OZI5" s="862"/>
      <c r="OZJ5" s="862"/>
      <c r="OZK5" s="862"/>
      <c r="OZL5" s="862"/>
      <c r="OZM5" s="862"/>
      <c r="OZN5" s="862"/>
      <c r="OZO5" s="862"/>
      <c r="OZP5" s="862"/>
      <c r="OZQ5" s="862"/>
      <c r="OZR5" s="862"/>
      <c r="OZS5" s="862"/>
      <c r="OZT5" s="862"/>
      <c r="OZU5" s="862"/>
      <c r="OZV5" s="862"/>
      <c r="OZW5" s="862"/>
      <c r="OZX5" s="862"/>
      <c r="OZY5" s="862"/>
      <c r="OZZ5" s="862"/>
      <c r="PAA5" s="861"/>
      <c r="PAB5" s="862"/>
      <c r="PAC5" s="862"/>
      <c r="PAD5" s="862"/>
      <c r="PAE5" s="862"/>
      <c r="PAF5" s="862"/>
      <c r="PAG5" s="862"/>
      <c r="PAH5" s="862"/>
      <c r="PAI5" s="862"/>
      <c r="PAJ5" s="862"/>
      <c r="PAK5" s="862"/>
      <c r="PAL5" s="862"/>
      <c r="PAM5" s="862"/>
      <c r="PAN5" s="862"/>
      <c r="PAO5" s="862"/>
      <c r="PAP5" s="862"/>
      <c r="PAQ5" s="862"/>
      <c r="PAR5" s="862"/>
      <c r="PAS5" s="862"/>
      <c r="PAT5" s="862"/>
      <c r="PAU5" s="862"/>
      <c r="PAV5" s="862"/>
      <c r="PAW5" s="862"/>
      <c r="PAX5" s="862"/>
      <c r="PAY5" s="862"/>
      <c r="PAZ5" s="862"/>
      <c r="PBA5" s="862"/>
      <c r="PBB5" s="862"/>
      <c r="PBC5" s="862"/>
      <c r="PBD5" s="862"/>
      <c r="PBE5" s="862"/>
      <c r="PBF5" s="861"/>
      <c r="PBG5" s="862"/>
      <c r="PBH5" s="862"/>
      <c r="PBI5" s="862"/>
      <c r="PBJ5" s="862"/>
      <c r="PBK5" s="862"/>
      <c r="PBL5" s="862"/>
      <c r="PBM5" s="862"/>
      <c r="PBN5" s="862"/>
      <c r="PBO5" s="862"/>
      <c r="PBP5" s="862"/>
      <c r="PBQ5" s="862"/>
      <c r="PBR5" s="862"/>
      <c r="PBS5" s="862"/>
      <c r="PBT5" s="862"/>
      <c r="PBU5" s="862"/>
      <c r="PBV5" s="862"/>
      <c r="PBW5" s="862"/>
      <c r="PBX5" s="862"/>
      <c r="PBY5" s="862"/>
      <c r="PBZ5" s="862"/>
      <c r="PCA5" s="862"/>
      <c r="PCB5" s="862"/>
      <c r="PCC5" s="862"/>
      <c r="PCD5" s="862"/>
      <c r="PCE5" s="862"/>
      <c r="PCF5" s="862"/>
      <c r="PCG5" s="862"/>
      <c r="PCH5" s="862"/>
      <c r="PCI5" s="862"/>
      <c r="PCJ5" s="862"/>
      <c r="PCK5" s="861"/>
      <c r="PCL5" s="862"/>
      <c r="PCM5" s="862"/>
      <c r="PCN5" s="862"/>
      <c r="PCO5" s="862"/>
      <c r="PCP5" s="862"/>
      <c r="PCQ5" s="862"/>
      <c r="PCR5" s="862"/>
      <c r="PCS5" s="862"/>
      <c r="PCT5" s="862"/>
      <c r="PCU5" s="862"/>
      <c r="PCV5" s="862"/>
      <c r="PCW5" s="862"/>
      <c r="PCX5" s="862"/>
      <c r="PCY5" s="862"/>
      <c r="PCZ5" s="862"/>
      <c r="PDA5" s="862"/>
      <c r="PDB5" s="862"/>
      <c r="PDC5" s="862"/>
      <c r="PDD5" s="862"/>
      <c r="PDE5" s="862"/>
      <c r="PDF5" s="862"/>
      <c r="PDG5" s="862"/>
      <c r="PDH5" s="862"/>
      <c r="PDI5" s="862"/>
      <c r="PDJ5" s="862"/>
      <c r="PDK5" s="862"/>
      <c r="PDL5" s="862"/>
      <c r="PDM5" s="862"/>
      <c r="PDN5" s="862"/>
      <c r="PDO5" s="862"/>
      <c r="PDP5" s="861"/>
      <c r="PDQ5" s="862"/>
      <c r="PDR5" s="862"/>
      <c r="PDS5" s="862"/>
      <c r="PDT5" s="862"/>
      <c r="PDU5" s="862"/>
      <c r="PDV5" s="862"/>
      <c r="PDW5" s="862"/>
      <c r="PDX5" s="862"/>
      <c r="PDY5" s="862"/>
      <c r="PDZ5" s="862"/>
      <c r="PEA5" s="862"/>
      <c r="PEB5" s="862"/>
      <c r="PEC5" s="862"/>
      <c r="PED5" s="862"/>
      <c r="PEE5" s="862"/>
      <c r="PEF5" s="862"/>
      <c r="PEG5" s="862"/>
      <c r="PEH5" s="862"/>
      <c r="PEI5" s="862"/>
      <c r="PEJ5" s="862"/>
      <c r="PEK5" s="862"/>
      <c r="PEL5" s="862"/>
      <c r="PEM5" s="862"/>
      <c r="PEN5" s="862"/>
      <c r="PEO5" s="862"/>
      <c r="PEP5" s="862"/>
      <c r="PEQ5" s="862"/>
      <c r="PER5" s="862"/>
      <c r="PES5" s="862"/>
      <c r="PET5" s="862"/>
      <c r="PEU5" s="861"/>
      <c r="PEV5" s="862"/>
      <c r="PEW5" s="862"/>
      <c r="PEX5" s="862"/>
      <c r="PEY5" s="862"/>
      <c r="PEZ5" s="862"/>
      <c r="PFA5" s="862"/>
      <c r="PFB5" s="862"/>
      <c r="PFC5" s="862"/>
      <c r="PFD5" s="862"/>
      <c r="PFE5" s="862"/>
      <c r="PFF5" s="862"/>
      <c r="PFG5" s="862"/>
      <c r="PFH5" s="862"/>
      <c r="PFI5" s="862"/>
      <c r="PFJ5" s="862"/>
      <c r="PFK5" s="862"/>
      <c r="PFL5" s="862"/>
      <c r="PFM5" s="862"/>
      <c r="PFN5" s="862"/>
      <c r="PFO5" s="862"/>
      <c r="PFP5" s="862"/>
      <c r="PFQ5" s="862"/>
      <c r="PFR5" s="862"/>
      <c r="PFS5" s="862"/>
      <c r="PFT5" s="862"/>
      <c r="PFU5" s="862"/>
      <c r="PFV5" s="862"/>
      <c r="PFW5" s="862"/>
      <c r="PFX5" s="862"/>
      <c r="PFY5" s="862"/>
      <c r="PFZ5" s="861"/>
      <c r="PGA5" s="862"/>
      <c r="PGB5" s="862"/>
      <c r="PGC5" s="862"/>
      <c r="PGD5" s="862"/>
      <c r="PGE5" s="862"/>
      <c r="PGF5" s="862"/>
      <c r="PGG5" s="862"/>
      <c r="PGH5" s="862"/>
      <c r="PGI5" s="862"/>
      <c r="PGJ5" s="862"/>
      <c r="PGK5" s="862"/>
      <c r="PGL5" s="862"/>
      <c r="PGM5" s="862"/>
      <c r="PGN5" s="862"/>
      <c r="PGO5" s="862"/>
      <c r="PGP5" s="862"/>
      <c r="PGQ5" s="862"/>
      <c r="PGR5" s="862"/>
      <c r="PGS5" s="862"/>
      <c r="PGT5" s="862"/>
      <c r="PGU5" s="862"/>
      <c r="PGV5" s="862"/>
      <c r="PGW5" s="862"/>
      <c r="PGX5" s="862"/>
      <c r="PGY5" s="862"/>
      <c r="PGZ5" s="862"/>
      <c r="PHA5" s="862"/>
      <c r="PHB5" s="862"/>
      <c r="PHC5" s="862"/>
      <c r="PHD5" s="862"/>
      <c r="PHE5" s="861"/>
      <c r="PHF5" s="862"/>
      <c r="PHG5" s="862"/>
      <c r="PHH5" s="862"/>
      <c r="PHI5" s="862"/>
      <c r="PHJ5" s="862"/>
      <c r="PHK5" s="862"/>
      <c r="PHL5" s="862"/>
      <c r="PHM5" s="862"/>
      <c r="PHN5" s="862"/>
      <c r="PHO5" s="862"/>
      <c r="PHP5" s="862"/>
      <c r="PHQ5" s="862"/>
      <c r="PHR5" s="862"/>
      <c r="PHS5" s="862"/>
      <c r="PHT5" s="862"/>
      <c r="PHU5" s="862"/>
      <c r="PHV5" s="862"/>
      <c r="PHW5" s="862"/>
      <c r="PHX5" s="862"/>
      <c r="PHY5" s="862"/>
      <c r="PHZ5" s="862"/>
      <c r="PIA5" s="862"/>
      <c r="PIB5" s="862"/>
      <c r="PIC5" s="862"/>
      <c r="PID5" s="862"/>
      <c r="PIE5" s="862"/>
      <c r="PIF5" s="862"/>
      <c r="PIG5" s="862"/>
      <c r="PIH5" s="862"/>
      <c r="PII5" s="862"/>
      <c r="PIJ5" s="861"/>
      <c r="PIK5" s="862"/>
      <c r="PIL5" s="862"/>
      <c r="PIM5" s="862"/>
      <c r="PIN5" s="862"/>
      <c r="PIO5" s="862"/>
      <c r="PIP5" s="862"/>
      <c r="PIQ5" s="862"/>
      <c r="PIR5" s="862"/>
      <c r="PIS5" s="862"/>
      <c r="PIT5" s="862"/>
      <c r="PIU5" s="862"/>
      <c r="PIV5" s="862"/>
      <c r="PIW5" s="862"/>
      <c r="PIX5" s="862"/>
      <c r="PIY5" s="862"/>
      <c r="PIZ5" s="862"/>
      <c r="PJA5" s="862"/>
      <c r="PJB5" s="862"/>
      <c r="PJC5" s="862"/>
      <c r="PJD5" s="862"/>
      <c r="PJE5" s="862"/>
      <c r="PJF5" s="862"/>
      <c r="PJG5" s="862"/>
      <c r="PJH5" s="862"/>
      <c r="PJI5" s="862"/>
      <c r="PJJ5" s="862"/>
      <c r="PJK5" s="862"/>
      <c r="PJL5" s="862"/>
      <c r="PJM5" s="862"/>
      <c r="PJN5" s="862"/>
      <c r="PJO5" s="861"/>
      <c r="PJP5" s="862"/>
      <c r="PJQ5" s="862"/>
      <c r="PJR5" s="862"/>
      <c r="PJS5" s="862"/>
      <c r="PJT5" s="862"/>
      <c r="PJU5" s="862"/>
      <c r="PJV5" s="862"/>
      <c r="PJW5" s="862"/>
      <c r="PJX5" s="862"/>
      <c r="PJY5" s="862"/>
      <c r="PJZ5" s="862"/>
      <c r="PKA5" s="862"/>
      <c r="PKB5" s="862"/>
      <c r="PKC5" s="862"/>
      <c r="PKD5" s="862"/>
      <c r="PKE5" s="862"/>
      <c r="PKF5" s="862"/>
      <c r="PKG5" s="862"/>
      <c r="PKH5" s="862"/>
      <c r="PKI5" s="862"/>
      <c r="PKJ5" s="862"/>
      <c r="PKK5" s="862"/>
      <c r="PKL5" s="862"/>
      <c r="PKM5" s="862"/>
      <c r="PKN5" s="862"/>
      <c r="PKO5" s="862"/>
      <c r="PKP5" s="862"/>
      <c r="PKQ5" s="862"/>
      <c r="PKR5" s="862"/>
      <c r="PKS5" s="862"/>
      <c r="PKT5" s="861"/>
      <c r="PKU5" s="862"/>
      <c r="PKV5" s="862"/>
      <c r="PKW5" s="862"/>
      <c r="PKX5" s="862"/>
      <c r="PKY5" s="862"/>
      <c r="PKZ5" s="862"/>
      <c r="PLA5" s="862"/>
      <c r="PLB5" s="862"/>
      <c r="PLC5" s="862"/>
      <c r="PLD5" s="862"/>
      <c r="PLE5" s="862"/>
      <c r="PLF5" s="862"/>
      <c r="PLG5" s="862"/>
      <c r="PLH5" s="862"/>
      <c r="PLI5" s="862"/>
      <c r="PLJ5" s="862"/>
      <c r="PLK5" s="862"/>
      <c r="PLL5" s="862"/>
      <c r="PLM5" s="862"/>
      <c r="PLN5" s="862"/>
      <c r="PLO5" s="862"/>
      <c r="PLP5" s="862"/>
      <c r="PLQ5" s="862"/>
      <c r="PLR5" s="862"/>
      <c r="PLS5" s="862"/>
      <c r="PLT5" s="862"/>
      <c r="PLU5" s="862"/>
      <c r="PLV5" s="862"/>
      <c r="PLW5" s="862"/>
      <c r="PLX5" s="862"/>
      <c r="PLY5" s="861"/>
      <c r="PLZ5" s="862"/>
      <c r="PMA5" s="862"/>
      <c r="PMB5" s="862"/>
      <c r="PMC5" s="862"/>
      <c r="PMD5" s="862"/>
      <c r="PME5" s="862"/>
      <c r="PMF5" s="862"/>
      <c r="PMG5" s="862"/>
      <c r="PMH5" s="862"/>
      <c r="PMI5" s="862"/>
      <c r="PMJ5" s="862"/>
      <c r="PMK5" s="862"/>
      <c r="PML5" s="862"/>
      <c r="PMM5" s="862"/>
      <c r="PMN5" s="862"/>
      <c r="PMO5" s="862"/>
      <c r="PMP5" s="862"/>
      <c r="PMQ5" s="862"/>
      <c r="PMR5" s="862"/>
      <c r="PMS5" s="862"/>
      <c r="PMT5" s="862"/>
      <c r="PMU5" s="862"/>
      <c r="PMV5" s="862"/>
      <c r="PMW5" s="862"/>
      <c r="PMX5" s="862"/>
      <c r="PMY5" s="862"/>
      <c r="PMZ5" s="862"/>
      <c r="PNA5" s="862"/>
      <c r="PNB5" s="862"/>
      <c r="PNC5" s="862"/>
      <c r="PND5" s="861"/>
      <c r="PNE5" s="862"/>
      <c r="PNF5" s="862"/>
      <c r="PNG5" s="862"/>
      <c r="PNH5" s="862"/>
      <c r="PNI5" s="862"/>
      <c r="PNJ5" s="862"/>
      <c r="PNK5" s="862"/>
      <c r="PNL5" s="862"/>
      <c r="PNM5" s="862"/>
      <c r="PNN5" s="862"/>
      <c r="PNO5" s="862"/>
      <c r="PNP5" s="862"/>
      <c r="PNQ5" s="862"/>
      <c r="PNR5" s="862"/>
      <c r="PNS5" s="862"/>
      <c r="PNT5" s="862"/>
      <c r="PNU5" s="862"/>
      <c r="PNV5" s="862"/>
      <c r="PNW5" s="862"/>
      <c r="PNX5" s="862"/>
      <c r="PNY5" s="862"/>
      <c r="PNZ5" s="862"/>
      <c r="POA5" s="862"/>
      <c r="POB5" s="862"/>
      <c r="POC5" s="862"/>
      <c r="POD5" s="862"/>
      <c r="POE5" s="862"/>
      <c r="POF5" s="862"/>
      <c r="POG5" s="862"/>
      <c r="POH5" s="862"/>
      <c r="POI5" s="861"/>
      <c r="POJ5" s="862"/>
      <c r="POK5" s="862"/>
      <c r="POL5" s="862"/>
      <c r="POM5" s="862"/>
      <c r="PON5" s="862"/>
      <c r="POO5" s="862"/>
      <c r="POP5" s="862"/>
      <c r="POQ5" s="862"/>
      <c r="POR5" s="862"/>
      <c r="POS5" s="862"/>
      <c r="POT5" s="862"/>
      <c r="POU5" s="862"/>
      <c r="POV5" s="862"/>
      <c r="POW5" s="862"/>
      <c r="POX5" s="862"/>
      <c r="POY5" s="862"/>
      <c r="POZ5" s="862"/>
      <c r="PPA5" s="862"/>
      <c r="PPB5" s="862"/>
      <c r="PPC5" s="862"/>
      <c r="PPD5" s="862"/>
      <c r="PPE5" s="862"/>
      <c r="PPF5" s="862"/>
      <c r="PPG5" s="862"/>
      <c r="PPH5" s="862"/>
      <c r="PPI5" s="862"/>
      <c r="PPJ5" s="862"/>
      <c r="PPK5" s="862"/>
      <c r="PPL5" s="862"/>
      <c r="PPM5" s="862"/>
      <c r="PPN5" s="861"/>
      <c r="PPO5" s="862"/>
      <c r="PPP5" s="862"/>
      <c r="PPQ5" s="862"/>
      <c r="PPR5" s="862"/>
      <c r="PPS5" s="862"/>
      <c r="PPT5" s="862"/>
      <c r="PPU5" s="862"/>
      <c r="PPV5" s="862"/>
      <c r="PPW5" s="862"/>
      <c r="PPX5" s="862"/>
      <c r="PPY5" s="862"/>
      <c r="PPZ5" s="862"/>
      <c r="PQA5" s="862"/>
      <c r="PQB5" s="862"/>
      <c r="PQC5" s="862"/>
      <c r="PQD5" s="862"/>
      <c r="PQE5" s="862"/>
      <c r="PQF5" s="862"/>
      <c r="PQG5" s="862"/>
      <c r="PQH5" s="862"/>
      <c r="PQI5" s="862"/>
      <c r="PQJ5" s="862"/>
      <c r="PQK5" s="862"/>
      <c r="PQL5" s="862"/>
      <c r="PQM5" s="862"/>
      <c r="PQN5" s="862"/>
      <c r="PQO5" s="862"/>
      <c r="PQP5" s="862"/>
      <c r="PQQ5" s="862"/>
      <c r="PQR5" s="862"/>
      <c r="PQS5" s="861"/>
      <c r="PQT5" s="862"/>
      <c r="PQU5" s="862"/>
      <c r="PQV5" s="862"/>
      <c r="PQW5" s="862"/>
      <c r="PQX5" s="862"/>
      <c r="PQY5" s="862"/>
      <c r="PQZ5" s="862"/>
      <c r="PRA5" s="862"/>
      <c r="PRB5" s="862"/>
      <c r="PRC5" s="862"/>
      <c r="PRD5" s="862"/>
      <c r="PRE5" s="862"/>
      <c r="PRF5" s="862"/>
      <c r="PRG5" s="862"/>
      <c r="PRH5" s="862"/>
      <c r="PRI5" s="862"/>
      <c r="PRJ5" s="862"/>
      <c r="PRK5" s="862"/>
      <c r="PRL5" s="862"/>
      <c r="PRM5" s="862"/>
      <c r="PRN5" s="862"/>
      <c r="PRO5" s="862"/>
      <c r="PRP5" s="862"/>
      <c r="PRQ5" s="862"/>
      <c r="PRR5" s="862"/>
      <c r="PRS5" s="862"/>
      <c r="PRT5" s="862"/>
      <c r="PRU5" s="862"/>
      <c r="PRV5" s="862"/>
      <c r="PRW5" s="862"/>
      <c r="PRX5" s="861"/>
      <c r="PRY5" s="862"/>
      <c r="PRZ5" s="862"/>
      <c r="PSA5" s="862"/>
      <c r="PSB5" s="862"/>
      <c r="PSC5" s="862"/>
      <c r="PSD5" s="862"/>
      <c r="PSE5" s="862"/>
      <c r="PSF5" s="862"/>
      <c r="PSG5" s="862"/>
      <c r="PSH5" s="862"/>
      <c r="PSI5" s="862"/>
      <c r="PSJ5" s="862"/>
      <c r="PSK5" s="862"/>
      <c r="PSL5" s="862"/>
      <c r="PSM5" s="862"/>
      <c r="PSN5" s="862"/>
      <c r="PSO5" s="862"/>
      <c r="PSP5" s="862"/>
      <c r="PSQ5" s="862"/>
      <c r="PSR5" s="862"/>
      <c r="PSS5" s="862"/>
      <c r="PST5" s="862"/>
      <c r="PSU5" s="862"/>
      <c r="PSV5" s="862"/>
      <c r="PSW5" s="862"/>
      <c r="PSX5" s="862"/>
      <c r="PSY5" s="862"/>
      <c r="PSZ5" s="862"/>
      <c r="PTA5" s="862"/>
      <c r="PTB5" s="862"/>
      <c r="PTC5" s="861"/>
      <c r="PTD5" s="862"/>
      <c r="PTE5" s="862"/>
      <c r="PTF5" s="862"/>
      <c r="PTG5" s="862"/>
      <c r="PTH5" s="862"/>
      <c r="PTI5" s="862"/>
      <c r="PTJ5" s="862"/>
      <c r="PTK5" s="862"/>
      <c r="PTL5" s="862"/>
      <c r="PTM5" s="862"/>
      <c r="PTN5" s="862"/>
      <c r="PTO5" s="862"/>
      <c r="PTP5" s="862"/>
      <c r="PTQ5" s="862"/>
      <c r="PTR5" s="862"/>
      <c r="PTS5" s="862"/>
      <c r="PTT5" s="862"/>
      <c r="PTU5" s="862"/>
      <c r="PTV5" s="862"/>
      <c r="PTW5" s="862"/>
      <c r="PTX5" s="862"/>
      <c r="PTY5" s="862"/>
      <c r="PTZ5" s="862"/>
      <c r="PUA5" s="862"/>
      <c r="PUB5" s="862"/>
      <c r="PUC5" s="862"/>
      <c r="PUD5" s="862"/>
      <c r="PUE5" s="862"/>
      <c r="PUF5" s="862"/>
      <c r="PUG5" s="862"/>
      <c r="PUH5" s="861"/>
      <c r="PUI5" s="862"/>
      <c r="PUJ5" s="862"/>
      <c r="PUK5" s="862"/>
      <c r="PUL5" s="862"/>
      <c r="PUM5" s="862"/>
      <c r="PUN5" s="862"/>
      <c r="PUO5" s="862"/>
      <c r="PUP5" s="862"/>
      <c r="PUQ5" s="862"/>
      <c r="PUR5" s="862"/>
      <c r="PUS5" s="862"/>
      <c r="PUT5" s="862"/>
      <c r="PUU5" s="862"/>
      <c r="PUV5" s="862"/>
      <c r="PUW5" s="862"/>
      <c r="PUX5" s="862"/>
      <c r="PUY5" s="862"/>
      <c r="PUZ5" s="862"/>
      <c r="PVA5" s="862"/>
      <c r="PVB5" s="862"/>
      <c r="PVC5" s="862"/>
      <c r="PVD5" s="862"/>
      <c r="PVE5" s="862"/>
      <c r="PVF5" s="862"/>
      <c r="PVG5" s="862"/>
      <c r="PVH5" s="862"/>
      <c r="PVI5" s="862"/>
      <c r="PVJ5" s="862"/>
      <c r="PVK5" s="862"/>
      <c r="PVL5" s="862"/>
      <c r="PVM5" s="861"/>
      <c r="PVN5" s="862"/>
      <c r="PVO5" s="862"/>
      <c r="PVP5" s="862"/>
      <c r="PVQ5" s="862"/>
      <c r="PVR5" s="862"/>
      <c r="PVS5" s="862"/>
      <c r="PVT5" s="862"/>
      <c r="PVU5" s="862"/>
      <c r="PVV5" s="862"/>
      <c r="PVW5" s="862"/>
      <c r="PVX5" s="862"/>
      <c r="PVY5" s="862"/>
      <c r="PVZ5" s="862"/>
      <c r="PWA5" s="862"/>
      <c r="PWB5" s="862"/>
      <c r="PWC5" s="862"/>
      <c r="PWD5" s="862"/>
      <c r="PWE5" s="862"/>
      <c r="PWF5" s="862"/>
      <c r="PWG5" s="862"/>
      <c r="PWH5" s="862"/>
      <c r="PWI5" s="862"/>
      <c r="PWJ5" s="862"/>
      <c r="PWK5" s="862"/>
      <c r="PWL5" s="862"/>
      <c r="PWM5" s="862"/>
      <c r="PWN5" s="862"/>
      <c r="PWO5" s="862"/>
      <c r="PWP5" s="862"/>
      <c r="PWQ5" s="862"/>
      <c r="PWR5" s="861"/>
      <c r="PWS5" s="862"/>
      <c r="PWT5" s="862"/>
      <c r="PWU5" s="862"/>
      <c r="PWV5" s="862"/>
      <c r="PWW5" s="862"/>
      <c r="PWX5" s="862"/>
      <c r="PWY5" s="862"/>
      <c r="PWZ5" s="862"/>
      <c r="PXA5" s="862"/>
      <c r="PXB5" s="862"/>
      <c r="PXC5" s="862"/>
      <c r="PXD5" s="862"/>
      <c r="PXE5" s="862"/>
      <c r="PXF5" s="862"/>
      <c r="PXG5" s="862"/>
      <c r="PXH5" s="862"/>
      <c r="PXI5" s="862"/>
      <c r="PXJ5" s="862"/>
      <c r="PXK5" s="862"/>
      <c r="PXL5" s="862"/>
      <c r="PXM5" s="862"/>
      <c r="PXN5" s="862"/>
      <c r="PXO5" s="862"/>
      <c r="PXP5" s="862"/>
      <c r="PXQ5" s="862"/>
      <c r="PXR5" s="862"/>
      <c r="PXS5" s="862"/>
      <c r="PXT5" s="862"/>
      <c r="PXU5" s="862"/>
      <c r="PXV5" s="862"/>
      <c r="PXW5" s="861"/>
      <c r="PXX5" s="862"/>
      <c r="PXY5" s="862"/>
      <c r="PXZ5" s="862"/>
      <c r="PYA5" s="862"/>
      <c r="PYB5" s="862"/>
      <c r="PYC5" s="862"/>
      <c r="PYD5" s="862"/>
      <c r="PYE5" s="862"/>
      <c r="PYF5" s="862"/>
      <c r="PYG5" s="862"/>
      <c r="PYH5" s="862"/>
      <c r="PYI5" s="862"/>
      <c r="PYJ5" s="862"/>
      <c r="PYK5" s="862"/>
      <c r="PYL5" s="862"/>
      <c r="PYM5" s="862"/>
      <c r="PYN5" s="862"/>
      <c r="PYO5" s="862"/>
      <c r="PYP5" s="862"/>
      <c r="PYQ5" s="862"/>
      <c r="PYR5" s="862"/>
      <c r="PYS5" s="862"/>
      <c r="PYT5" s="862"/>
      <c r="PYU5" s="862"/>
      <c r="PYV5" s="862"/>
      <c r="PYW5" s="862"/>
      <c r="PYX5" s="862"/>
      <c r="PYY5" s="862"/>
      <c r="PYZ5" s="862"/>
      <c r="PZA5" s="862"/>
      <c r="PZB5" s="861"/>
      <c r="PZC5" s="862"/>
      <c r="PZD5" s="862"/>
      <c r="PZE5" s="862"/>
      <c r="PZF5" s="862"/>
      <c r="PZG5" s="862"/>
      <c r="PZH5" s="862"/>
      <c r="PZI5" s="862"/>
      <c r="PZJ5" s="862"/>
      <c r="PZK5" s="862"/>
      <c r="PZL5" s="862"/>
      <c r="PZM5" s="862"/>
      <c r="PZN5" s="862"/>
      <c r="PZO5" s="862"/>
      <c r="PZP5" s="862"/>
      <c r="PZQ5" s="862"/>
      <c r="PZR5" s="862"/>
      <c r="PZS5" s="862"/>
      <c r="PZT5" s="862"/>
      <c r="PZU5" s="862"/>
      <c r="PZV5" s="862"/>
      <c r="PZW5" s="862"/>
      <c r="PZX5" s="862"/>
      <c r="PZY5" s="862"/>
      <c r="PZZ5" s="862"/>
      <c r="QAA5" s="862"/>
      <c r="QAB5" s="862"/>
      <c r="QAC5" s="862"/>
      <c r="QAD5" s="862"/>
      <c r="QAE5" s="862"/>
      <c r="QAF5" s="862"/>
      <c r="QAG5" s="861"/>
      <c r="QAH5" s="862"/>
      <c r="QAI5" s="862"/>
      <c r="QAJ5" s="862"/>
      <c r="QAK5" s="862"/>
      <c r="QAL5" s="862"/>
      <c r="QAM5" s="862"/>
      <c r="QAN5" s="862"/>
      <c r="QAO5" s="862"/>
      <c r="QAP5" s="862"/>
      <c r="QAQ5" s="862"/>
      <c r="QAR5" s="862"/>
      <c r="QAS5" s="862"/>
      <c r="QAT5" s="862"/>
      <c r="QAU5" s="862"/>
      <c r="QAV5" s="862"/>
      <c r="QAW5" s="862"/>
      <c r="QAX5" s="862"/>
      <c r="QAY5" s="862"/>
      <c r="QAZ5" s="862"/>
      <c r="QBA5" s="862"/>
      <c r="QBB5" s="862"/>
      <c r="QBC5" s="862"/>
      <c r="QBD5" s="862"/>
      <c r="QBE5" s="862"/>
      <c r="QBF5" s="862"/>
      <c r="QBG5" s="862"/>
      <c r="QBH5" s="862"/>
      <c r="QBI5" s="862"/>
      <c r="QBJ5" s="862"/>
      <c r="QBK5" s="862"/>
      <c r="QBL5" s="861"/>
      <c r="QBM5" s="862"/>
      <c r="QBN5" s="862"/>
      <c r="QBO5" s="862"/>
      <c r="QBP5" s="862"/>
      <c r="QBQ5" s="862"/>
      <c r="QBR5" s="862"/>
      <c r="QBS5" s="862"/>
      <c r="QBT5" s="862"/>
      <c r="QBU5" s="862"/>
      <c r="QBV5" s="862"/>
      <c r="QBW5" s="862"/>
      <c r="QBX5" s="862"/>
      <c r="QBY5" s="862"/>
      <c r="QBZ5" s="862"/>
      <c r="QCA5" s="862"/>
      <c r="QCB5" s="862"/>
      <c r="QCC5" s="862"/>
      <c r="QCD5" s="862"/>
      <c r="QCE5" s="862"/>
      <c r="QCF5" s="862"/>
      <c r="QCG5" s="862"/>
      <c r="QCH5" s="862"/>
      <c r="QCI5" s="862"/>
      <c r="QCJ5" s="862"/>
      <c r="QCK5" s="862"/>
      <c r="QCL5" s="862"/>
      <c r="QCM5" s="862"/>
      <c r="QCN5" s="862"/>
      <c r="QCO5" s="862"/>
      <c r="QCP5" s="862"/>
      <c r="QCQ5" s="861"/>
      <c r="QCR5" s="862"/>
      <c r="QCS5" s="862"/>
      <c r="QCT5" s="862"/>
      <c r="QCU5" s="862"/>
      <c r="QCV5" s="862"/>
      <c r="QCW5" s="862"/>
      <c r="QCX5" s="862"/>
      <c r="QCY5" s="862"/>
      <c r="QCZ5" s="862"/>
      <c r="QDA5" s="862"/>
      <c r="QDB5" s="862"/>
      <c r="QDC5" s="862"/>
      <c r="QDD5" s="862"/>
      <c r="QDE5" s="862"/>
      <c r="QDF5" s="862"/>
      <c r="QDG5" s="862"/>
      <c r="QDH5" s="862"/>
      <c r="QDI5" s="862"/>
      <c r="QDJ5" s="862"/>
      <c r="QDK5" s="862"/>
      <c r="QDL5" s="862"/>
      <c r="QDM5" s="862"/>
      <c r="QDN5" s="862"/>
      <c r="QDO5" s="862"/>
      <c r="QDP5" s="862"/>
      <c r="QDQ5" s="862"/>
      <c r="QDR5" s="862"/>
      <c r="QDS5" s="862"/>
      <c r="QDT5" s="862"/>
      <c r="QDU5" s="862"/>
      <c r="QDV5" s="861"/>
      <c r="QDW5" s="862"/>
      <c r="QDX5" s="862"/>
      <c r="QDY5" s="862"/>
      <c r="QDZ5" s="862"/>
      <c r="QEA5" s="862"/>
      <c r="QEB5" s="862"/>
      <c r="QEC5" s="862"/>
      <c r="QED5" s="862"/>
      <c r="QEE5" s="862"/>
      <c r="QEF5" s="862"/>
      <c r="QEG5" s="862"/>
      <c r="QEH5" s="862"/>
      <c r="QEI5" s="862"/>
      <c r="QEJ5" s="862"/>
      <c r="QEK5" s="862"/>
      <c r="QEL5" s="862"/>
      <c r="QEM5" s="862"/>
      <c r="QEN5" s="862"/>
      <c r="QEO5" s="862"/>
      <c r="QEP5" s="862"/>
      <c r="QEQ5" s="862"/>
      <c r="QER5" s="862"/>
      <c r="QES5" s="862"/>
      <c r="QET5" s="862"/>
      <c r="QEU5" s="862"/>
      <c r="QEV5" s="862"/>
      <c r="QEW5" s="862"/>
      <c r="QEX5" s="862"/>
      <c r="QEY5" s="862"/>
      <c r="QEZ5" s="862"/>
      <c r="QFA5" s="861"/>
      <c r="QFB5" s="862"/>
      <c r="QFC5" s="862"/>
      <c r="QFD5" s="862"/>
      <c r="QFE5" s="862"/>
      <c r="QFF5" s="862"/>
      <c r="QFG5" s="862"/>
      <c r="QFH5" s="862"/>
      <c r="QFI5" s="862"/>
      <c r="QFJ5" s="862"/>
      <c r="QFK5" s="862"/>
      <c r="QFL5" s="862"/>
      <c r="QFM5" s="862"/>
      <c r="QFN5" s="862"/>
      <c r="QFO5" s="862"/>
      <c r="QFP5" s="862"/>
      <c r="QFQ5" s="862"/>
      <c r="QFR5" s="862"/>
      <c r="QFS5" s="862"/>
      <c r="QFT5" s="862"/>
      <c r="QFU5" s="862"/>
      <c r="QFV5" s="862"/>
      <c r="QFW5" s="862"/>
      <c r="QFX5" s="862"/>
      <c r="QFY5" s="862"/>
      <c r="QFZ5" s="862"/>
      <c r="QGA5" s="862"/>
      <c r="QGB5" s="862"/>
      <c r="QGC5" s="862"/>
      <c r="QGD5" s="862"/>
      <c r="QGE5" s="862"/>
      <c r="QGF5" s="861"/>
      <c r="QGG5" s="862"/>
      <c r="QGH5" s="862"/>
      <c r="QGI5" s="862"/>
      <c r="QGJ5" s="862"/>
      <c r="QGK5" s="862"/>
      <c r="QGL5" s="862"/>
      <c r="QGM5" s="862"/>
      <c r="QGN5" s="862"/>
      <c r="QGO5" s="862"/>
      <c r="QGP5" s="862"/>
      <c r="QGQ5" s="862"/>
      <c r="QGR5" s="862"/>
      <c r="QGS5" s="862"/>
      <c r="QGT5" s="862"/>
      <c r="QGU5" s="862"/>
      <c r="QGV5" s="862"/>
      <c r="QGW5" s="862"/>
      <c r="QGX5" s="862"/>
      <c r="QGY5" s="862"/>
      <c r="QGZ5" s="862"/>
      <c r="QHA5" s="862"/>
      <c r="QHB5" s="862"/>
      <c r="QHC5" s="862"/>
      <c r="QHD5" s="862"/>
      <c r="QHE5" s="862"/>
      <c r="QHF5" s="862"/>
      <c r="QHG5" s="862"/>
      <c r="QHH5" s="862"/>
      <c r="QHI5" s="862"/>
      <c r="QHJ5" s="862"/>
      <c r="QHK5" s="861"/>
      <c r="QHL5" s="862"/>
      <c r="QHM5" s="862"/>
      <c r="QHN5" s="862"/>
      <c r="QHO5" s="862"/>
      <c r="QHP5" s="862"/>
      <c r="QHQ5" s="862"/>
      <c r="QHR5" s="862"/>
      <c r="QHS5" s="862"/>
      <c r="QHT5" s="862"/>
      <c r="QHU5" s="862"/>
      <c r="QHV5" s="862"/>
      <c r="QHW5" s="862"/>
      <c r="QHX5" s="862"/>
      <c r="QHY5" s="862"/>
      <c r="QHZ5" s="862"/>
      <c r="QIA5" s="862"/>
      <c r="QIB5" s="862"/>
      <c r="QIC5" s="862"/>
      <c r="QID5" s="862"/>
      <c r="QIE5" s="862"/>
      <c r="QIF5" s="862"/>
      <c r="QIG5" s="862"/>
      <c r="QIH5" s="862"/>
      <c r="QII5" s="862"/>
      <c r="QIJ5" s="862"/>
      <c r="QIK5" s="862"/>
      <c r="QIL5" s="862"/>
      <c r="QIM5" s="862"/>
      <c r="QIN5" s="862"/>
      <c r="QIO5" s="862"/>
      <c r="QIP5" s="861"/>
      <c r="QIQ5" s="862"/>
      <c r="QIR5" s="862"/>
      <c r="QIS5" s="862"/>
      <c r="QIT5" s="862"/>
      <c r="QIU5" s="862"/>
      <c r="QIV5" s="862"/>
      <c r="QIW5" s="862"/>
      <c r="QIX5" s="862"/>
      <c r="QIY5" s="862"/>
      <c r="QIZ5" s="862"/>
      <c r="QJA5" s="862"/>
      <c r="QJB5" s="862"/>
      <c r="QJC5" s="862"/>
      <c r="QJD5" s="862"/>
      <c r="QJE5" s="862"/>
      <c r="QJF5" s="862"/>
      <c r="QJG5" s="862"/>
      <c r="QJH5" s="862"/>
      <c r="QJI5" s="862"/>
      <c r="QJJ5" s="862"/>
      <c r="QJK5" s="862"/>
      <c r="QJL5" s="862"/>
      <c r="QJM5" s="862"/>
      <c r="QJN5" s="862"/>
      <c r="QJO5" s="862"/>
      <c r="QJP5" s="862"/>
      <c r="QJQ5" s="862"/>
      <c r="QJR5" s="862"/>
      <c r="QJS5" s="862"/>
      <c r="QJT5" s="862"/>
      <c r="QJU5" s="861"/>
      <c r="QJV5" s="862"/>
      <c r="QJW5" s="862"/>
      <c r="QJX5" s="862"/>
      <c r="QJY5" s="862"/>
      <c r="QJZ5" s="862"/>
      <c r="QKA5" s="862"/>
      <c r="QKB5" s="862"/>
      <c r="QKC5" s="862"/>
      <c r="QKD5" s="862"/>
      <c r="QKE5" s="862"/>
      <c r="QKF5" s="862"/>
      <c r="QKG5" s="862"/>
      <c r="QKH5" s="862"/>
      <c r="QKI5" s="862"/>
      <c r="QKJ5" s="862"/>
      <c r="QKK5" s="862"/>
      <c r="QKL5" s="862"/>
      <c r="QKM5" s="862"/>
      <c r="QKN5" s="862"/>
      <c r="QKO5" s="862"/>
      <c r="QKP5" s="862"/>
      <c r="QKQ5" s="862"/>
      <c r="QKR5" s="862"/>
      <c r="QKS5" s="862"/>
      <c r="QKT5" s="862"/>
      <c r="QKU5" s="862"/>
      <c r="QKV5" s="862"/>
      <c r="QKW5" s="862"/>
      <c r="QKX5" s="862"/>
      <c r="QKY5" s="862"/>
      <c r="QKZ5" s="861"/>
      <c r="QLA5" s="862"/>
      <c r="QLB5" s="862"/>
      <c r="QLC5" s="862"/>
      <c r="QLD5" s="862"/>
      <c r="QLE5" s="862"/>
      <c r="QLF5" s="862"/>
      <c r="QLG5" s="862"/>
      <c r="QLH5" s="862"/>
      <c r="QLI5" s="862"/>
      <c r="QLJ5" s="862"/>
      <c r="QLK5" s="862"/>
      <c r="QLL5" s="862"/>
      <c r="QLM5" s="862"/>
      <c r="QLN5" s="862"/>
      <c r="QLO5" s="862"/>
      <c r="QLP5" s="862"/>
      <c r="QLQ5" s="862"/>
      <c r="QLR5" s="862"/>
      <c r="QLS5" s="862"/>
      <c r="QLT5" s="862"/>
      <c r="QLU5" s="862"/>
      <c r="QLV5" s="862"/>
      <c r="QLW5" s="862"/>
      <c r="QLX5" s="862"/>
      <c r="QLY5" s="862"/>
      <c r="QLZ5" s="862"/>
      <c r="QMA5" s="862"/>
      <c r="QMB5" s="862"/>
      <c r="QMC5" s="862"/>
      <c r="QMD5" s="862"/>
      <c r="QME5" s="861"/>
      <c r="QMF5" s="862"/>
      <c r="QMG5" s="862"/>
      <c r="QMH5" s="862"/>
      <c r="QMI5" s="862"/>
      <c r="QMJ5" s="862"/>
      <c r="QMK5" s="862"/>
      <c r="QML5" s="862"/>
      <c r="QMM5" s="862"/>
      <c r="QMN5" s="862"/>
      <c r="QMO5" s="862"/>
      <c r="QMP5" s="862"/>
      <c r="QMQ5" s="862"/>
      <c r="QMR5" s="862"/>
      <c r="QMS5" s="862"/>
      <c r="QMT5" s="862"/>
      <c r="QMU5" s="862"/>
      <c r="QMV5" s="862"/>
      <c r="QMW5" s="862"/>
      <c r="QMX5" s="862"/>
      <c r="QMY5" s="862"/>
      <c r="QMZ5" s="862"/>
      <c r="QNA5" s="862"/>
      <c r="QNB5" s="862"/>
      <c r="QNC5" s="862"/>
      <c r="QND5" s="862"/>
      <c r="QNE5" s="862"/>
      <c r="QNF5" s="862"/>
      <c r="QNG5" s="862"/>
      <c r="QNH5" s="862"/>
      <c r="QNI5" s="862"/>
      <c r="QNJ5" s="861"/>
      <c r="QNK5" s="862"/>
      <c r="QNL5" s="862"/>
      <c r="QNM5" s="862"/>
      <c r="QNN5" s="862"/>
      <c r="QNO5" s="862"/>
      <c r="QNP5" s="862"/>
      <c r="QNQ5" s="862"/>
      <c r="QNR5" s="862"/>
      <c r="QNS5" s="862"/>
      <c r="QNT5" s="862"/>
      <c r="QNU5" s="862"/>
      <c r="QNV5" s="862"/>
      <c r="QNW5" s="862"/>
      <c r="QNX5" s="862"/>
      <c r="QNY5" s="862"/>
      <c r="QNZ5" s="862"/>
      <c r="QOA5" s="862"/>
      <c r="QOB5" s="862"/>
      <c r="QOC5" s="862"/>
      <c r="QOD5" s="862"/>
      <c r="QOE5" s="862"/>
      <c r="QOF5" s="862"/>
      <c r="QOG5" s="862"/>
      <c r="QOH5" s="862"/>
      <c r="QOI5" s="862"/>
      <c r="QOJ5" s="862"/>
      <c r="QOK5" s="862"/>
      <c r="QOL5" s="862"/>
      <c r="QOM5" s="862"/>
      <c r="QON5" s="862"/>
      <c r="QOO5" s="861"/>
      <c r="QOP5" s="862"/>
      <c r="QOQ5" s="862"/>
      <c r="QOR5" s="862"/>
      <c r="QOS5" s="862"/>
      <c r="QOT5" s="862"/>
      <c r="QOU5" s="862"/>
      <c r="QOV5" s="862"/>
      <c r="QOW5" s="862"/>
      <c r="QOX5" s="862"/>
      <c r="QOY5" s="862"/>
      <c r="QOZ5" s="862"/>
      <c r="QPA5" s="862"/>
      <c r="QPB5" s="862"/>
      <c r="QPC5" s="862"/>
      <c r="QPD5" s="862"/>
      <c r="QPE5" s="862"/>
      <c r="QPF5" s="862"/>
      <c r="QPG5" s="862"/>
      <c r="QPH5" s="862"/>
      <c r="QPI5" s="862"/>
      <c r="QPJ5" s="862"/>
      <c r="QPK5" s="862"/>
      <c r="QPL5" s="862"/>
      <c r="QPM5" s="862"/>
      <c r="QPN5" s="862"/>
      <c r="QPO5" s="862"/>
      <c r="QPP5" s="862"/>
      <c r="QPQ5" s="862"/>
      <c r="QPR5" s="862"/>
      <c r="QPS5" s="862"/>
      <c r="QPT5" s="861"/>
      <c r="QPU5" s="862"/>
      <c r="QPV5" s="862"/>
      <c r="QPW5" s="862"/>
      <c r="QPX5" s="862"/>
      <c r="QPY5" s="862"/>
      <c r="QPZ5" s="862"/>
      <c r="QQA5" s="862"/>
      <c r="QQB5" s="862"/>
      <c r="QQC5" s="862"/>
      <c r="QQD5" s="862"/>
      <c r="QQE5" s="862"/>
      <c r="QQF5" s="862"/>
      <c r="QQG5" s="862"/>
      <c r="QQH5" s="862"/>
      <c r="QQI5" s="862"/>
      <c r="QQJ5" s="862"/>
      <c r="QQK5" s="862"/>
      <c r="QQL5" s="862"/>
      <c r="QQM5" s="862"/>
      <c r="QQN5" s="862"/>
      <c r="QQO5" s="862"/>
      <c r="QQP5" s="862"/>
      <c r="QQQ5" s="862"/>
      <c r="QQR5" s="862"/>
      <c r="QQS5" s="862"/>
      <c r="QQT5" s="862"/>
      <c r="QQU5" s="862"/>
      <c r="QQV5" s="862"/>
      <c r="QQW5" s="862"/>
      <c r="QQX5" s="862"/>
      <c r="QQY5" s="861"/>
      <c r="QQZ5" s="862"/>
      <c r="QRA5" s="862"/>
      <c r="QRB5" s="862"/>
      <c r="QRC5" s="862"/>
      <c r="QRD5" s="862"/>
      <c r="QRE5" s="862"/>
      <c r="QRF5" s="862"/>
      <c r="QRG5" s="862"/>
      <c r="QRH5" s="862"/>
      <c r="QRI5" s="862"/>
      <c r="QRJ5" s="862"/>
      <c r="QRK5" s="862"/>
      <c r="QRL5" s="862"/>
      <c r="QRM5" s="862"/>
      <c r="QRN5" s="862"/>
      <c r="QRO5" s="862"/>
      <c r="QRP5" s="862"/>
      <c r="QRQ5" s="862"/>
      <c r="QRR5" s="862"/>
      <c r="QRS5" s="862"/>
      <c r="QRT5" s="862"/>
      <c r="QRU5" s="862"/>
      <c r="QRV5" s="862"/>
      <c r="QRW5" s="862"/>
      <c r="QRX5" s="862"/>
      <c r="QRY5" s="862"/>
      <c r="QRZ5" s="862"/>
      <c r="QSA5" s="862"/>
      <c r="QSB5" s="862"/>
      <c r="QSC5" s="862"/>
      <c r="QSD5" s="861"/>
      <c r="QSE5" s="862"/>
      <c r="QSF5" s="862"/>
      <c r="QSG5" s="862"/>
      <c r="QSH5" s="862"/>
      <c r="QSI5" s="862"/>
      <c r="QSJ5" s="862"/>
      <c r="QSK5" s="862"/>
      <c r="QSL5" s="862"/>
      <c r="QSM5" s="862"/>
      <c r="QSN5" s="862"/>
      <c r="QSO5" s="862"/>
      <c r="QSP5" s="862"/>
      <c r="QSQ5" s="862"/>
      <c r="QSR5" s="862"/>
      <c r="QSS5" s="862"/>
      <c r="QST5" s="862"/>
      <c r="QSU5" s="862"/>
      <c r="QSV5" s="862"/>
      <c r="QSW5" s="862"/>
      <c r="QSX5" s="862"/>
      <c r="QSY5" s="862"/>
      <c r="QSZ5" s="862"/>
      <c r="QTA5" s="862"/>
      <c r="QTB5" s="862"/>
      <c r="QTC5" s="862"/>
      <c r="QTD5" s="862"/>
      <c r="QTE5" s="862"/>
      <c r="QTF5" s="862"/>
      <c r="QTG5" s="862"/>
      <c r="QTH5" s="862"/>
      <c r="QTI5" s="861"/>
      <c r="QTJ5" s="862"/>
      <c r="QTK5" s="862"/>
      <c r="QTL5" s="862"/>
      <c r="QTM5" s="862"/>
      <c r="QTN5" s="862"/>
      <c r="QTO5" s="862"/>
      <c r="QTP5" s="862"/>
      <c r="QTQ5" s="862"/>
      <c r="QTR5" s="862"/>
      <c r="QTS5" s="862"/>
      <c r="QTT5" s="862"/>
      <c r="QTU5" s="862"/>
      <c r="QTV5" s="862"/>
      <c r="QTW5" s="862"/>
      <c r="QTX5" s="862"/>
      <c r="QTY5" s="862"/>
      <c r="QTZ5" s="862"/>
      <c r="QUA5" s="862"/>
      <c r="QUB5" s="862"/>
      <c r="QUC5" s="862"/>
      <c r="QUD5" s="862"/>
      <c r="QUE5" s="862"/>
      <c r="QUF5" s="862"/>
      <c r="QUG5" s="862"/>
      <c r="QUH5" s="862"/>
      <c r="QUI5" s="862"/>
      <c r="QUJ5" s="862"/>
      <c r="QUK5" s="862"/>
      <c r="QUL5" s="862"/>
      <c r="QUM5" s="862"/>
      <c r="QUN5" s="861"/>
      <c r="QUO5" s="862"/>
      <c r="QUP5" s="862"/>
      <c r="QUQ5" s="862"/>
      <c r="QUR5" s="862"/>
      <c r="QUS5" s="862"/>
      <c r="QUT5" s="862"/>
      <c r="QUU5" s="862"/>
      <c r="QUV5" s="862"/>
      <c r="QUW5" s="862"/>
      <c r="QUX5" s="862"/>
      <c r="QUY5" s="862"/>
      <c r="QUZ5" s="862"/>
      <c r="QVA5" s="862"/>
      <c r="QVB5" s="862"/>
      <c r="QVC5" s="862"/>
      <c r="QVD5" s="862"/>
      <c r="QVE5" s="862"/>
      <c r="QVF5" s="862"/>
      <c r="QVG5" s="862"/>
      <c r="QVH5" s="862"/>
      <c r="QVI5" s="862"/>
      <c r="QVJ5" s="862"/>
      <c r="QVK5" s="862"/>
      <c r="QVL5" s="862"/>
      <c r="QVM5" s="862"/>
      <c r="QVN5" s="862"/>
      <c r="QVO5" s="862"/>
      <c r="QVP5" s="862"/>
      <c r="QVQ5" s="862"/>
      <c r="QVR5" s="862"/>
      <c r="QVS5" s="861"/>
      <c r="QVT5" s="862"/>
      <c r="QVU5" s="862"/>
      <c r="QVV5" s="862"/>
      <c r="QVW5" s="862"/>
      <c r="QVX5" s="862"/>
      <c r="QVY5" s="862"/>
      <c r="QVZ5" s="862"/>
      <c r="QWA5" s="862"/>
      <c r="QWB5" s="862"/>
      <c r="QWC5" s="862"/>
      <c r="QWD5" s="862"/>
      <c r="QWE5" s="862"/>
      <c r="QWF5" s="862"/>
      <c r="QWG5" s="862"/>
      <c r="QWH5" s="862"/>
      <c r="QWI5" s="862"/>
      <c r="QWJ5" s="862"/>
      <c r="QWK5" s="862"/>
      <c r="QWL5" s="862"/>
      <c r="QWM5" s="862"/>
      <c r="QWN5" s="862"/>
      <c r="QWO5" s="862"/>
      <c r="QWP5" s="862"/>
      <c r="QWQ5" s="862"/>
      <c r="QWR5" s="862"/>
      <c r="QWS5" s="862"/>
      <c r="QWT5" s="862"/>
      <c r="QWU5" s="862"/>
      <c r="QWV5" s="862"/>
      <c r="QWW5" s="862"/>
      <c r="QWX5" s="861"/>
      <c r="QWY5" s="862"/>
      <c r="QWZ5" s="862"/>
      <c r="QXA5" s="862"/>
      <c r="QXB5" s="862"/>
      <c r="QXC5" s="862"/>
      <c r="QXD5" s="862"/>
      <c r="QXE5" s="862"/>
      <c r="QXF5" s="862"/>
      <c r="QXG5" s="862"/>
      <c r="QXH5" s="862"/>
      <c r="QXI5" s="862"/>
      <c r="QXJ5" s="862"/>
      <c r="QXK5" s="862"/>
      <c r="QXL5" s="862"/>
      <c r="QXM5" s="862"/>
      <c r="QXN5" s="862"/>
      <c r="QXO5" s="862"/>
      <c r="QXP5" s="862"/>
      <c r="QXQ5" s="862"/>
      <c r="QXR5" s="862"/>
      <c r="QXS5" s="862"/>
      <c r="QXT5" s="862"/>
      <c r="QXU5" s="862"/>
      <c r="QXV5" s="862"/>
      <c r="QXW5" s="862"/>
      <c r="QXX5" s="862"/>
      <c r="QXY5" s="862"/>
      <c r="QXZ5" s="862"/>
      <c r="QYA5" s="862"/>
      <c r="QYB5" s="862"/>
      <c r="QYC5" s="861"/>
      <c r="QYD5" s="862"/>
      <c r="QYE5" s="862"/>
      <c r="QYF5" s="862"/>
      <c r="QYG5" s="862"/>
      <c r="QYH5" s="862"/>
      <c r="QYI5" s="862"/>
      <c r="QYJ5" s="862"/>
      <c r="QYK5" s="862"/>
      <c r="QYL5" s="862"/>
      <c r="QYM5" s="862"/>
      <c r="QYN5" s="862"/>
      <c r="QYO5" s="862"/>
      <c r="QYP5" s="862"/>
      <c r="QYQ5" s="862"/>
      <c r="QYR5" s="862"/>
      <c r="QYS5" s="862"/>
      <c r="QYT5" s="862"/>
      <c r="QYU5" s="862"/>
      <c r="QYV5" s="862"/>
      <c r="QYW5" s="862"/>
      <c r="QYX5" s="862"/>
      <c r="QYY5" s="862"/>
      <c r="QYZ5" s="862"/>
      <c r="QZA5" s="862"/>
      <c r="QZB5" s="862"/>
      <c r="QZC5" s="862"/>
      <c r="QZD5" s="862"/>
      <c r="QZE5" s="862"/>
      <c r="QZF5" s="862"/>
      <c r="QZG5" s="862"/>
      <c r="QZH5" s="861"/>
      <c r="QZI5" s="862"/>
      <c r="QZJ5" s="862"/>
      <c r="QZK5" s="862"/>
      <c r="QZL5" s="862"/>
      <c r="QZM5" s="862"/>
      <c r="QZN5" s="862"/>
      <c r="QZO5" s="862"/>
      <c r="QZP5" s="862"/>
      <c r="QZQ5" s="862"/>
      <c r="QZR5" s="862"/>
      <c r="QZS5" s="862"/>
      <c r="QZT5" s="862"/>
      <c r="QZU5" s="862"/>
      <c r="QZV5" s="862"/>
      <c r="QZW5" s="862"/>
      <c r="QZX5" s="862"/>
      <c r="QZY5" s="862"/>
      <c r="QZZ5" s="862"/>
      <c r="RAA5" s="862"/>
      <c r="RAB5" s="862"/>
      <c r="RAC5" s="862"/>
      <c r="RAD5" s="862"/>
      <c r="RAE5" s="862"/>
      <c r="RAF5" s="862"/>
      <c r="RAG5" s="862"/>
      <c r="RAH5" s="862"/>
      <c r="RAI5" s="862"/>
      <c r="RAJ5" s="862"/>
      <c r="RAK5" s="862"/>
      <c r="RAL5" s="862"/>
      <c r="RAM5" s="861"/>
      <c r="RAN5" s="862"/>
      <c r="RAO5" s="862"/>
      <c r="RAP5" s="862"/>
      <c r="RAQ5" s="862"/>
      <c r="RAR5" s="862"/>
      <c r="RAS5" s="862"/>
      <c r="RAT5" s="862"/>
      <c r="RAU5" s="862"/>
      <c r="RAV5" s="862"/>
      <c r="RAW5" s="862"/>
      <c r="RAX5" s="862"/>
      <c r="RAY5" s="862"/>
      <c r="RAZ5" s="862"/>
      <c r="RBA5" s="862"/>
      <c r="RBB5" s="862"/>
      <c r="RBC5" s="862"/>
      <c r="RBD5" s="862"/>
      <c r="RBE5" s="862"/>
      <c r="RBF5" s="862"/>
      <c r="RBG5" s="862"/>
      <c r="RBH5" s="862"/>
      <c r="RBI5" s="862"/>
      <c r="RBJ5" s="862"/>
      <c r="RBK5" s="862"/>
      <c r="RBL5" s="862"/>
      <c r="RBM5" s="862"/>
      <c r="RBN5" s="862"/>
      <c r="RBO5" s="862"/>
      <c r="RBP5" s="862"/>
      <c r="RBQ5" s="862"/>
      <c r="RBR5" s="861"/>
      <c r="RBS5" s="862"/>
      <c r="RBT5" s="862"/>
      <c r="RBU5" s="862"/>
      <c r="RBV5" s="862"/>
      <c r="RBW5" s="862"/>
      <c r="RBX5" s="862"/>
      <c r="RBY5" s="862"/>
      <c r="RBZ5" s="862"/>
      <c r="RCA5" s="862"/>
      <c r="RCB5" s="862"/>
      <c r="RCC5" s="862"/>
      <c r="RCD5" s="862"/>
      <c r="RCE5" s="862"/>
      <c r="RCF5" s="862"/>
      <c r="RCG5" s="862"/>
      <c r="RCH5" s="862"/>
      <c r="RCI5" s="862"/>
      <c r="RCJ5" s="862"/>
      <c r="RCK5" s="862"/>
      <c r="RCL5" s="862"/>
      <c r="RCM5" s="862"/>
      <c r="RCN5" s="862"/>
      <c r="RCO5" s="862"/>
      <c r="RCP5" s="862"/>
      <c r="RCQ5" s="862"/>
      <c r="RCR5" s="862"/>
      <c r="RCS5" s="862"/>
      <c r="RCT5" s="862"/>
      <c r="RCU5" s="862"/>
      <c r="RCV5" s="862"/>
      <c r="RCW5" s="861"/>
      <c r="RCX5" s="862"/>
      <c r="RCY5" s="862"/>
      <c r="RCZ5" s="862"/>
      <c r="RDA5" s="862"/>
      <c r="RDB5" s="862"/>
      <c r="RDC5" s="862"/>
      <c r="RDD5" s="862"/>
      <c r="RDE5" s="862"/>
      <c r="RDF5" s="862"/>
      <c r="RDG5" s="862"/>
      <c r="RDH5" s="862"/>
      <c r="RDI5" s="862"/>
      <c r="RDJ5" s="862"/>
      <c r="RDK5" s="862"/>
      <c r="RDL5" s="862"/>
      <c r="RDM5" s="862"/>
      <c r="RDN5" s="862"/>
      <c r="RDO5" s="862"/>
      <c r="RDP5" s="862"/>
      <c r="RDQ5" s="862"/>
      <c r="RDR5" s="862"/>
      <c r="RDS5" s="862"/>
      <c r="RDT5" s="862"/>
      <c r="RDU5" s="862"/>
      <c r="RDV5" s="862"/>
      <c r="RDW5" s="862"/>
      <c r="RDX5" s="862"/>
      <c r="RDY5" s="862"/>
      <c r="RDZ5" s="862"/>
      <c r="REA5" s="862"/>
      <c r="REB5" s="861"/>
      <c r="REC5" s="862"/>
      <c r="RED5" s="862"/>
      <c r="REE5" s="862"/>
      <c r="REF5" s="862"/>
      <c r="REG5" s="862"/>
      <c r="REH5" s="862"/>
      <c r="REI5" s="862"/>
      <c r="REJ5" s="862"/>
      <c r="REK5" s="862"/>
      <c r="REL5" s="862"/>
      <c r="REM5" s="862"/>
      <c r="REN5" s="862"/>
      <c r="REO5" s="862"/>
      <c r="REP5" s="862"/>
      <c r="REQ5" s="862"/>
      <c r="RER5" s="862"/>
      <c r="RES5" s="862"/>
      <c r="RET5" s="862"/>
      <c r="REU5" s="862"/>
      <c r="REV5" s="862"/>
      <c r="REW5" s="862"/>
      <c r="REX5" s="862"/>
      <c r="REY5" s="862"/>
      <c r="REZ5" s="862"/>
      <c r="RFA5" s="862"/>
      <c r="RFB5" s="862"/>
      <c r="RFC5" s="862"/>
      <c r="RFD5" s="862"/>
      <c r="RFE5" s="862"/>
      <c r="RFF5" s="862"/>
      <c r="RFG5" s="861"/>
      <c r="RFH5" s="862"/>
      <c r="RFI5" s="862"/>
      <c r="RFJ5" s="862"/>
      <c r="RFK5" s="862"/>
      <c r="RFL5" s="862"/>
      <c r="RFM5" s="862"/>
      <c r="RFN5" s="862"/>
      <c r="RFO5" s="862"/>
      <c r="RFP5" s="862"/>
      <c r="RFQ5" s="862"/>
      <c r="RFR5" s="862"/>
      <c r="RFS5" s="862"/>
      <c r="RFT5" s="862"/>
      <c r="RFU5" s="862"/>
      <c r="RFV5" s="862"/>
      <c r="RFW5" s="862"/>
      <c r="RFX5" s="862"/>
      <c r="RFY5" s="862"/>
      <c r="RFZ5" s="862"/>
      <c r="RGA5" s="862"/>
      <c r="RGB5" s="862"/>
      <c r="RGC5" s="862"/>
      <c r="RGD5" s="862"/>
      <c r="RGE5" s="862"/>
      <c r="RGF5" s="862"/>
      <c r="RGG5" s="862"/>
      <c r="RGH5" s="862"/>
      <c r="RGI5" s="862"/>
      <c r="RGJ5" s="862"/>
      <c r="RGK5" s="862"/>
      <c r="RGL5" s="861"/>
      <c r="RGM5" s="862"/>
      <c r="RGN5" s="862"/>
      <c r="RGO5" s="862"/>
      <c r="RGP5" s="862"/>
      <c r="RGQ5" s="862"/>
      <c r="RGR5" s="862"/>
      <c r="RGS5" s="862"/>
      <c r="RGT5" s="862"/>
      <c r="RGU5" s="862"/>
      <c r="RGV5" s="862"/>
      <c r="RGW5" s="862"/>
      <c r="RGX5" s="862"/>
      <c r="RGY5" s="862"/>
      <c r="RGZ5" s="862"/>
      <c r="RHA5" s="862"/>
      <c r="RHB5" s="862"/>
      <c r="RHC5" s="862"/>
      <c r="RHD5" s="862"/>
      <c r="RHE5" s="862"/>
      <c r="RHF5" s="862"/>
      <c r="RHG5" s="862"/>
      <c r="RHH5" s="862"/>
      <c r="RHI5" s="862"/>
      <c r="RHJ5" s="862"/>
      <c r="RHK5" s="862"/>
      <c r="RHL5" s="862"/>
      <c r="RHM5" s="862"/>
      <c r="RHN5" s="862"/>
      <c r="RHO5" s="862"/>
      <c r="RHP5" s="862"/>
      <c r="RHQ5" s="861"/>
      <c r="RHR5" s="862"/>
      <c r="RHS5" s="862"/>
      <c r="RHT5" s="862"/>
      <c r="RHU5" s="862"/>
      <c r="RHV5" s="862"/>
      <c r="RHW5" s="862"/>
      <c r="RHX5" s="862"/>
      <c r="RHY5" s="862"/>
      <c r="RHZ5" s="862"/>
      <c r="RIA5" s="862"/>
      <c r="RIB5" s="862"/>
      <c r="RIC5" s="862"/>
      <c r="RID5" s="862"/>
      <c r="RIE5" s="862"/>
      <c r="RIF5" s="862"/>
      <c r="RIG5" s="862"/>
      <c r="RIH5" s="862"/>
      <c r="RII5" s="862"/>
      <c r="RIJ5" s="862"/>
      <c r="RIK5" s="862"/>
      <c r="RIL5" s="862"/>
      <c r="RIM5" s="862"/>
      <c r="RIN5" s="862"/>
      <c r="RIO5" s="862"/>
      <c r="RIP5" s="862"/>
      <c r="RIQ5" s="862"/>
      <c r="RIR5" s="862"/>
      <c r="RIS5" s="862"/>
      <c r="RIT5" s="862"/>
      <c r="RIU5" s="862"/>
      <c r="RIV5" s="861"/>
      <c r="RIW5" s="862"/>
      <c r="RIX5" s="862"/>
      <c r="RIY5" s="862"/>
      <c r="RIZ5" s="862"/>
      <c r="RJA5" s="862"/>
      <c r="RJB5" s="862"/>
      <c r="RJC5" s="862"/>
      <c r="RJD5" s="862"/>
      <c r="RJE5" s="862"/>
      <c r="RJF5" s="862"/>
      <c r="RJG5" s="862"/>
      <c r="RJH5" s="862"/>
      <c r="RJI5" s="862"/>
      <c r="RJJ5" s="862"/>
      <c r="RJK5" s="862"/>
      <c r="RJL5" s="862"/>
      <c r="RJM5" s="862"/>
      <c r="RJN5" s="862"/>
      <c r="RJO5" s="862"/>
      <c r="RJP5" s="862"/>
      <c r="RJQ5" s="862"/>
      <c r="RJR5" s="862"/>
      <c r="RJS5" s="862"/>
      <c r="RJT5" s="862"/>
      <c r="RJU5" s="862"/>
      <c r="RJV5" s="862"/>
      <c r="RJW5" s="862"/>
      <c r="RJX5" s="862"/>
      <c r="RJY5" s="862"/>
      <c r="RJZ5" s="862"/>
      <c r="RKA5" s="861"/>
      <c r="RKB5" s="862"/>
      <c r="RKC5" s="862"/>
      <c r="RKD5" s="862"/>
      <c r="RKE5" s="862"/>
      <c r="RKF5" s="862"/>
      <c r="RKG5" s="862"/>
      <c r="RKH5" s="862"/>
      <c r="RKI5" s="862"/>
      <c r="RKJ5" s="862"/>
      <c r="RKK5" s="862"/>
      <c r="RKL5" s="862"/>
      <c r="RKM5" s="862"/>
      <c r="RKN5" s="862"/>
      <c r="RKO5" s="862"/>
      <c r="RKP5" s="862"/>
      <c r="RKQ5" s="862"/>
      <c r="RKR5" s="862"/>
      <c r="RKS5" s="862"/>
      <c r="RKT5" s="862"/>
      <c r="RKU5" s="862"/>
      <c r="RKV5" s="862"/>
      <c r="RKW5" s="862"/>
      <c r="RKX5" s="862"/>
      <c r="RKY5" s="862"/>
      <c r="RKZ5" s="862"/>
      <c r="RLA5" s="862"/>
      <c r="RLB5" s="862"/>
      <c r="RLC5" s="862"/>
      <c r="RLD5" s="862"/>
      <c r="RLE5" s="862"/>
      <c r="RLF5" s="861"/>
      <c r="RLG5" s="862"/>
      <c r="RLH5" s="862"/>
      <c r="RLI5" s="862"/>
      <c r="RLJ5" s="862"/>
      <c r="RLK5" s="862"/>
      <c r="RLL5" s="862"/>
      <c r="RLM5" s="862"/>
      <c r="RLN5" s="862"/>
      <c r="RLO5" s="862"/>
      <c r="RLP5" s="862"/>
      <c r="RLQ5" s="862"/>
      <c r="RLR5" s="862"/>
      <c r="RLS5" s="862"/>
      <c r="RLT5" s="862"/>
      <c r="RLU5" s="862"/>
      <c r="RLV5" s="862"/>
      <c r="RLW5" s="862"/>
      <c r="RLX5" s="862"/>
      <c r="RLY5" s="862"/>
      <c r="RLZ5" s="862"/>
      <c r="RMA5" s="862"/>
      <c r="RMB5" s="862"/>
      <c r="RMC5" s="862"/>
      <c r="RMD5" s="862"/>
      <c r="RME5" s="862"/>
      <c r="RMF5" s="862"/>
      <c r="RMG5" s="862"/>
      <c r="RMH5" s="862"/>
      <c r="RMI5" s="862"/>
      <c r="RMJ5" s="862"/>
      <c r="RMK5" s="861"/>
      <c r="RML5" s="862"/>
      <c r="RMM5" s="862"/>
      <c r="RMN5" s="862"/>
      <c r="RMO5" s="862"/>
      <c r="RMP5" s="862"/>
      <c r="RMQ5" s="862"/>
      <c r="RMR5" s="862"/>
      <c r="RMS5" s="862"/>
      <c r="RMT5" s="862"/>
      <c r="RMU5" s="862"/>
      <c r="RMV5" s="862"/>
      <c r="RMW5" s="862"/>
      <c r="RMX5" s="862"/>
      <c r="RMY5" s="862"/>
      <c r="RMZ5" s="862"/>
      <c r="RNA5" s="862"/>
      <c r="RNB5" s="862"/>
      <c r="RNC5" s="862"/>
      <c r="RND5" s="862"/>
      <c r="RNE5" s="862"/>
      <c r="RNF5" s="862"/>
      <c r="RNG5" s="862"/>
      <c r="RNH5" s="862"/>
      <c r="RNI5" s="862"/>
      <c r="RNJ5" s="862"/>
      <c r="RNK5" s="862"/>
      <c r="RNL5" s="862"/>
      <c r="RNM5" s="862"/>
      <c r="RNN5" s="862"/>
      <c r="RNO5" s="862"/>
      <c r="RNP5" s="861"/>
      <c r="RNQ5" s="862"/>
      <c r="RNR5" s="862"/>
      <c r="RNS5" s="862"/>
      <c r="RNT5" s="862"/>
      <c r="RNU5" s="862"/>
      <c r="RNV5" s="862"/>
      <c r="RNW5" s="862"/>
      <c r="RNX5" s="862"/>
      <c r="RNY5" s="862"/>
      <c r="RNZ5" s="862"/>
      <c r="ROA5" s="862"/>
      <c r="ROB5" s="862"/>
      <c r="ROC5" s="862"/>
      <c r="ROD5" s="862"/>
      <c r="ROE5" s="862"/>
      <c r="ROF5" s="862"/>
      <c r="ROG5" s="862"/>
      <c r="ROH5" s="862"/>
      <c r="ROI5" s="862"/>
      <c r="ROJ5" s="862"/>
      <c r="ROK5" s="862"/>
      <c r="ROL5" s="862"/>
      <c r="ROM5" s="862"/>
      <c r="RON5" s="862"/>
      <c r="ROO5" s="862"/>
      <c r="ROP5" s="862"/>
      <c r="ROQ5" s="862"/>
      <c r="ROR5" s="862"/>
      <c r="ROS5" s="862"/>
      <c r="ROT5" s="862"/>
      <c r="ROU5" s="861"/>
      <c r="ROV5" s="862"/>
      <c r="ROW5" s="862"/>
      <c r="ROX5" s="862"/>
      <c r="ROY5" s="862"/>
      <c r="ROZ5" s="862"/>
      <c r="RPA5" s="862"/>
      <c r="RPB5" s="862"/>
      <c r="RPC5" s="862"/>
      <c r="RPD5" s="862"/>
      <c r="RPE5" s="862"/>
      <c r="RPF5" s="862"/>
      <c r="RPG5" s="862"/>
      <c r="RPH5" s="862"/>
      <c r="RPI5" s="862"/>
      <c r="RPJ5" s="862"/>
      <c r="RPK5" s="862"/>
      <c r="RPL5" s="862"/>
      <c r="RPM5" s="862"/>
      <c r="RPN5" s="862"/>
      <c r="RPO5" s="862"/>
      <c r="RPP5" s="862"/>
      <c r="RPQ5" s="862"/>
      <c r="RPR5" s="862"/>
      <c r="RPS5" s="862"/>
      <c r="RPT5" s="862"/>
      <c r="RPU5" s="862"/>
      <c r="RPV5" s="862"/>
      <c r="RPW5" s="862"/>
      <c r="RPX5" s="862"/>
      <c r="RPY5" s="862"/>
      <c r="RPZ5" s="861"/>
      <c r="RQA5" s="862"/>
      <c r="RQB5" s="862"/>
      <c r="RQC5" s="862"/>
      <c r="RQD5" s="862"/>
      <c r="RQE5" s="862"/>
      <c r="RQF5" s="862"/>
      <c r="RQG5" s="862"/>
      <c r="RQH5" s="862"/>
      <c r="RQI5" s="862"/>
      <c r="RQJ5" s="862"/>
      <c r="RQK5" s="862"/>
      <c r="RQL5" s="862"/>
      <c r="RQM5" s="862"/>
      <c r="RQN5" s="862"/>
      <c r="RQO5" s="862"/>
      <c r="RQP5" s="862"/>
      <c r="RQQ5" s="862"/>
      <c r="RQR5" s="862"/>
      <c r="RQS5" s="862"/>
      <c r="RQT5" s="862"/>
      <c r="RQU5" s="862"/>
      <c r="RQV5" s="862"/>
      <c r="RQW5" s="862"/>
      <c r="RQX5" s="862"/>
      <c r="RQY5" s="862"/>
      <c r="RQZ5" s="862"/>
      <c r="RRA5" s="862"/>
      <c r="RRB5" s="862"/>
      <c r="RRC5" s="862"/>
      <c r="RRD5" s="862"/>
      <c r="RRE5" s="861"/>
      <c r="RRF5" s="862"/>
      <c r="RRG5" s="862"/>
      <c r="RRH5" s="862"/>
      <c r="RRI5" s="862"/>
      <c r="RRJ5" s="862"/>
      <c r="RRK5" s="862"/>
      <c r="RRL5" s="862"/>
      <c r="RRM5" s="862"/>
      <c r="RRN5" s="862"/>
      <c r="RRO5" s="862"/>
      <c r="RRP5" s="862"/>
      <c r="RRQ5" s="862"/>
      <c r="RRR5" s="862"/>
      <c r="RRS5" s="862"/>
      <c r="RRT5" s="862"/>
      <c r="RRU5" s="862"/>
      <c r="RRV5" s="862"/>
      <c r="RRW5" s="862"/>
      <c r="RRX5" s="862"/>
      <c r="RRY5" s="862"/>
      <c r="RRZ5" s="862"/>
      <c r="RSA5" s="862"/>
      <c r="RSB5" s="862"/>
      <c r="RSC5" s="862"/>
      <c r="RSD5" s="862"/>
      <c r="RSE5" s="862"/>
      <c r="RSF5" s="862"/>
      <c r="RSG5" s="862"/>
      <c r="RSH5" s="862"/>
      <c r="RSI5" s="862"/>
      <c r="RSJ5" s="861"/>
      <c r="RSK5" s="862"/>
      <c r="RSL5" s="862"/>
      <c r="RSM5" s="862"/>
      <c r="RSN5" s="862"/>
      <c r="RSO5" s="862"/>
      <c r="RSP5" s="862"/>
      <c r="RSQ5" s="862"/>
      <c r="RSR5" s="862"/>
      <c r="RSS5" s="862"/>
      <c r="RST5" s="862"/>
      <c r="RSU5" s="862"/>
      <c r="RSV5" s="862"/>
      <c r="RSW5" s="862"/>
      <c r="RSX5" s="862"/>
      <c r="RSY5" s="862"/>
      <c r="RSZ5" s="862"/>
      <c r="RTA5" s="862"/>
      <c r="RTB5" s="862"/>
      <c r="RTC5" s="862"/>
      <c r="RTD5" s="862"/>
      <c r="RTE5" s="862"/>
      <c r="RTF5" s="862"/>
      <c r="RTG5" s="862"/>
      <c r="RTH5" s="862"/>
      <c r="RTI5" s="862"/>
      <c r="RTJ5" s="862"/>
      <c r="RTK5" s="862"/>
      <c r="RTL5" s="862"/>
      <c r="RTM5" s="862"/>
      <c r="RTN5" s="862"/>
      <c r="RTO5" s="861"/>
      <c r="RTP5" s="862"/>
      <c r="RTQ5" s="862"/>
      <c r="RTR5" s="862"/>
      <c r="RTS5" s="862"/>
      <c r="RTT5" s="862"/>
      <c r="RTU5" s="862"/>
      <c r="RTV5" s="862"/>
      <c r="RTW5" s="862"/>
      <c r="RTX5" s="862"/>
      <c r="RTY5" s="862"/>
      <c r="RTZ5" s="862"/>
      <c r="RUA5" s="862"/>
      <c r="RUB5" s="862"/>
      <c r="RUC5" s="862"/>
      <c r="RUD5" s="862"/>
      <c r="RUE5" s="862"/>
      <c r="RUF5" s="862"/>
      <c r="RUG5" s="862"/>
      <c r="RUH5" s="862"/>
      <c r="RUI5" s="862"/>
      <c r="RUJ5" s="862"/>
      <c r="RUK5" s="862"/>
      <c r="RUL5" s="862"/>
      <c r="RUM5" s="862"/>
      <c r="RUN5" s="862"/>
      <c r="RUO5" s="862"/>
      <c r="RUP5" s="862"/>
      <c r="RUQ5" s="862"/>
      <c r="RUR5" s="862"/>
      <c r="RUS5" s="862"/>
      <c r="RUT5" s="861"/>
      <c r="RUU5" s="862"/>
      <c r="RUV5" s="862"/>
      <c r="RUW5" s="862"/>
      <c r="RUX5" s="862"/>
      <c r="RUY5" s="862"/>
      <c r="RUZ5" s="862"/>
      <c r="RVA5" s="862"/>
      <c r="RVB5" s="862"/>
      <c r="RVC5" s="862"/>
      <c r="RVD5" s="862"/>
      <c r="RVE5" s="862"/>
      <c r="RVF5" s="862"/>
      <c r="RVG5" s="862"/>
      <c r="RVH5" s="862"/>
      <c r="RVI5" s="862"/>
      <c r="RVJ5" s="862"/>
      <c r="RVK5" s="862"/>
      <c r="RVL5" s="862"/>
      <c r="RVM5" s="862"/>
      <c r="RVN5" s="862"/>
      <c r="RVO5" s="862"/>
      <c r="RVP5" s="862"/>
      <c r="RVQ5" s="862"/>
      <c r="RVR5" s="862"/>
      <c r="RVS5" s="862"/>
      <c r="RVT5" s="862"/>
      <c r="RVU5" s="862"/>
      <c r="RVV5" s="862"/>
      <c r="RVW5" s="862"/>
      <c r="RVX5" s="862"/>
      <c r="RVY5" s="861"/>
      <c r="RVZ5" s="862"/>
      <c r="RWA5" s="862"/>
      <c r="RWB5" s="862"/>
      <c r="RWC5" s="862"/>
      <c r="RWD5" s="862"/>
      <c r="RWE5" s="862"/>
      <c r="RWF5" s="862"/>
      <c r="RWG5" s="862"/>
      <c r="RWH5" s="862"/>
      <c r="RWI5" s="862"/>
      <c r="RWJ5" s="862"/>
      <c r="RWK5" s="862"/>
      <c r="RWL5" s="862"/>
      <c r="RWM5" s="862"/>
      <c r="RWN5" s="862"/>
      <c r="RWO5" s="862"/>
      <c r="RWP5" s="862"/>
      <c r="RWQ5" s="862"/>
      <c r="RWR5" s="862"/>
      <c r="RWS5" s="862"/>
      <c r="RWT5" s="862"/>
      <c r="RWU5" s="862"/>
      <c r="RWV5" s="862"/>
      <c r="RWW5" s="862"/>
      <c r="RWX5" s="862"/>
      <c r="RWY5" s="862"/>
      <c r="RWZ5" s="862"/>
      <c r="RXA5" s="862"/>
      <c r="RXB5" s="862"/>
      <c r="RXC5" s="862"/>
      <c r="RXD5" s="861"/>
      <c r="RXE5" s="862"/>
      <c r="RXF5" s="862"/>
      <c r="RXG5" s="862"/>
      <c r="RXH5" s="862"/>
      <c r="RXI5" s="862"/>
      <c r="RXJ5" s="862"/>
      <c r="RXK5" s="862"/>
      <c r="RXL5" s="862"/>
      <c r="RXM5" s="862"/>
      <c r="RXN5" s="862"/>
      <c r="RXO5" s="862"/>
      <c r="RXP5" s="862"/>
      <c r="RXQ5" s="862"/>
      <c r="RXR5" s="862"/>
      <c r="RXS5" s="862"/>
      <c r="RXT5" s="862"/>
      <c r="RXU5" s="862"/>
      <c r="RXV5" s="862"/>
      <c r="RXW5" s="862"/>
      <c r="RXX5" s="862"/>
      <c r="RXY5" s="862"/>
      <c r="RXZ5" s="862"/>
      <c r="RYA5" s="862"/>
      <c r="RYB5" s="862"/>
      <c r="RYC5" s="862"/>
      <c r="RYD5" s="862"/>
      <c r="RYE5" s="862"/>
      <c r="RYF5" s="862"/>
      <c r="RYG5" s="862"/>
      <c r="RYH5" s="862"/>
      <c r="RYI5" s="861"/>
      <c r="RYJ5" s="862"/>
      <c r="RYK5" s="862"/>
      <c r="RYL5" s="862"/>
      <c r="RYM5" s="862"/>
      <c r="RYN5" s="862"/>
      <c r="RYO5" s="862"/>
      <c r="RYP5" s="862"/>
      <c r="RYQ5" s="862"/>
      <c r="RYR5" s="862"/>
      <c r="RYS5" s="862"/>
      <c r="RYT5" s="862"/>
      <c r="RYU5" s="862"/>
      <c r="RYV5" s="862"/>
      <c r="RYW5" s="862"/>
      <c r="RYX5" s="862"/>
      <c r="RYY5" s="862"/>
      <c r="RYZ5" s="862"/>
      <c r="RZA5" s="862"/>
      <c r="RZB5" s="862"/>
      <c r="RZC5" s="862"/>
      <c r="RZD5" s="862"/>
      <c r="RZE5" s="862"/>
      <c r="RZF5" s="862"/>
      <c r="RZG5" s="862"/>
      <c r="RZH5" s="862"/>
      <c r="RZI5" s="862"/>
      <c r="RZJ5" s="862"/>
      <c r="RZK5" s="862"/>
      <c r="RZL5" s="862"/>
      <c r="RZM5" s="862"/>
      <c r="RZN5" s="861"/>
      <c r="RZO5" s="862"/>
      <c r="RZP5" s="862"/>
      <c r="RZQ5" s="862"/>
      <c r="RZR5" s="862"/>
      <c r="RZS5" s="862"/>
      <c r="RZT5" s="862"/>
      <c r="RZU5" s="862"/>
      <c r="RZV5" s="862"/>
      <c r="RZW5" s="862"/>
      <c r="RZX5" s="862"/>
      <c r="RZY5" s="862"/>
      <c r="RZZ5" s="862"/>
      <c r="SAA5" s="862"/>
      <c r="SAB5" s="862"/>
      <c r="SAC5" s="862"/>
      <c r="SAD5" s="862"/>
      <c r="SAE5" s="862"/>
      <c r="SAF5" s="862"/>
      <c r="SAG5" s="862"/>
      <c r="SAH5" s="862"/>
      <c r="SAI5" s="862"/>
      <c r="SAJ5" s="862"/>
      <c r="SAK5" s="862"/>
      <c r="SAL5" s="862"/>
      <c r="SAM5" s="862"/>
      <c r="SAN5" s="862"/>
      <c r="SAO5" s="862"/>
      <c r="SAP5" s="862"/>
      <c r="SAQ5" s="862"/>
      <c r="SAR5" s="862"/>
      <c r="SAS5" s="861"/>
      <c r="SAT5" s="862"/>
      <c r="SAU5" s="862"/>
      <c r="SAV5" s="862"/>
      <c r="SAW5" s="862"/>
      <c r="SAX5" s="862"/>
      <c r="SAY5" s="862"/>
      <c r="SAZ5" s="862"/>
      <c r="SBA5" s="862"/>
      <c r="SBB5" s="862"/>
      <c r="SBC5" s="862"/>
      <c r="SBD5" s="862"/>
      <c r="SBE5" s="862"/>
      <c r="SBF5" s="862"/>
      <c r="SBG5" s="862"/>
      <c r="SBH5" s="862"/>
      <c r="SBI5" s="862"/>
      <c r="SBJ5" s="862"/>
      <c r="SBK5" s="862"/>
      <c r="SBL5" s="862"/>
      <c r="SBM5" s="862"/>
      <c r="SBN5" s="862"/>
      <c r="SBO5" s="862"/>
      <c r="SBP5" s="862"/>
      <c r="SBQ5" s="862"/>
      <c r="SBR5" s="862"/>
      <c r="SBS5" s="862"/>
      <c r="SBT5" s="862"/>
      <c r="SBU5" s="862"/>
      <c r="SBV5" s="862"/>
      <c r="SBW5" s="862"/>
      <c r="SBX5" s="861"/>
      <c r="SBY5" s="862"/>
      <c r="SBZ5" s="862"/>
      <c r="SCA5" s="862"/>
      <c r="SCB5" s="862"/>
      <c r="SCC5" s="862"/>
      <c r="SCD5" s="862"/>
      <c r="SCE5" s="862"/>
      <c r="SCF5" s="862"/>
      <c r="SCG5" s="862"/>
      <c r="SCH5" s="862"/>
      <c r="SCI5" s="862"/>
      <c r="SCJ5" s="862"/>
      <c r="SCK5" s="862"/>
      <c r="SCL5" s="862"/>
      <c r="SCM5" s="862"/>
      <c r="SCN5" s="862"/>
      <c r="SCO5" s="862"/>
      <c r="SCP5" s="862"/>
      <c r="SCQ5" s="862"/>
      <c r="SCR5" s="862"/>
      <c r="SCS5" s="862"/>
      <c r="SCT5" s="862"/>
      <c r="SCU5" s="862"/>
      <c r="SCV5" s="862"/>
      <c r="SCW5" s="862"/>
      <c r="SCX5" s="862"/>
      <c r="SCY5" s="862"/>
      <c r="SCZ5" s="862"/>
      <c r="SDA5" s="862"/>
      <c r="SDB5" s="862"/>
      <c r="SDC5" s="861"/>
      <c r="SDD5" s="862"/>
      <c r="SDE5" s="862"/>
      <c r="SDF5" s="862"/>
      <c r="SDG5" s="862"/>
      <c r="SDH5" s="862"/>
      <c r="SDI5" s="862"/>
      <c r="SDJ5" s="862"/>
      <c r="SDK5" s="862"/>
      <c r="SDL5" s="862"/>
      <c r="SDM5" s="862"/>
      <c r="SDN5" s="862"/>
      <c r="SDO5" s="862"/>
      <c r="SDP5" s="862"/>
      <c r="SDQ5" s="862"/>
      <c r="SDR5" s="862"/>
      <c r="SDS5" s="862"/>
      <c r="SDT5" s="862"/>
      <c r="SDU5" s="862"/>
      <c r="SDV5" s="862"/>
      <c r="SDW5" s="862"/>
      <c r="SDX5" s="862"/>
      <c r="SDY5" s="862"/>
      <c r="SDZ5" s="862"/>
      <c r="SEA5" s="862"/>
      <c r="SEB5" s="862"/>
      <c r="SEC5" s="862"/>
      <c r="SED5" s="862"/>
      <c r="SEE5" s="862"/>
      <c r="SEF5" s="862"/>
      <c r="SEG5" s="862"/>
      <c r="SEH5" s="861"/>
      <c r="SEI5" s="862"/>
      <c r="SEJ5" s="862"/>
      <c r="SEK5" s="862"/>
      <c r="SEL5" s="862"/>
      <c r="SEM5" s="862"/>
      <c r="SEN5" s="862"/>
      <c r="SEO5" s="862"/>
      <c r="SEP5" s="862"/>
      <c r="SEQ5" s="862"/>
      <c r="SER5" s="862"/>
      <c r="SES5" s="862"/>
      <c r="SET5" s="862"/>
      <c r="SEU5" s="862"/>
      <c r="SEV5" s="862"/>
      <c r="SEW5" s="862"/>
      <c r="SEX5" s="862"/>
      <c r="SEY5" s="862"/>
      <c r="SEZ5" s="862"/>
      <c r="SFA5" s="862"/>
      <c r="SFB5" s="862"/>
      <c r="SFC5" s="862"/>
      <c r="SFD5" s="862"/>
      <c r="SFE5" s="862"/>
      <c r="SFF5" s="862"/>
      <c r="SFG5" s="862"/>
      <c r="SFH5" s="862"/>
      <c r="SFI5" s="862"/>
      <c r="SFJ5" s="862"/>
      <c r="SFK5" s="862"/>
      <c r="SFL5" s="862"/>
      <c r="SFM5" s="861"/>
      <c r="SFN5" s="862"/>
      <c r="SFO5" s="862"/>
      <c r="SFP5" s="862"/>
      <c r="SFQ5" s="862"/>
      <c r="SFR5" s="862"/>
      <c r="SFS5" s="862"/>
      <c r="SFT5" s="862"/>
      <c r="SFU5" s="862"/>
      <c r="SFV5" s="862"/>
      <c r="SFW5" s="862"/>
      <c r="SFX5" s="862"/>
      <c r="SFY5" s="862"/>
      <c r="SFZ5" s="862"/>
      <c r="SGA5" s="862"/>
      <c r="SGB5" s="862"/>
      <c r="SGC5" s="862"/>
      <c r="SGD5" s="862"/>
      <c r="SGE5" s="862"/>
      <c r="SGF5" s="862"/>
      <c r="SGG5" s="862"/>
      <c r="SGH5" s="862"/>
      <c r="SGI5" s="862"/>
      <c r="SGJ5" s="862"/>
      <c r="SGK5" s="862"/>
      <c r="SGL5" s="862"/>
      <c r="SGM5" s="862"/>
      <c r="SGN5" s="862"/>
      <c r="SGO5" s="862"/>
      <c r="SGP5" s="862"/>
      <c r="SGQ5" s="862"/>
      <c r="SGR5" s="861"/>
      <c r="SGS5" s="862"/>
      <c r="SGT5" s="862"/>
      <c r="SGU5" s="862"/>
      <c r="SGV5" s="862"/>
      <c r="SGW5" s="862"/>
      <c r="SGX5" s="862"/>
      <c r="SGY5" s="862"/>
      <c r="SGZ5" s="862"/>
      <c r="SHA5" s="862"/>
      <c r="SHB5" s="862"/>
      <c r="SHC5" s="862"/>
      <c r="SHD5" s="862"/>
      <c r="SHE5" s="862"/>
      <c r="SHF5" s="862"/>
      <c r="SHG5" s="862"/>
      <c r="SHH5" s="862"/>
      <c r="SHI5" s="862"/>
      <c r="SHJ5" s="862"/>
      <c r="SHK5" s="862"/>
      <c r="SHL5" s="862"/>
      <c r="SHM5" s="862"/>
      <c r="SHN5" s="862"/>
      <c r="SHO5" s="862"/>
      <c r="SHP5" s="862"/>
      <c r="SHQ5" s="862"/>
      <c r="SHR5" s="862"/>
      <c r="SHS5" s="862"/>
      <c r="SHT5" s="862"/>
      <c r="SHU5" s="862"/>
      <c r="SHV5" s="862"/>
      <c r="SHW5" s="861"/>
      <c r="SHX5" s="862"/>
      <c r="SHY5" s="862"/>
      <c r="SHZ5" s="862"/>
      <c r="SIA5" s="862"/>
      <c r="SIB5" s="862"/>
      <c r="SIC5" s="862"/>
      <c r="SID5" s="862"/>
      <c r="SIE5" s="862"/>
      <c r="SIF5" s="862"/>
      <c r="SIG5" s="862"/>
      <c r="SIH5" s="862"/>
      <c r="SII5" s="862"/>
      <c r="SIJ5" s="862"/>
      <c r="SIK5" s="862"/>
      <c r="SIL5" s="862"/>
      <c r="SIM5" s="862"/>
      <c r="SIN5" s="862"/>
      <c r="SIO5" s="862"/>
      <c r="SIP5" s="862"/>
      <c r="SIQ5" s="862"/>
      <c r="SIR5" s="862"/>
      <c r="SIS5" s="862"/>
      <c r="SIT5" s="862"/>
      <c r="SIU5" s="862"/>
      <c r="SIV5" s="862"/>
      <c r="SIW5" s="862"/>
      <c r="SIX5" s="862"/>
      <c r="SIY5" s="862"/>
      <c r="SIZ5" s="862"/>
      <c r="SJA5" s="862"/>
      <c r="SJB5" s="861"/>
      <c r="SJC5" s="862"/>
      <c r="SJD5" s="862"/>
      <c r="SJE5" s="862"/>
      <c r="SJF5" s="862"/>
      <c r="SJG5" s="862"/>
      <c r="SJH5" s="862"/>
      <c r="SJI5" s="862"/>
      <c r="SJJ5" s="862"/>
      <c r="SJK5" s="862"/>
      <c r="SJL5" s="862"/>
      <c r="SJM5" s="862"/>
      <c r="SJN5" s="862"/>
      <c r="SJO5" s="862"/>
      <c r="SJP5" s="862"/>
      <c r="SJQ5" s="862"/>
      <c r="SJR5" s="862"/>
      <c r="SJS5" s="862"/>
      <c r="SJT5" s="862"/>
      <c r="SJU5" s="862"/>
      <c r="SJV5" s="862"/>
      <c r="SJW5" s="862"/>
      <c r="SJX5" s="862"/>
      <c r="SJY5" s="862"/>
      <c r="SJZ5" s="862"/>
      <c r="SKA5" s="862"/>
      <c r="SKB5" s="862"/>
      <c r="SKC5" s="862"/>
      <c r="SKD5" s="862"/>
      <c r="SKE5" s="862"/>
      <c r="SKF5" s="862"/>
      <c r="SKG5" s="861"/>
      <c r="SKH5" s="862"/>
      <c r="SKI5" s="862"/>
      <c r="SKJ5" s="862"/>
      <c r="SKK5" s="862"/>
      <c r="SKL5" s="862"/>
      <c r="SKM5" s="862"/>
      <c r="SKN5" s="862"/>
      <c r="SKO5" s="862"/>
      <c r="SKP5" s="862"/>
      <c r="SKQ5" s="862"/>
      <c r="SKR5" s="862"/>
      <c r="SKS5" s="862"/>
      <c r="SKT5" s="862"/>
      <c r="SKU5" s="862"/>
      <c r="SKV5" s="862"/>
      <c r="SKW5" s="862"/>
      <c r="SKX5" s="862"/>
      <c r="SKY5" s="862"/>
      <c r="SKZ5" s="862"/>
      <c r="SLA5" s="862"/>
      <c r="SLB5" s="862"/>
      <c r="SLC5" s="862"/>
      <c r="SLD5" s="862"/>
      <c r="SLE5" s="862"/>
      <c r="SLF5" s="862"/>
      <c r="SLG5" s="862"/>
      <c r="SLH5" s="862"/>
      <c r="SLI5" s="862"/>
      <c r="SLJ5" s="862"/>
      <c r="SLK5" s="862"/>
      <c r="SLL5" s="861"/>
      <c r="SLM5" s="862"/>
      <c r="SLN5" s="862"/>
      <c r="SLO5" s="862"/>
      <c r="SLP5" s="862"/>
      <c r="SLQ5" s="862"/>
      <c r="SLR5" s="862"/>
      <c r="SLS5" s="862"/>
      <c r="SLT5" s="862"/>
      <c r="SLU5" s="862"/>
      <c r="SLV5" s="862"/>
      <c r="SLW5" s="862"/>
      <c r="SLX5" s="862"/>
      <c r="SLY5" s="862"/>
      <c r="SLZ5" s="862"/>
      <c r="SMA5" s="862"/>
      <c r="SMB5" s="862"/>
      <c r="SMC5" s="862"/>
      <c r="SMD5" s="862"/>
      <c r="SME5" s="862"/>
      <c r="SMF5" s="862"/>
      <c r="SMG5" s="862"/>
      <c r="SMH5" s="862"/>
      <c r="SMI5" s="862"/>
      <c r="SMJ5" s="862"/>
      <c r="SMK5" s="862"/>
      <c r="SML5" s="862"/>
      <c r="SMM5" s="862"/>
      <c r="SMN5" s="862"/>
      <c r="SMO5" s="862"/>
      <c r="SMP5" s="862"/>
      <c r="SMQ5" s="861"/>
      <c r="SMR5" s="862"/>
      <c r="SMS5" s="862"/>
      <c r="SMT5" s="862"/>
      <c r="SMU5" s="862"/>
      <c r="SMV5" s="862"/>
      <c r="SMW5" s="862"/>
      <c r="SMX5" s="862"/>
      <c r="SMY5" s="862"/>
      <c r="SMZ5" s="862"/>
      <c r="SNA5" s="862"/>
      <c r="SNB5" s="862"/>
      <c r="SNC5" s="862"/>
      <c r="SND5" s="862"/>
      <c r="SNE5" s="862"/>
      <c r="SNF5" s="862"/>
      <c r="SNG5" s="862"/>
      <c r="SNH5" s="862"/>
      <c r="SNI5" s="862"/>
      <c r="SNJ5" s="862"/>
      <c r="SNK5" s="862"/>
      <c r="SNL5" s="862"/>
      <c r="SNM5" s="862"/>
      <c r="SNN5" s="862"/>
      <c r="SNO5" s="862"/>
      <c r="SNP5" s="862"/>
      <c r="SNQ5" s="862"/>
      <c r="SNR5" s="862"/>
      <c r="SNS5" s="862"/>
      <c r="SNT5" s="862"/>
      <c r="SNU5" s="862"/>
      <c r="SNV5" s="861"/>
      <c r="SNW5" s="862"/>
      <c r="SNX5" s="862"/>
      <c r="SNY5" s="862"/>
      <c r="SNZ5" s="862"/>
      <c r="SOA5" s="862"/>
      <c r="SOB5" s="862"/>
      <c r="SOC5" s="862"/>
      <c r="SOD5" s="862"/>
      <c r="SOE5" s="862"/>
      <c r="SOF5" s="862"/>
      <c r="SOG5" s="862"/>
      <c r="SOH5" s="862"/>
      <c r="SOI5" s="862"/>
      <c r="SOJ5" s="862"/>
      <c r="SOK5" s="862"/>
      <c r="SOL5" s="862"/>
      <c r="SOM5" s="862"/>
      <c r="SON5" s="862"/>
      <c r="SOO5" s="862"/>
      <c r="SOP5" s="862"/>
      <c r="SOQ5" s="862"/>
      <c r="SOR5" s="862"/>
      <c r="SOS5" s="862"/>
      <c r="SOT5" s="862"/>
      <c r="SOU5" s="862"/>
      <c r="SOV5" s="862"/>
      <c r="SOW5" s="862"/>
      <c r="SOX5" s="862"/>
      <c r="SOY5" s="862"/>
      <c r="SOZ5" s="862"/>
      <c r="SPA5" s="861"/>
      <c r="SPB5" s="862"/>
      <c r="SPC5" s="862"/>
      <c r="SPD5" s="862"/>
      <c r="SPE5" s="862"/>
      <c r="SPF5" s="862"/>
      <c r="SPG5" s="862"/>
      <c r="SPH5" s="862"/>
      <c r="SPI5" s="862"/>
      <c r="SPJ5" s="862"/>
      <c r="SPK5" s="862"/>
      <c r="SPL5" s="862"/>
      <c r="SPM5" s="862"/>
      <c r="SPN5" s="862"/>
      <c r="SPO5" s="862"/>
      <c r="SPP5" s="862"/>
      <c r="SPQ5" s="862"/>
      <c r="SPR5" s="862"/>
      <c r="SPS5" s="862"/>
      <c r="SPT5" s="862"/>
      <c r="SPU5" s="862"/>
      <c r="SPV5" s="862"/>
      <c r="SPW5" s="862"/>
      <c r="SPX5" s="862"/>
      <c r="SPY5" s="862"/>
      <c r="SPZ5" s="862"/>
      <c r="SQA5" s="862"/>
      <c r="SQB5" s="862"/>
      <c r="SQC5" s="862"/>
      <c r="SQD5" s="862"/>
      <c r="SQE5" s="862"/>
      <c r="SQF5" s="861"/>
      <c r="SQG5" s="862"/>
      <c r="SQH5" s="862"/>
      <c r="SQI5" s="862"/>
      <c r="SQJ5" s="862"/>
      <c r="SQK5" s="862"/>
      <c r="SQL5" s="862"/>
      <c r="SQM5" s="862"/>
      <c r="SQN5" s="862"/>
      <c r="SQO5" s="862"/>
      <c r="SQP5" s="862"/>
      <c r="SQQ5" s="862"/>
      <c r="SQR5" s="862"/>
      <c r="SQS5" s="862"/>
      <c r="SQT5" s="862"/>
      <c r="SQU5" s="862"/>
      <c r="SQV5" s="862"/>
      <c r="SQW5" s="862"/>
      <c r="SQX5" s="862"/>
      <c r="SQY5" s="862"/>
      <c r="SQZ5" s="862"/>
      <c r="SRA5" s="862"/>
      <c r="SRB5" s="862"/>
      <c r="SRC5" s="862"/>
      <c r="SRD5" s="862"/>
      <c r="SRE5" s="862"/>
      <c r="SRF5" s="862"/>
      <c r="SRG5" s="862"/>
      <c r="SRH5" s="862"/>
      <c r="SRI5" s="862"/>
      <c r="SRJ5" s="862"/>
      <c r="SRK5" s="861"/>
      <c r="SRL5" s="862"/>
      <c r="SRM5" s="862"/>
      <c r="SRN5" s="862"/>
      <c r="SRO5" s="862"/>
      <c r="SRP5" s="862"/>
      <c r="SRQ5" s="862"/>
      <c r="SRR5" s="862"/>
      <c r="SRS5" s="862"/>
      <c r="SRT5" s="862"/>
      <c r="SRU5" s="862"/>
      <c r="SRV5" s="862"/>
      <c r="SRW5" s="862"/>
      <c r="SRX5" s="862"/>
      <c r="SRY5" s="862"/>
      <c r="SRZ5" s="862"/>
      <c r="SSA5" s="862"/>
      <c r="SSB5" s="862"/>
      <c r="SSC5" s="862"/>
      <c r="SSD5" s="862"/>
      <c r="SSE5" s="862"/>
      <c r="SSF5" s="862"/>
      <c r="SSG5" s="862"/>
      <c r="SSH5" s="862"/>
      <c r="SSI5" s="862"/>
      <c r="SSJ5" s="862"/>
      <c r="SSK5" s="862"/>
      <c r="SSL5" s="862"/>
      <c r="SSM5" s="862"/>
      <c r="SSN5" s="862"/>
      <c r="SSO5" s="862"/>
      <c r="SSP5" s="861"/>
      <c r="SSQ5" s="862"/>
      <c r="SSR5" s="862"/>
      <c r="SSS5" s="862"/>
      <c r="SST5" s="862"/>
      <c r="SSU5" s="862"/>
      <c r="SSV5" s="862"/>
      <c r="SSW5" s="862"/>
      <c r="SSX5" s="862"/>
      <c r="SSY5" s="862"/>
      <c r="SSZ5" s="862"/>
      <c r="STA5" s="862"/>
      <c r="STB5" s="862"/>
      <c r="STC5" s="862"/>
      <c r="STD5" s="862"/>
      <c r="STE5" s="862"/>
      <c r="STF5" s="862"/>
      <c r="STG5" s="862"/>
      <c r="STH5" s="862"/>
      <c r="STI5" s="862"/>
      <c r="STJ5" s="862"/>
      <c r="STK5" s="862"/>
      <c r="STL5" s="862"/>
      <c r="STM5" s="862"/>
      <c r="STN5" s="862"/>
      <c r="STO5" s="862"/>
      <c r="STP5" s="862"/>
      <c r="STQ5" s="862"/>
      <c r="STR5" s="862"/>
      <c r="STS5" s="862"/>
      <c r="STT5" s="862"/>
      <c r="STU5" s="861"/>
      <c r="STV5" s="862"/>
      <c r="STW5" s="862"/>
      <c r="STX5" s="862"/>
      <c r="STY5" s="862"/>
      <c r="STZ5" s="862"/>
      <c r="SUA5" s="862"/>
      <c r="SUB5" s="862"/>
      <c r="SUC5" s="862"/>
      <c r="SUD5" s="862"/>
      <c r="SUE5" s="862"/>
      <c r="SUF5" s="862"/>
      <c r="SUG5" s="862"/>
      <c r="SUH5" s="862"/>
      <c r="SUI5" s="862"/>
      <c r="SUJ5" s="862"/>
      <c r="SUK5" s="862"/>
      <c r="SUL5" s="862"/>
      <c r="SUM5" s="862"/>
      <c r="SUN5" s="862"/>
      <c r="SUO5" s="862"/>
      <c r="SUP5" s="862"/>
      <c r="SUQ5" s="862"/>
      <c r="SUR5" s="862"/>
      <c r="SUS5" s="862"/>
      <c r="SUT5" s="862"/>
      <c r="SUU5" s="862"/>
      <c r="SUV5" s="862"/>
      <c r="SUW5" s="862"/>
      <c r="SUX5" s="862"/>
      <c r="SUY5" s="862"/>
      <c r="SUZ5" s="861"/>
      <c r="SVA5" s="862"/>
      <c r="SVB5" s="862"/>
      <c r="SVC5" s="862"/>
      <c r="SVD5" s="862"/>
      <c r="SVE5" s="862"/>
      <c r="SVF5" s="862"/>
      <c r="SVG5" s="862"/>
      <c r="SVH5" s="862"/>
      <c r="SVI5" s="862"/>
      <c r="SVJ5" s="862"/>
      <c r="SVK5" s="862"/>
      <c r="SVL5" s="862"/>
      <c r="SVM5" s="862"/>
      <c r="SVN5" s="862"/>
      <c r="SVO5" s="862"/>
      <c r="SVP5" s="862"/>
      <c r="SVQ5" s="862"/>
      <c r="SVR5" s="862"/>
      <c r="SVS5" s="862"/>
      <c r="SVT5" s="862"/>
      <c r="SVU5" s="862"/>
      <c r="SVV5" s="862"/>
      <c r="SVW5" s="862"/>
      <c r="SVX5" s="862"/>
      <c r="SVY5" s="862"/>
      <c r="SVZ5" s="862"/>
      <c r="SWA5" s="862"/>
      <c r="SWB5" s="862"/>
      <c r="SWC5" s="862"/>
      <c r="SWD5" s="862"/>
      <c r="SWE5" s="861"/>
      <c r="SWF5" s="862"/>
      <c r="SWG5" s="862"/>
      <c r="SWH5" s="862"/>
      <c r="SWI5" s="862"/>
      <c r="SWJ5" s="862"/>
      <c r="SWK5" s="862"/>
      <c r="SWL5" s="862"/>
      <c r="SWM5" s="862"/>
      <c r="SWN5" s="862"/>
      <c r="SWO5" s="862"/>
      <c r="SWP5" s="862"/>
      <c r="SWQ5" s="862"/>
      <c r="SWR5" s="862"/>
      <c r="SWS5" s="862"/>
      <c r="SWT5" s="862"/>
      <c r="SWU5" s="862"/>
      <c r="SWV5" s="862"/>
      <c r="SWW5" s="862"/>
      <c r="SWX5" s="862"/>
      <c r="SWY5" s="862"/>
      <c r="SWZ5" s="862"/>
      <c r="SXA5" s="862"/>
      <c r="SXB5" s="862"/>
      <c r="SXC5" s="862"/>
      <c r="SXD5" s="862"/>
      <c r="SXE5" s="862"/>
      <c r="SXF5" s="862"/>
      <c r="SXG5" s="862"/>
      <c r="SXH5" s="862"/>
      <c r="SXI5" s="862"/>
      <c r="SXJ5" s="861"/>
      <c r="SXK5" s="862"/>
      <c r="SXL5" s="862"/>
      <c r="SXM5" s="862"/>
      <c r="SXN5" s="862"/>
      <c r="SXO5" s="862"/>
      <c r="SXP5" s="862"/>
      <c r="SXQ5" s="862"/>
      <c r="SXR5" s="862"/>
      <c r="SXS5" s="862"/>
      <c r="SXT5" s="862"/>
      <c r="SXU5" s="862"/>
      <c r="SXV5" s="862"/>
      <c r="SXW5" s="862"/>
      <c r="SXX5" s="862"/>
      <c r="SXY5" s="862"/>
      <c r="SXZ5" s="862"/>
      <c r="SYA5" s="862"/>
      <c r="SYB5" s="862"/>
      <c r="SYC5" s="862"/>
      <c r="SYD5" s="862"/>
      <c r="SYE5" s="862"/>
      <c r="SYF5" s="862"/>
      <c r="SYG5" s="862"/>
      <c r="SYH5" s="862"/>
      <c r="SYI5" s="862"/>
      <c r="SYJ5" s="862"/>
      <c r="SYK5" s="862"/>
      <c r="SYL5" s="862"/>
      <c r="SYM5" s="862"/>
      <c r="SYN5" s="862"/>
      <c r="SYO5" s="861"/>
      <c r="SYP5" s="862"/>
      <c r="SYQ5" s="862"/>
      <c r="SYR5" s="862"/>
      <c r="SYS5" s="862"/>
      <c r="SYT5" s="862"/>
      <c r="SYU5" s="862"/>
      <c r="SYV5" s="862"/>
      <c r="SYW5" s="862"/>
      <c r="SYX5" s="862"/>
      <c r="SYY5" s="862"/>
      <c r="SYZ5" s="862"/>
      <c r="SZA5" s="862"/>
      <c r="SZB5" s="862"/>
      <c r="SZC5" s="862"/>
      <c r="SZD5" s="862"/>
      <c r="SZE5" s="862"/>
      <c r="SZF5" s="862"/>
      <c r="SZG5" s="862"/>
      <c r="SZH5" s="862"/>
      <c r="SZI5" s="862"/>
      <c r="SZJ5" s="862"/>
      <c r="SZK5" s="862"/>
      <c r="SZL5" s="862"/>
      <c r="SZM5" s="862"/>
      <c r="SZN5" s="862"/>
      <c r="SZO5" s="862"/>
      <c r="SZP5" s="862"/>
      <c r="SZQ5" s="862"/>
      <c r="SZR5" s="862"/>
      <c r="SZS5" s="862"/>
      <c r="SZT5" s="861"/>
      <c r="SZU5" s="862"/>
      <c r="SZV5" s="862"/>
      <c r="SZW5" s="862"/>
      <c r="SZX5" s="862"/>
      <c r="SZY5" s="862"/>
      <c r="SZZ5" s="862"/>
      <c r="TAA5" s="862"/>
      <c r="TAB5" s="862"/>
      <c r="TAC5" s="862"/>
      <c r="TAD5" s="862"/>
      <c r="TAE5" s="862"/>
      <c r="TAF5" s="862"/>
      <c r="TAG5" s="862"/>
      <c r="TAH5" s="862"/>
      <c r="TAI5" s="862"/>
      <c r="TAJ5" s="862"/>
      <c r="TAK5" s="862"/>
      <c r="TAL5" s="862"/>
      <c r="TAM5" s="862"/>
      <c r="TAN5" s="862"/>
      <c r="TAO5" s="862"/>
      <c r="TAP5" s="862"/>
      <c r="TAQ5" s="862"/>
      <c r="TAR5" s="862"/>
      <c r="TAS5" s="862"/>
      <c r="TAT5" s="862"/>
      <c r="TAU5" s="862"/>
      <c r="TAV5" s="862"/>
      <c r="TAW5" s="862"/>
      <c r="TAX5" s="862"/>
      <c r="TAY5" s="861"/>
      <c r="TAZ5" s="862"/>
      <c r="TBA5" s="862"/>
      <c r="TBB5" s="862"/>
      <c r="TBC5" s="862"/>
      <c r="TBD5" s="862"/>
      <c r="TBE5" s="862"/>
      <c r="TBF5" s="862"/>
      <c r="TBG5" s="862"/>
      <c r="TBH5" s="862"/>
      <c r="TBI5" s="862"/>
      <c r="TBJ5" s="862"/>
      <c r="TBK5" s="862"/>
      <c r="TBL5" s="862"/>
      <c r="TBM5" s="862"/>
      <c r="TBN5" s="862"/>
      <c r="TBO5" s="862"/>
      <c r="TBP5" s="862"/>
      <c r="TBQ5" s="862"/>
      <c r="TBR5" s="862"/>
      <c r="TBS5" s="862"/>
      <c r="TBT5" s="862"/>
      <c r="TBU5" s="862"/>
      <c r="TBV5" s="862"/>
      <c r="TBW5" s="862"/>
      <c r="TBX5" s="862"/>
      <c r="TBY5" s="862"/>
      <c r="TBZ5" s="862"/>
      <c r="TCA5" s="862"/>
      <c r="TCB5" s="862"/>
      <c r="TCC5" s="862"/>
      <c r="TCD5" s="861"/>
      <c r="TCE5" s="862"/>
      <c r="TCF5" s="862"/>
      <c r="TCG5" s="862"/>
      <c r="TCH5" s="862"/>
      <c r="TCI5" s="862"/>
      <c r="TCJ5" s="862"/>
      <c r="TCK5" s="862"/>
      <c r="TCL5" s="862"/>
      <c r="TCM5" s="862"/>
      <c r="TCN5" s="862"/>
      <c r="TCO5" s="862"/>
      <c r="TCP5" s="862"/>
      <c r="TCQ5" s="862"/>
      <c r="TCR5" s="862"/>
      <c r="TCS5" s="862"/>
      <c r="TCT5" s="862"/>
      <c r="TCU5" s="862"/>
      <c r="TCV5" s="862"/>
      <c r="TCW5" s="862"/>
      <c r="TCX5" s="862"/>
      <c r="TCY5" s="862"/>
      <c r="TCZ5" s="862"/>
      <c r="TDA5" s="862"/>
      <c r="TDB5" s="862"/>
      <c r="TDC5" s="862"/>
      <c r="TDD5" s="862"/>
      <c r="TDE5" s="862"/>
      <c r="TDF5" s="862"/>
      <c r="TDG5" s="862"/>
      <c r="TDH5" s="862"/>
      <c r="TDI5" s="861"/>
      <c r="TDJ5" s="862"/>
      <c r="TDK5" s="862"/>
      <c r="TDL5" s="862"/>
      <c r="TDM5" s="862"/>
      <c r="TDN5" s="862"/>
      <c r="TDO5" s="862"/>
      <c r="TDP5" s="862"/>
      <c r="TDQ5" s="862"/>
      <c r="TDR5" s="862"/>
      <c r="TDS5" s="862"/>
      <c r="TDT5" s="862"/>
      <c r="TDU5" s="862"/>
      <c r="TDV5" s="862"/>
      <c r="TDW5" s="862"/>
      <c r="TDX5" s="862"/>
      <c r="TDY5" s="862"/>
      <c r="TDZ5" s="862"/>
      <c r="TEA5" s="862"/>
      <c r="TEB5" s="862"/>
      <c r="TEC5" s="862"/>
      <c r="TED5" s="862"/>
      <c r="TEE5" s="862"/>
      <c r="TEF5" s="862"/>
      <c r="TEG5" s="862"/>
      <c r="TEH5" s="862"/>
      <c r="TEI5" s="862"/>
      <c r="TEJ5" s="862"/>
      <c r="TEK5" s="862"/>
      <c r="TEL5" s="862"/>
      <c r="TEM5" s="862"/>
      <c r="TEN5" s="861"/>
      <c r="TEO5" s="862"/>
      <c r="TEP5" s="862"/>
      <c r="TEQ5" s="862"/>
      <c r="TER5" s="862"/>
      <c r="TES5" s="862"/>
      <c r="TET5" s="862"/>
      <c r="TEU5" s="862"/>
      <c r="TEV5" s="862"/>
      <c r="TEW5" s="862"/>
      <c r="TEX5" s="862"/>
      <c r="TEY5" s="862"/>
      <c r="TEZ5" s="862"/>
      <c r="TFA5" s="862"/>
      <c r="TFB5" s="862"/>
      <c r="TFC5" s="862"/>
      <c r="TFD5" s="862"/>
      <c r="TFE5" s="862"/>
      <c r="TFF5" s="862"/>
      <c r="TFG5" s="862"/>
      <c r="TFH5" s="862"/>
      <c r="TFI5" s="862"/>
      <c r="TFJ5" s="862"/>
      <c r="TFK5" s="862"/>
      <c r="TFL5" s="862"/>
      <c r="TFM5" s="862"/>
      <c r="TFN5" s="862"/>
      <c r="TFO5" s="862"/>
      <c r="TFP5" s="862"/>
      <c r="TFQ5" s="862"/>
      <c r="TFR5" s="862"/>
      <c r="TFS5" s="861"/>
      <c r="TFT5" s="862"/>
      <c r="TFU5" s="862"/>
      <c r="TFV5" s="862"/>
      <c r="TFW5" s="862"/>
      <c r="TFX5" s="862"/>
      <c r="TFY5" s="862"/>
      <c r="TFZ5" s="862"/>
      <c r="TGA5" s="862"/>
      <c r="TGB5" s="862"/>
      <c r="TGC5" s="862"/>
      <c r="TGD5" s="862"/>
      <c r="TGE5" s="862"/>
      <c r="TGF5" s="862"/>
      <c r="TGG5" s="862"/>
      <c r="TGH5" s="862"/>
      <c r="TGI5" s="862"/>
      <c r="TGJ5" s="862"/>
      <c r="TGK5" s="862"/>
      <c r="TGL5" s="862"/>
      <c r="TGM5" s="862"/>
      <c r="TGN5" s="862"/>
      <c r="TGO5" s="862"/>
      <c r="TGP5" s="862"/>
      <c r="TGQ5" s="862"/>
      <c r="TGR5" s="862"/>
      <c r="TGS5" s="862"/>
      <c r="TGT5" s="862"/>
      <c r="TGU5" s="862"/>
      <c r="TGV5" s="862"/>
      <c r="TGW5" s="862"/>
      <c r="TGX5" s="861"/>
      <c r="TGY5" s="862"/>
      <c r="TGZ5" s="862"/>
      <c r="THA5" s="862"/>
      <c r="THB5" s="862"/>
      <c r="THC5" s="862"/>
      <c r="THD5" s="862"/>
      <c r="THE5" s="862"/>
      <c r="THF5" s="862"/>
      <c r="THG5" s="862"/>
      <c r="THH5" s="862"/>
      <c r="THI5" s="862"/>
      <c r="THJ5" s="862"/>
      <c r="THK5" s="862"/>
      <c r="THL5" s="862"/>
      <c r="THM5" s="862"/>
      <c r="THN5" s="862"/>
      <c r="THO5" s="862"/>
      <c r="THP5" s="862"/>
      <c r="THQ5" s="862"/>
      <c r="THR5" s="862"/>
      <c r="THS5" s="862"/>
      <c r="THT5" s="862"/>
      <c r="THU5" s="862"/>
      <c r="THV5" s="862"/>
      <c r="THW5" s="862"/>
      <c r="THX5" s="862"/>
      <c r="THY5" s="862"/>
      <c r="THZ5" s="862"/>
      <c r="TIA5" s="862"/>
      <c r="TIB5" s="862"/>
      <c r="TIC5" s="861"/>
      <c r="TID5" s="862"/>
      <c r="TIE5" s="862"/>
      <c r="TIF5" s="862"/>
      <c r="TIG5" s="862"/>
      <c r="TIH5" s="862"/>
      <c r="TII5" s="862"/>
      <c r="TIJ5" s="862"/>
      <c r="TIK5" s="862"/>
      <c r="TIL5" s="862"/>
      <c r="TIM5" s="862"/>
      <c r="TIN5" s="862"/>
      <c r="TIO5" s="862"/>
      <c r="TIP5" s="862"/>
      <c r="TIQ5" s="862"/>
      <c r="TIR5" s="862"/>
      <c r="TIS5" s="862"/>
      <c r="TIT5" s="862"/>
      <c r="TIU5" s="862"/>
      <c r="TIV5" s="862"/>
      <c r="TIW5" s="862"/>
      <c r="TIX5" s="862"/>
      <c r="TIY5" s="862"/>
      <c r="TIZ5" s="862"/>
      <c r="TJA5" s="862"/>
      <c r="TJB5" s="862"/>
      <c r="TJC5" s="862"/>
      <c r="TJD5" s="862"/>
      <c r="TJE5" s="862"/>
      <c r="TJF5" s="862"/>
      <c r="TJG5" s="862"/>
      <c r="TJH5" s="861"/>
      <c r="TJI5" s="862"/>
      <c r="TJJ5" s="862"/>
      <c r="TJK5" s="862"/>
      <c r="TJL5" s="862"/>
      <c r="TJM5" s="862"/>
      <c r="TJN5" s="862"/>
      <c r="TJO5" s="862"/>
      <c r="TJP5" s="862"/>
      <c r="TJQ5" s="862"/>
      <c r="TJR5" s="862"/>
      <c r="TJS5" s="862"/>
      <c r="TJT5" s="862"/>
      <c r="TJU5" s="862"/>
      <c r="TJV5" s="862"/>
      <c r="TJW5" s="862"/>
      <c r="TJX5" s="862"/>
      <c r="TJY5" s="862"/>
      <c r="TJZ5" s="862"/>
      <c r="TKA5" s="862"/>
      <c r="TKB5" s="862"/>
      <c r="TKC5" s="862"/>
      <c r="TKD5" s="862"/>
      <c r="TKE5" s="862"/>
      <c r="TKF5" s="862"/>
      <c r="TKG5" s="862"/>
      <c r="TKH5" s="862"/>
      <c r="TKI5" s="862"/>
      <c r="TKJ5" s="862"/>
      <c r="TKK5" s="862"/>
      <c r="TKL5" s="862"/>
      <c r="TKM5" s="861"/>
      <c r="TKN5" s="862"/>
      <c r="TKO5" s="862"/>
      <c r="TKP5" s="862"/>
      <c r="TKQ5" s="862"/>
      <c r="TKR5" s="862"/>
      <c r="TKS5" s="862"/>
      <c r="TKT5" s="862"/>
      <c r="TKU5" s="862"/>
      <c r="TKV5" s="862"/>
      <c r="TKW5" s="862"/>
      <c r="TKX5" s="862"/>
      <c r="TKY5" s="862"/>
      <c r="TKZ5" s="862"/>
      <c r="TLA5" s="862"/>
      <c r="TLB5" s="862"/>
      <c r="TLC5" s="862"/>
      <c r="TLD5" s="862"/>
      <c r="TLE5" s="862"/>
      <c r="TLF5" s="862"/>
      <c r="TLG5" s="862"/>
      <c r="TLH5" s="862"/>
      <c r="TLI5" s="862"/>
      <c r="TLJ5" s="862"/>
      <c r="TLK5" s="862"/>
      <c r="TLL5" s="862"/>
      <c r="TLM5" s="862"/>
      <c r="TLN5" s="862"/>
      <c r="TLO5" s="862"/>
      <c r="TLP5" s="862"/>
      <c r="TLQ5" s="862"/>
      <c r="TLR5" s="861"/>
      <c r="TLS5" s="862"/>
      <c r="TLT5" s="862"/>
      <c r="TLU5" s="862"/>
      <c r="TLV5" s="862"/>
      <c r="TLW5" s="862"/>
      <c r="TLX5" s="862"/>
      <c r="TLY5" s="862"/>
      <c r="TLZ5" s="862"/>
      <c r="TMA5" s="862"/>
      <c r="TMB5" s="862"/>
      <c r="TMC5" s="862"/>
      <c r="TMD5" s="862"/>
      <c r="TME5" s="862"/>
      <c r="TMF5" s="862"/>
      <c r="TMG5" s="862"/>
      <c r="TMH5" s="862"/>
      <c r="TMI5" s="862"/>
      <c r="TMJ5" s="862"/>
      <c r="TMK5" s="862"/>
      <c r="TML5" s="862"/>
      <c r="TMM5" s="862"/>
      <c r="TMN5" s="862"/>
      <c r="TMO5" s="862"/>
      <c r="TMP5" s="862"/>
      <c r="TMQ5" s="862"/>
      <c r="TMR5" s="862"/>
      <c r="TMS5" s="862"/>
      <c r="TMT5" s="862"/>
      <c r="TMU5" s="862"/>
      <c r="TMV5" s="862"/>
      <c r="TMW5" s="861"/>
      <c r="TMX5" s="862"/>
      <c r="TMY5" s="862"/>
      <c r="TMZ5" s="862"/>
      <c r="TNA5" s="862"/>
      <c r="TNB5" s="862"/>
      <c r="TNC5" s="862"/>
      <c r="TND5" s="862"/>
      <c r="TNE5" s="862"/>
      <c r="TNF5" s="862"/>
      <c r="TNG5" s="862"/>
      <c r="TNH5" s="862"/>
      <c r="TNI5" s="862"/>
      <c r="TNJ5" s="862"/>
      <c r="TNK5" s="862"/>
      <c r="TNL5" s="862"/>
      <c r="TNM5" s="862"/>
      <c r="TNN5" s="862"/>
      <c r="TNO5" s="862"/>
      <c r="TNP5" s="862"/>
      <c r="TNQ5" s="862"/>
      <c r="TNR5" s="862"/>
      <c r="TNS5" s="862"/>
      <c r="TNT5" s="862"/>
      <c r="TNU5" s="862"/>
      <c r="TNV5" s="862"/>
      <c r="TNW5" s="862"/>
      <c r="TNX5" s="862"/>
      <c r="TNY5" s="862"/>
      <c r="TNZ5" s="862"/>
      <c r="TOA5" s="862"/>
      <c r="TOB5" s="861"/>
      <c r="TOC5" s="862"/>
      <c r="TOD5" s="862"/>
      <c r="TOE5" s="862"/>
      <c r="TOF5" s="862"/>
      <c r="TOG5" s="862"/>
      <c r="TOH5" s="862"/>
      <c r="TOI5" s="862"/>
      <c r="TOJ5" s="862"/>
      <c r="TOK5" s="862"/>
      <c r="TOL5" s="862"/>
      <c r="TOM5" s="862"/>
      <c r="TON5" s="862"/>
      <c r="TOO5" s="862"/>
      <c r="TOP5" s="862"/>
      <c r="TOQ5" s="862"/>
      <c r="TOR5" s="862"/>
      <c r="TOS5" s="862"/>
      <c r="TOT5" s="862"/>
      <c r="TOU5" s="862"/>
      <c r="TOV5" s="862"/>
      <c r="TOW5" s="862"/>
      <c r="TOX5" s="862"/>
      <c r="TOY5" s="862"/>
      <c r="TOZ5" s="862"/>
      <c r="TPA5" s="862"/>
      <c r="TPB5" s="862"/>
      <c r="TPC5" s="862"/>
      <c r="TPD5" s="862"/>
      <c r="TPE5" s="862"/>
      <c r="TPF5" s="862"/>
      <c r="TPG5" s="861"/>
      <c r="TPH5" s="862"/>
      <c r="TPI5" s="862"/>
      <c r="TPJ5" s="862"/>
      <c r="TPK5" s="862"/>
      <c r="TPL5" s="862"/>
      <c r="TPM5" s="862"/>
      <c r="TPN5" s="862"/>
      <c r="TPO5" s="862"/>
      <c r="TPP5" s="862"/>
      <c r="TPQ5" s="862"/>
      <c r="TPR5" s="862"/>
      <c r="TPS5" s="862"/>
      <c r="TPT5" s="862"/>
      <c r="TPU5" s="862"/>
      <c r="TPV5" s="862"/>
      <c r="TPW5" s="862"/>
      <c r="TPX5" s="862"/>
      <c r="TPY5" s="862"/>
      <c r="TPZ5" s="862"/>
      <c r="TQA5" s="862"/>
      <c r="TQB5" s="862"/>
      <c r="TQC5" s="862"/>
      <c r="TQD5" s="862"/>
      <c r="TQE5" s="862"/>
      <c r="TQF5" s="862"/>
      <c r="TQG5" s="862"/>
      <c r="TQH5" s="862"/>
      <c r="TQI5" s="862"/>
      <c r="TQJ5" s="862"/>
      <c r="TQK5" s="862"/>
      <c r="TQL5" s="861"/>
      <c r="TQM5" s="862"/>
      <c r="TQN5" s="862"/>
      <c r="TQO5" s="862"/>
      <c r="TQP5" s="862"/>
      <c r="TQQ5" s="862"/>
      <c r="TQR5" s="862"/>
      <c r="TQS5" s="862"/>
      <c r="TQT5" s="862"/>
      <c r="TQU5" s="862"/>
      <c r="TQV5" s="862"/>
      <c r="TQW5" s="862"/>
      <c r="TQX5" s="862"/>
      <c r="TQY5" s="862"/>
      <c r="TQZ5" s="862"/>
      <c r="TRA5" s="862"/>
      <c r="TRB5" s="862"/>
      <c r="TRC5" s="862"/>
      <c r="TRD5" s="862"/>
      <c r="TRE5" s="862"/>
      <c r="TRF5" s="862"/>
      <c r="TRG5" s="862"/>
      <c r="TRH5" s="862"/>
      <c r="TRI5" s="862"/>
      <c r="TRJ5" s="862"/>
      <c r="TRK5" s="862"/>
      <c r="TRL5" s="862"/>
      <c r="TRM5" s="862"/>
      <c r="TRN5" s="862"/>
      <c r="TRO5" s="862"/>
      <c r="TRP5" s="862"/>
      <c r="TRQ5" s="861"/>
      <c r="TRR5" s="862"/>
      <c r="TRS5" s="862"/>
      <c r="TRT5" s="862"/>
      <c r="TRU5" s="862"/>
      <c r="TRV5" s="862"/>
      <c r="TRW5" s="862"/>
      <c r="TRX5" s="862"/>
      <c r="TRY5" s="862"/>
      <c r="TRZ5" s="862"/>
      <c r="TSA5" s="862"/>
      <c r="TSB5" s="862"/>
      <c r="TSC5" s="862"/>
      <c r="TSD5" s="862"/>
      <c r="TSE5" s="862"/>
      <c r="TSF5" s="862"/>
      <c r="TSG5" s="862"/>
      <c r="TSH5" s="862"/>
      <c r="TSI5" s="862"/>
      <c r="TSJ5" s="862"/>
      <c r="TSK5" s="862"/>
      <c r="TSL5" s="862"/>
      <c r="TSM5" s="862"/>
      <c r="TSN5" s="862"/>
      <c r="TSO5" s="862"/>
      <c r="TSP5" s="862"/>
      <c r="TSQ5" s="862"/>
      <c r="TSR5" s="862"/>
      <c r="TSS5" s="862"/>
      <c r="TST5" s="862"/>
      <c r="TSU5" s="862"/>
      <c r="TSV5" s="861"/>
      <c r="TSW5" s="862"/>
      <c r="TSX5" s="862"/>
      <c r="TSY5" s="862"/>
      <c r="TSZ5" s="862"/>
      <c r="TTA5" s="862"/>
      <c r="TTB5" s="862"/>
      <c r="TTC5" s="862"/>
      <c r="TTD5" s="862"/>
      <c r="TTE5" s="862"/>
      <c r="TTF5" s="862"/>
      <c r="TTG5" s="862"/>
      <c r="TTH5" s="862"/>
      <c r="TTI5" s="862"/>
      <c r="TTJ5" s="862"/>
      <c r="TTK5" s="862"/>
      <c r="TTL5" s="862"/>
      <c r="TTM5" s="862"/>
      <c r="TTN5" s="862"/>
      <c r="TTO5" s="862"/>
      <c r="TTP5" s="862"/>
      <c r="TTQ5" s="862"/>
      <c r="TTR5" s="862"/>
      <c r="TTS5" s="862"/>
      <c r="TTT5" s="862"/>
      <c r="TTU5" s="862"/>
      <c r="TTV5" s="862"/>
      <c r="TTW5" s="862"/>
      <c r="TTX5" s="862"/>
      <c r="TTY5" s="862"/>
      <c r="TTZ5" s="862"/>
      <c r="TUA5" s="861"/>
      <c r="TUB5" s="862"/>
      <c r="TUC5" s="862"/>
      <c r="TUD5" s="862"/>
      <c r="TUE5" s="862"/>
      <c r="TUF5" s="862"/>
      <c r="TUG5" s="862"/>
      <c r="TUH5" s="862"/>
      <c r="TUI5" s="862"/>
      <c r="TUJ5" s="862"/>
      <c r="TUK5" s="862"/>
      <c r="TUL5" s="862"/>
      <c r="TUM5" s="862"/>
      <c r="TUN5" s="862"/>
      <c r="TUO5" s="862"/>
      <c r="TUP5" s="862"/>
      <c r="TUQ5" s="862"/>
      <c r="TUR5" s="862"/>
      <c r="TUS5" s="862"/>
      <c r="TUT5" s="862"/>
      <c r="TUU5" s="862"/>
      <c r="TUV5" s="862"/>
      <c r="TUW5" s="862"/>
      <c r="TUX5" s="862"/>
      <c r="TUY5" s="862"/>
      <c r="TUZ5" s="862"/>
      <c r="TVA5" s="862"/>
      <c r="TVB5" s="862"/>
      <c r="TVC5" s="862"/>
      <c r="TVD5" s="862"/>
      <c r="TVE5" s="862"/>
      <c r="TVF5" s="861"/>
      <c r="TVG5" s="862"/>
      <c r="TVH5" s="862"/>
      <c r="TVI5" s="862"/>
      <c r="TVJ5" s="862"/>
      <c r="TVK5" s="862"/>
      <c r="TVL5" s="862"/>
      <c r="TVM5" s="862"/>
      <c r="TVN5" s="862"/>
      <c r="TVO5" s="862"/>
      <c r="TVP5" s="862"/>
      <c r="TVQ5" s="862"/>
      <c r="TVR5" s="862"/>
      <c r="TVS5" s="862"/>
      <c r="TVT5" s="862"/>
      <c r="TVU5" s="862"/>
      <c r="TVV5" s="862"/>
      <c r="TVW5" s="862"/>
      <c r="TVX5" s="862"/>
      <c r="TVY5" s="862"/>
      <c r="TVZ5" s="862"/>
      <c r="TWA5" s="862"/>
      <c r="TWB5" s="862"/>
      <c r="TWC5" s="862"/>
      <c r="TWD5" s="862"/>
      <c r="TWE5" s="862"/>
      <c r="TWF5" s="862"/>
      <c r="TWG5" s="862"/>
      <c r="TWH5" s="862"/>
      <c r="TWI5" s="862"/>
      <c r="TWJ5" s="862"/>
      <c r="TWK5" s="861"/>
      <c r="TWL5" s="862"/>
      <c r="TWM5" s="862"/>
      <c r="TWN5" s="862"/>
      <c r="TWO5" s="862"/>
      <c r="TWP5" s="862"/>
      <c r="TWQ5" s="862"/>
      <c r="TWR5" s="862"/>
      <c r="TWS5" s="862"/>
      <c r="TWT5" s="862"/>
      <c r="TWU5" s="862"/>
      <c r="TWV5" s="862"/>
      <c r="TWW5" s="862"/>
      <c r="TWX5" s="862"/>
      <c r="TWY5" s="862"/>
      <c r="TWZ5" s="862"/>
      <c r="TXA5" s="862"/>
      <c r="TXB5" s="862"/>
      <c r="TXC5" s="862"/>
      <c r="TXD5" s="862"/>
      <c r="TXE5" s="862"/>
      <c r="TXF5" s="862"/>
      <c r="TXG5" s="862"/>
      <c r="TXH5" s="862"/>
      <c r="TXI5" s="862"/>
      <c r="TXJ5" s="862"/>
      <c r="TXK5" s="862"/>
      <c r="TXL5" s="862"/>
      <c r="TXM5" s="862"/>
      <c r="TXN5" s="862"/>
      <c r="TXO5" s="862"/>
      <c r="TXP5" s="861"/>
      <c r="TXQ5" s="862"/>
      <c r="TXR5" s="862"/>
      <c r="TXS5" s="862"/>
      <c r="TXT5" s="862"/>
      <c r="TXU5" s="862"/>
      <c r="TXV5" s="862"/>
      <c r="TXW5" s="862"/>
      <c r="TXX5" s="862"/>
      <c r="TXY5" s="862"/>
      <c r="TXZ5" s="862"/>
      <c r="TYA5" s="862"/>
      <c r="TYB5" s="862"/>
      <c r="TYC5" s="862"/>
      <c r="TYD5" s="862"/>
      <c r="TYE5" s="862"/>
      <c r="TYF5" s="862"/>
      <c r="TYG5" s="862"/>
      <c r="TYH5" s="862"/>
      <c r="TYI5" s="862"/>
      <c r="TYJ5" s="862"/>
      <c r="TYK5" s="862"/>
      <c r="TYL5" s="862"/>
      <c r="TYM5" s="862"/>
      <c r="TYN5" s="862"/>
      <c r="TYO5" s="862"/>
      <c r="TYP5" s="862"/>
      <c r="TYQ5" s="862"/>
      <c r="TYR5" s="862"/>
      <c r="TYS5" s="862"/>
      <c r="TYT5" s="862"/>
      <c r="TYU5" s="861"/>
      <c r="TYV5" s="862"/>
      <c r="TYW5" s="862"/>
      <c r="TYX5" s="862"/>
      <c r="TYY5" s="862"/>
      <c r="TYZ5" s="862"/>
      <c r="TZA5" s="862"/>
      <c r="TZB5" s="862"/>
      <c r="TZC5" s="862"/>
      <c r="TZD5" s="862"/>
      <c r="TZE5" s="862"/>
      <c r="TZF5" s="862"/>
      <c r="TZG5" s="862"/>
      <c r="TZH5" s="862"/>
      <c r="TZI5" s="862"/>
      <c r="TZJ5" s="862"/>
      <c r="TZK5" s="862"/>
      <c r="TZL5" s="862"/>
      <c r="TZM5" s="862"/>
      <c r="TZN5" s="862"/>
      <c r="TZO5" s="862"/>
      <c r="TZP5" s="862"/>
      <c r="TZQ5" s="862"/>
      <c r="TZR5" s="862"/>
      <c r="TZS5" s="862"/>
      <c r="TZT5" s="862"/>
      <c r="TZU5" s="862"/>
      <c r="TZV5" s="862"/>
      <c r="TZW5" s="862"/>
      <c r="TZX5" s="862"/>
      <c r="TZY5" s="862"/>
      <c r="TZZ5" s="861"/>
      <c r="UAA5" s="862"/>
      <c r="UAB5" s="862"/>
      <c r="UAC5" s="862"/>
      <c r="UAD5" s="862"/>
      <c r="UAE5" s="862"/>
      <c r="UAF5" s="862"/>
      <c r="UAG5" s="862"/>
      <c r="UAH5" s="862"/>
      <c r="UAI5" s="862"/>
      <c r="UAJ5" s="862"/>
      <c r="UAK5" s="862"/>
      <c r="UAL5" s="862"/>
      <c r="UAM5" s="862"/>
      <c r="UAN5" s="862"/>
      <c r="UAO5" s="862"/>
      <c r="UAP5" s="862"/>
      <c r="UAQ5" s="862"/>
      <c r="UAR5" s="862"/>
      <c r="UAS5" s="862"/>
      <c r="UAT5" s="862"/>
      <c r="UAU5" s="862"/>
      <c r="UAV5" s="862"/>
      <c r="UAW5" s="862"/>
      <c r="UAX5" s="862"/>
      <c r="UAY5" s="862"/>
      <c r="UAZ5" s="862"/>
      <c r="UBA5" s="862"/>
      <c r="UBB5" s="862"/>
      <c r="UBC5" s="862"/>
      <c r="UBD5" s="862"/>
      <c r="UBE5" s="861"/>
      <c r="UBF5" s="862"/>
      <c r="UBG5" s="862"/>
      <c r="UBH5" s="862"/>
      <c r="UBI5" s="862"/>
      <c r="UBJ5" s="862"/>
      <c r="UBK5" s="862"/>
      <c r="UBL5" s="862"/>
      <c r="UBM5" s="862"/>
      <c r="UBN5" s="862"/>
      <c r="UBO5" s="862"/>
      <c r="UBP5" s="862"/>
      <c r="UBQ5" s="862"/>
      <c r="UBR5" s="862"/>
      <c r="UBS5" s="862"/>
      <c r="UBT5" s="862"/>
      <c r="UBU5" s="862"/>
      <c r="UBV5" s="862"/>
      <c r="UBW5" s="862"/>
      <c r="UBX5" s="862"/>
      <c r="UBY5" s="862"/>
      <c r="UBZ5" s="862"/>
      <c r="UCA5" s="862"/>
      <c r="UCB5" s="862"/>
      <c r="UCC5" s="862"/>
      <c r="UCD5" s="862"/>
      <c r="UCE5" s="862"/>
      <c r="UCF5" s="862"/>
      <c r="UCG5" s="862"/>
      <c r="UCH5" s="862"/>
      <c r="UCI5" s="862"/>
      <c r="UCJ5" s="861"/>
      <c r="UCK5" s="862"/>
      <c r="UCL5" s="862"/>
      <c r="UCM5" s="862"/>
      <c r="UCN5" s="862"/>
      <c r="UCO5" s="862"/>
      <c r="UCP5" s="862"/>
      <c r="UCQ5" s="862"/>
      <c r="UCR5" s="862"/>
      <c r="UCS5" s="862"/>
      <c r="UCT5" s="862"/>
      <c r="UCU5" s="862"/>
      <c r="UCV5" s="862"/>
      <c r="UCW5" s="862"/>
      <c r="UCX5" s="862"/>
      <c r="UCY5" s="862"/>
      <c r="UCZ5" s="862"/>
      <c r="UDA5" s="862"/>
      <c r="UDB5" s="862"/>
      <c r="UDC5" s="862"/>
      <c r="UDD5" s="862"/>
      <c r="UDE5" s="862"/>
      <c r="UDF5" s="862"/>
      <c r="UDG5" s="862"/>
      <c r="UDH5" s="862"/>
      <c r="UDI5" s="862"/>
      <c r="UDJ5" s="862"/>
      <c r="UDK5" s="862"/>
      <c r="UDL5" s="862"/>
      <c r="UDM5" s="862"/>
      <c r="UDN5" s="862"/>
      <c r="UDO5" s="861"/>
      <c r="UDP5" s="862"/>
      <c r="UDQ5" s="862"/>
      <c r="UDR5" s="862"/>
      <c r="UDS5" s="862"/>
      <c r="UDT5" s="862"/>
      <c r="UDU5" s="862"/>
      <c r="UDV5" s="862"/>
      <c r="UDW5" s="862"/>
      <c r="UDX5" s="862"/>
      <c r="UDY5" s="862"/>
      <c r="UDZ5" s="862"/>
      <c r="UEA5" s="862"/>
      <c r="UEB5" s="862"/>
      <c r="UEC5" s="862"/>
      <c r="UED5" s="862"/>
      <c r="UEE5" s="862"/>
      <c r="UEF5" s="862"/>
      <c r="UEG5" s="862"/>
      <c r="UEH5" s="862"/>
      <c r="UEI5" s="862"/>
      <c r="UEJ5" s="862"/>
      <c r="UEK5" s="862"/>
      <c r="UEL5" s="862"/>
      <c r="UEM5" s="862"/>
      <c r="UEN5" s="862"/>
      <c r="UEO5" s="862"/>
      <c r="UEP5" s="862"/>
      <c r="UEQ5" s="862"/>
      <c r="UER5" s="862"/>
      <c r="UES5" s="862"/>
      <c r="UET5" s="861"/>
      <c r="UEU5" s="862"/>
      <c r="UEV5" s="862"/>
      <c r="UEW5" s="862"/>
      <c r="UEX5" s="862"/>
      <c r="UEY5" s="862"/>
      <c r="UEZ5" s="862"/>
      <c r="UFA5" s="862"/>
      <c r="UFB5" s="862"/>
      <c r="UFC5" s="862"/>
      <c r="UFD5" s="862"/>
      <c r="UFE5" s="862"/>
      <c r="UFF5" s="862"/>
      <c r="UFG5" s="862"/>
      <c r="UFH5" s="862"/>
      <c r="UFI5" s="862"/>
      <c r="UFJ5" s="862"/>
      <c r="UFK5" s="862"/>
      <c r="UFL5" s="862"/>
      <c r="UFM5" s="862"/>
      <c r="UFN5" s="862"/>
      <c r="UFO5" s="862"/>
      <c r="UFP5" s="862"/>
      <c r="UFQ5" s="862"/>
      <c r="UFR5" s="862"/>
      <c r="UFS5" s="862"/>
      <c r="UFT5" s="862"/>
      <c r="UFU5" s="862"/>
      <c r="UFV5" s="862"/>
      <c r="UFW5" s="862"/>
      <c r="UFX5" s="862"/>
      <c r="UFY5" s="861"/>
      <c r="UFZ5" s="862"/>
      <c r="UGA5" s="862"/>
      <c r="UGB5" s="862"/>
      <c r="UGC5" s="862"/>
      <c r="UGD5" s="862"/>
      <c r="UGE5" s="862"/>
      <c r="UGF5" s="862"/>
      <c r="UGG5" s="862"/>
      <c r="UGH5" s="862"/>
      <c r="UGI5" s="862"/>
      <c r="UGJ5" s="862"/>
      <c r="UGK5" s="862"/>
      <c r="UGL5" s="862"/>
      <c r="UGM5" s="862"/>
      <c r="UGN5" s="862"/>
      <c r="UGO5" s="862"/>
      <c r="UGP5" s="862"/>
      <c r="UGQ5" s="862"/>
      <c r="UGR5" s="862"/>
      <c r="UGS5" s="862"/>
      <c r="UGT5" s="862"/>
      <c r="UGU5" s="862"/>
      <c r="UGV5" s="862"/>
      <c r="UGW5" s="862"/>
      <c r="UGX5" s="862"/>
      <c r="UGY5" s="862"/>
      <c r="UGZ5" s="862"/>
      <c r="UHA5" s="862"/>
      <c r="UHB5" s="862"/>
      <c r="UHC5" s="862"/>
      <c r="UHD5" s="861"/>
      <c r="UHE5" s="862"/>
      <c r="UHF5" s="862"/>
      <c r="UHG5" s="862"/>
      <c r="UHH5" s="862"/>
      <c r="UHI5" s="862"/>
      <c r="UHJ5" s="862"/>
      <c r="UHK5" s="862"/>
      <c r="UHL5" s="862"/>
      <c r="UHM5" s="862"/>
      <c r="UHN5" s="862"/>
      <c r="UHO5" s="862"/>
      <c r="UHP5" s="862"/>
      <c r="UHQ5" s="862"/>
      <c r="UHR5" s="862"/>
      <c r="UHS5" s="862"/>
      <c r="UHT5" s="862"/>
      <c r="UHU5" s="862"/>
      <c r="UHV5" s="862"/>
      <c r="UHW5" s="862"/>
      <c r="UHX5" s="862"/>
      <c r="UHY5" s="862"/>
      <c r="UHZ5" s="862"/>
      <c r="UIA5" s="862"/>
      <c r="UIB5" s="862"/>
      <c r="UIC5" s="862"/>
      <c r="UID5" s="862"/>
      <c r="UIE5" s="862"/>
      <c r="UIF5" s="862"/>
      <c r="UIG5" s="862"/>
      <c r="UIH5" s="862"/>
      <c r="UII5" s="861"/>
      <c r="UIJ5" s="862"/>
      <c r="UIK5" s="862"/>
      <c r="UIL5" s="862"/>
      <c r="UIM5" s="862"/>
      <c r="UIN5" s="862"/>
      <c r="UIO5" s="862"/>
      <c r="UIP5" s="862"/>
      <c r="UIQ5" s="862"/>
      <c r="UIR5" s="862"/>
      <c r="UIS5" s="862"/>
      <c r="UIT5" s="862"/>
      <c r="UIU5" s="862"/>
      <c r="UIV5" s="862"/>
      <c r="UIW5" s="862"/>
      <c r="UIX5" s="862"/>
      <c r="UIY5" s="862"/>
      <c r="UIZ5" s="862"/>
      <c r="UJA5" s="862"/>
      <c r="UJB5" s="862"/>
      <c r="UJC5" s="862"/>
      <c r="UJD5" s="862"/>
      <c r="UJE5" s="862"/>
      <c r="UJF5" s="862"/>
      <c r="UJG5" s="862"/>
      <c r="UJH5" s="862"/>
      <c r="UJI5" s="862"/>
      <c r="UJJ5" s="862"/>
      <c r="UJK5" s="862"/>
      <c r="UJL5" s="862"/>
      <c r="UJM5" s="862"/>
      <c r="UJN5" s="861"/>
      <c r="UJO5" s="862"/>
      <c r="UJP5" s="862"/>
      <c r="UJQ5" s="862"/>
      <c r="UJR5" s="862"/>
      <c r="UJS5" s="862"/>
      <c r="UJT5" s="862"/>
      <c r="UJU5" s="862"/>
      <c r="UJV5" s="862"/>
      <c r="UJW5" s="862"/>
      <c r="UJX5" s="862"/>
      <c r="UJY5" s="862"/>
      <c r="UJZ5" s="862"/>
      <c r="UKA5" s="862"/>
      <c r="UKB5" s="862"/>
      <c r="UKC5" s="862"/>
      <c r="UKD5" s="862"/>
      <c r="UKE5" s="862"/>
      <c r="UKF5" s="862"/>
      <c r="UKG5" s="862"/>
      <c r="UKH5" s="862"/>
      <c r="UKI5" s="862"/>
      <c r="UKJ5" s="862"/>
      <c r="UKK5" s="862"/>
      <c r="UKL5" s="862"/>
      <c r="UKM5" s="862"/>
      <c r="UKN5" s="862"/>
      <c r="UKO5" s="862"/>
      <c r="UKP5" s="862"/>
      <c r="UKQ5" s="862"/>
      <c r="UKR5" s="862"/>
      <c r="UKS5" s="861"/>
      <c r="UKT5" s="862"/>
      <c r="UKU5" s="862"/>
      <c r="UKV5" s="862"/>
      <c r="UKW5" s="862"/>
      <c r="UKX5" s="862"/>
      <c r="UKY5" s="862"/>
      <c r="UKZ5" s="862"/>
      <c r="ULA5" s="862"/>
      <c r="ULB5" s="862"/>
      <c r="ULC5" s="862"/>
      <c r="ULD5" s="862"/>
      <c r="ULE5" s="862"/>
      <c r="ULF5" s="862"/>
      <c r="ULG5" s="862"/>
      <c r="ULH5" s="862"/>
      <c r="ULI5" s="862"/>
      <c r="ULJ5" s="862"/>
      <c r="ULK5" s="862"/>
      <c r="ULL5" s="862"/>
      <c r="ULM5" s="862"/>
      <c r="ULN5" s="862"/>
      <c r="ULO5" s="862"/>
      <c r="ULP5" s="862"/>
      <c r="ULQ5" s="862"/>
      <c r="ULR5" s="862"/>
      <c r="ULS5" s="862"/>
      <c r="ULT5" s="862"/>
      <c r="ULU5" s="862"/>
      <c r="ULV5" s="862"/>
      <c r="ULW5" s="862"/>
      <c r="ULX5" s="861"/>
      <c r="ULY5" s="862"/>
      <c r="ULZ5" s="862"/>
      <c r="UMA5" s="862"/>
      <c r="UMB5" s="862"/>
      <c r="UMC5" s="862"/>
      <c r="UMD5" s="862"/>
      <c r="UME5" s="862"/>
      <c r="UMF5" s="862"/>
      <c r="UMG5" s="862"/>
      <c r="UMH5" s="862"/>
      <c r="UMI5" s="862"/>
      <c r="UMJ5" s="862"/>
      <c r="UMK5" s="862"/>
      <c r="UML5" s="862"/>
      <c r="UMM5" s="862"/>
      <c r="UMN5" s="862"/>
      <c r="UMO5" s="862"/>
      <c r="UMP5" s="862"/>
      <c r="UMQ5" s="862"/>
      <c r="UMR5" s="862"/>
      <c r="UMS5" s="862"/>
      <c r="UMT5" s="862"/>
      <c r="UMU5" s="862"/>
      <c r="UMV5" s="862"/>
      <c r="UMW5" s="862"/>
      <c r="UMX5" s="862"/>
      <c r="UMY5" s="862"/>
      <c r="UMZ5" s="862"/>
      <c r="UNA5" s="862"/>
      <c r="UNB5" s="862"/>
      <c r="UNC5" s="861"/>
      <c r="UND5" s="862"/>
      <c r="UNE5" s="862"/>
      <c r="UNF5" s="862"/>
      <c r="UNG5" s="862"/>
      <c r="UNH5" s="862"/>
      <c r="UNI5" s="862"/>
      <c r="UNJ5" s="862"/>
      <c r="UNK5" s="862"/>
      <c r="UNL5" s="862"/>
      <c r="UNM5" s="862"/>
      <c r="UNN5" s="862"/>
      <c r="UNO5" s="862"/>
      <c r="UNP5" s="862"/>
      <c r="UNQ5" s="862"/>
      <c r="UNR5" s="862"/>
      <c r="UNS5" s="862"/>
      <c r="UNT5" s="862"/>
      <c r="UNU5" s="862"/>
      <c r="UNV5" s="862"/>
      <c r="UNW5" s="862"/>
      <c r="UNX5" s="862"/>
      <c r="UNY5" s="862"/>
      <c r="UNZ5" s="862"/>
      <c r="UOA5" s="862"/>
      <c r="UOB5" s="862"/>
      <c r="UOC5" s="862"/>
      <c r="UOD5" s="862"/>
      <c r="UOE5" s="862"/>
      <c r="UOF5" s="862"/>
      <c r="UOG5" s="862"/>
      <c r="UOH5" s="861"/>
      <c r="UOI5" s="862"/>
      <c r="UOJ5" s="862"/>
      <c r="UOK5" s="862"/>
      <c r="UOL5" s="862"/>
      <c r="UOM5" s="862"/>
      <c r="UON5" s="862"/>
      <c r="UOO5" s="862"/>
      <c r="UOP5" s="862"/>
      <c r="UOQ5" s="862"/>
      <c r="UOR5" s="862"/>
      <c r="UOS5" s="862"/>
      <c r="UOT5" s="862"/>
      <c r="UOU5" s="862"/>
      <c r="UOV5" s="862"/>
      <c r="UOW5" s="862"/>
      <c r="UOX5" s="862"/>
      <c r="UOY5" s="862"/>
      <c r="UOZ5" s="862"/>
      <c r="UPA5" s="862"/>
      <c r="UPB5" s="862"/>
      <c r="UPC5" s="862"/>
      <c r="UPD5" s="862"/>
      <c r="UPE5" s="862"/>
      <c r="UPF5" s="862"/>
      <c r="UPG5" s="862"/>
      <c r="UPH5" s="862"/>
      <c r="UPI5" s="862"/>
      <c r="UPJ5" s="862"/>
      <c r="UPK5" s="862"/>
      <c r="UPL5" s="862"/>
      <c r="UPM5" s="861"/>
      <c r="UPN5" s="862"/>
      <c r="UPO5" s="862"/>
      <c r="UPP5" s="862"/>
      <c r="UPQ5" s="862"/>
      <c r="UPR5" s="862"/>
      <c r="UPS5" s="862"/>
      <c r="UPT5" s="862"/>
      <c r="UPU5" s="862"/>
      <c r="UPV5" s="862"/>
      <c r="UPW5" s="862"/>
      <c r="UPX5" s="862"/>
      <c r="UPY5" s="862"/>
      <c r="UPZ5" s="862"/>
      <c r="UQA5" s="862"/>
      <c r="UQB5" s="862"/>
      <c r="UQC5" s="862"/>
      <c r="UQD5" s="862"/>
      <c r="UQE5" s="862"/>
      <c r="UQF5" s="862"/>
      <c r="UQG5" s="862"/>
      <c r="UQH5" s="862"/>
      <c r="UQI5" s="862"/>
      <c r="UQJ5" s="862"/>
      <c r="UQK5" s="862"/>
      <c r="UQL5" s="862"/>
      <c r="UQM5" s="862"/>
      <c r="UQN5" s="862"/>
      <c r="UQO5" s="862"/>
      <c r="UQP5" s="862"/>
      <c r="UQQ5" s="862"/>
      <c r="UQR5" s="861"/>
      <c r="UQS5" s="862"/>
      <c r="UQT5" s="862"/>
      <c r="UQU5" s="862"/>
      <c r="UQV5" s="862"/>
      <c r="UQW5" s="862"/>
      <c r="UQX5" s="862"/>
      <c r="UQY5" s="862"/>
      <c r="UQZ5" s="862"/>
      <c r="URA5" s="862"/>
      <c r="URB5" s="862"/>
      <c r="URC5" s="862"/>
      <c r="URD5" s="862"/>
      <c r="URE5" s="862"/>
      <c r="URF5" s="862"/>
      <c r="URG5" s="862"/>
      <c r="URH5" s="862"/>
      <c r="URI5" s="862"/>
      <c r="URJ5" s="862"/>
      <c r="URK5" s="862"/>
      <c r="URL5" s="862"/>
      <c r="URM5" s="862"/>
      <c r="URN5" s="862"/>
      <c r="URO5" s="862"/>
      <c r="URP5" s="862"/>
      <c r="URQ5" s="862"/>
      <c r="URR5" s="862"/>
      <c r="URS5" s="862"/>
      <c r="URT5" s="862"/>
      <c r="URU5" s="862"/>
      <c r="URV5" s="862"/>
      <c r="URW5" s="861"/>
      <c r="URX5" s="862"/>
      <c r="URY5" s="862"/>
      <c r="URZ5" s="862"/>
      <c r="USA5" s="862"/>
      <c r="USB5" s="862"/>
      <c r="USC5" s="862"/>
      <c r="USD5" s="862"/>
      <c r="USE5" s="862"/>
      <c r="USF5" s="862"/>
      <c r="USG5" s="862"/>
      <c r="USH5" s="862"/>
      <c r="USI5" s="862"/>
      <c r="USJ5" s="862"/>
      <c r="USK5" s="862"/>
      <c r="USL5" s="862"/>
      <c r="USM5" s="862"/>
      <c r="USN5" s="862"/>
      <c r="USO5" s="862"/>
      <c r="USP5" s="862"/>
      <c r="USQ5" s="862"/>
      <c r="USR5" s="862"/>
      <c r="USS5" s="862"/>
      <c r="UST5" s="862"/>
      <c r="USU5" s="862"/>
      <c r="USV5" s="862"/>
      <c r="USW5" s="862"/>
      <c r="USX5" s="862"/>
      <c r="USY5" s="862"/>
      <c r="USZ5" s="862"/>
      <c r="UTA5" s="862"/>
      <c r="UTB5" s="861"/>
      <c r="UTC5" s="862"/>
      <c r="UTD5" s="862"/>
      <c r="UTE5" s="862"/>
      <c r="UTF5" s="862"/>
      <c r="UTG5" s="862"/>
      <c r="UTH5" s="862"/>
      <c r="UTI5" s="862"/>
      <c r="UTJ5" s="862"/>
      <c r="UTK5" s="862"/>
      <c r="UTL5" s="862"/>
      <c r="UTM5" s="862"/>
      <c r="UTN5" s="862"/>
      <c r="UTO5" s="862"/>
      <c r="UTP5" s="862"/>
      <c r="UTQ5" s="862"/>
      <c r="UTR5" s="862"/>
      <c r="UTS5" s="862"/>
      <c r="UTT5" s="862"/>
      <c r="UTU5" s="862"/>
      <c r="UTV5" s="862"/>
      <c r="UTW5" s="862"/>
      <c r="UTX5" s="862"/>
      <c r="UTY5" s="862"/>
      <c r="UTZ5" s="862"/>
      <c r="UUA5" s="862"/>
      <c r="UUB5" s="862"/>
      <c r="UUC5" s="862"/>
      <c r="UUD5" s="862"/>
      <c r="UUE5" s="862"/>
      <c r="UUF5" s="862"/>
      <c r="UUG5" s="861"/>
      <c r="UUH5" s="862"/>
      <c r="UUI5" s="862"/>
      <c r="UUJ5" s="862"/>
      <c r="UUK5" s="862"/>
      <c r="UUL5" s="862"/>
      <c r="UUM5" s="862"/>
      <c r="UUN5" s="862"/>
      <c r="UUO5" s="862"/>
      <c r="UUP5" s="862"/>
      <c r="UUQ5" s="862"/>
      <c r="UUR5" s="862"/>
      <c r="UUS5" s="862"/>
      <c r="UUT5" s="862"/>
      <c r="UUU5" s="862"/>
      <c r="UUV5" s="862"/>
      <c r="UUW5" s="862"/>
      <c r="UUX5" s="862"/>
      <c r="UUY5" s="862"/>
      <c r="UUZ5" s="862"/>
      <c r="UVA5" s="862"/>
      <c r="UVB5" s="862"/>
      <c r="UVC5" s="862"/>
      <c r="UVD5" s="862"/>
      <c r="UVE5" s="862"/>
      <c r="UVF5" s="862"/>
      <c r="UVG5" s="862"/>
      <c r="UVH5" s="862"/>
      <c r="UVI5" s="862"/>
      <c r="UVJ5" s="862"/>
      <c r="UVK5" s="862"/>
      <c r="UVL5" s="861"/>
      <c r="UVM5" s="862"/>
      <c r="UVN5" s="862"/>
      <c r="UVO5" s="862"/>
      <c r="UVP5" s="862"/>
      <c r="UVQ5" s="862"/>
      <c r="UVR5" s="862"/>
      <c r="UVS5" s="862"/>
      <c r="UVT5" s="862"/>
      <c r="UVU5" s="862"/>
      <c r="UVV5" s="862"/>
      <c r="UVW5" s="862"/>
      <c r="UVX5" s="862"/>
      <c r="UVY5" s="862"/>
      <c r="UVZ5" s="862"/>
      <c r="UWA5" s="862"/>
      <c r="UWB5" s="862"/>
      <c r="UWC5" s="862"/>
      <c r="UWD5" s="862"/>
      <c r="UWE5" s="862"/>
      <c r="UWF5" s="862"/>
      <c r="UWG5" s="862"/>
      <c r="UWH5" s="862"/>
      <c r="UWI5" s="862"/>
      <c r="UWJ5" s="862"/>
      <c r="UWK5" s="862"/>
      <c r="UWL5" s="862"/>
      <c r="UWM5" s="862"/>
      <c r="UWN5" s="862"/>
      <c r="UWO5" s="862"/>
      <c r="UWP5" s="862"/>
      <c r="UWQ5" s="861"/>
      <c r="UWR5" s="862"/>
      <c r="UWS5" s="862"/>
      <c r="UWT5" s="862"/>
      <c r="UWU5" s="862"/>
      <c r="UWV5" s="862"/>
      <c r="UWW5" s="862"/>
      <c r="UWX5" s="862"/>
      <c r="UWY5" s="862"/>
      <c r="UWZ5" s="862"/>
      <c r="UXA5" s="862"/>
      <c r="UXB5" s="862"/>
      <c r="UXC5" s="862"/>
      <c r="UXD5" s="862"/>
      <c r="UXE5" s="862"/>
      <c r="UXF5" s="862"/>
      <c r="UXG5" s="862"/>
      <c r="UXH5" s="862"/>
      <c r="UXI5" s="862"/>
      <c r="UXJ5" s="862"/>
      <c r="UXK5" s="862"/>
      <c r="UXL5" s="862"/>
      <c r="UXM5" s="862"/>
      <c r="UXN5" s="862"/>
      <c r="UXO5" s="862"/>
      <c r="UXP5" s="862"/>
      <c r="UXQ5" s="862"/>
      <c r="UXR5" s="862"/>
      <c r="UXS5" s="862"/>
      <c r="UXT5" s="862"/>
      <c r="UXU5" s="862"/>
      <c r="UXV5" s="861"/>
      <c r="UXW5" s="862"/>
      <c r="UXX5" s="862"/>
      <c r="UXY5" s="862"/>
      <c r="UXZ5" s="862"/>
      <c r="UYA5" s="862"/>
      <c r="UYB5" s="862"/>
      <c r="UYC5" s="862"/>
      <c r="UYD5" s="862"/>
      <c r="UYE5" s="862"/>
      <c r="UYF5" s="862"/>
      <c r="UYG5" s="862"/>
      <c r="UYH5" s="862"/>
      <c r="UYI5" s="862"/>
      <c r="UYJ5" s="862"/>
      <c r="UYK5" s="862"/>
      <c r="UYL5" s="862"/>
      <c r="UYM5" s="862"/>
      <c r="UYN5" s="862"/>
      <c r="UYO5" s="862"/>
      <c r="UYP5" s="862"/>
      <c r="UYQ5" s="862"/>
      <c r="UYR5" s="862"/>
      <c r="UYS5" s="862"/>
      <c r="UYT5" s="862"/>
      <c r="UYU5" s="862"/>
      <c r="UYV5" s="862"/>
      <c r="UYW5" s="862"/>
      <c r="UYX5" s="862"/>
      <c r="UYY5" s="862"/>
      <c r="UYZ5" s="862"/>
      <c r="UZA5" s="861"/>
      <c r="UZB5" s="862"/>
      <c r="UZC5" s="862"/>
      <c r="UZD5" s="862"/>
      <c r="UZE5" s="862"/>
      <c r="UZF5" s="862"/>
      <c r="UZG5" s="862"/>
      <c r="UZH5" s="862"/>
      <c r="UZI5" s="862"/>
      <c r="UZJ5" s="862"/>
      <c r="UZK5" s="862"/>
      <c r="UZL5" s="862"/>
      <c r="UZM5" s="862"/>
      <c r="UZN5" s="862"/>
      <c r="UZO5" s="862"/>
      <c r="UZP5" s="862"/>
      <c r="UZQ5" s="862"/>
      <c r="UZR5" s="862"/>
      <c r="UZS5" s="862"/>
      <c r="UZT5" s="862"/>
      <c r="UZU5" s="862"/>
      <c r="UZV5" s="862"/>
      <c r="UZW5" s="862"/>
      <c r="UZX5" s="862"/>
      <c r="UZY5" s="862"/>
      <c r="UZZ5" s="862"/>
      <c r="VAA5" s="862"/>
      <c r="VAB5" s="862"/>
      <c r="VAC5" s="862"/>
      <c r="VAD5" s="862"/>
      <c r="VAE5" s="862"/>
      <c r="VAF5" s="861"/>
      <c r="VAG5" s="862"/>
      <c r="VAH5" s="862"/>
      <c r="VAI5" s="862"/>
      <c r="VAJ5" s="862"/>
      <c r="VAK5" s="862"/>
      <c r="VAL5" s="862"/>
      <c r="VAM5" s="862"/>
      <c r="VAN5" s="862"/>
      <c r="VAO5" s="862"/>
      <c r="VAP5" s="862"/>
      <c r="VAQ5" s="862"/>
      <c r="VAR5" s="862"/>
      <c r="VAS5" s="862"/>
      <c r="VAT5" s="862"/>
      <c r="VAU5" s="862"/>
      <c r="VAV5" s="862"/>
      <c r="VAW5" s="862"/>
      <c r="VAX5" s="862"/>
      <c r="VAY5" s="862"/>
      <c r="VAZ5" s="862"/>
      <c r="VBA5" s="862"/>
      <c r="VBB5" s="862"/>
      <c r="VBC5" s="862"/>
      <c r="VBD5" s="862"/>
      <c r="VBE5" s="862"/>
      <c r="VBF5" s="862"/>
      <c r="VBG5" s="862"/>
      <c r="VBH5" s="862"/>
      <c r="VBI5" s="862"/>
      <c r="VBJ5" s="862"/>
      <c r="VBK5" s="861"/>
      <c r="VBL5" s="862"/>
      <c r="VBM5" s="862"/>
      <c r="VBN5" s="862"/>
      <c r="VBO5" s="862"/>
      <c r="VBP5" s="862"/>
      <c r="VBQ5" s="862"/>
      <c r="VBR5" s="862"/>
      <c r="VBS5" s="862"/>
      <c r="VBT5" s="862"/>
      <c r="VBU5" s="862"/>
      <c r="VBV5" s="862"/>
      <c r="VBW5" s="862"/>
      <c r="VBX5" s="862"/>
      <c r="VBY5" s="862"/>
      <c r="VBZ5" s="862"/>
      <c r="VCA5" s="862"/>
      <c r="VCB5" s="862"/>
      <c r="VCC5" s="862"/>
      <c r="VCD5" s="862"/>
      <c r="VCE5" s="862"/>
      <c r="VCF5" s="862"/>
      <c r="VCG5" s="862"/>
      <c r="VCH5" s="862"/>
      <c r="VCI5" s="862"/>
      <c r="VCJ5" s="862"/>
      <c r="VCK5" s="862"/>
      <c r="VCL5" s="862"/>
      <c r="VCM5" s="862"/>
      <c r="VCN5" s="862"/>
      <c r="VCO5" s="862"/>
      <c r="VCP5" s="861"/>
      <c r="VCQ5" s="862"/>
      <c r="VCR5" s="862"/>
      <c r="VCS5" s="862"/>
      <c r="VCT5" s="862"/>
      <c r="VCU5" s="862"/>
      <c r="VCV5" s="862"/>
      <c r="VCW5" s="862"/>
      <c r="VCX5" s="862"/>
      <c r="VCY5" s="862"/>
      <c r="VCZ5" s="862"/>
      <c r="VDA5" s="862"/>
      <c r="VDB5" s="862"/>
      <c r="VDC5" s="862"/>
      <c r="VDD5" s="862"/>
      <c r="VDE5" s="862"/>
      <c r="VDF5" s="862"/>
      <c r="VDG5" s="862"/>
      <c r="VDH5" s="862"/>
      <c r="VDI5" s="862"/>
      <c r="VDJ5" s="862"/>
      <c r="VDK5" s="862"/>
      <c r="VDL5" s="862"/>
      <c r="VDM5" s="862"/>
      <c r="VDN5" s="862"/>
      <c r="VDO5" s="862"/>
      <c r="VDP5" s="862"/>
      <c r="VDQ5" s="862"/>
      <c r="VDR5" s="862"/>
      <c r="VDS5" s="862"/>
      <c r="VDT5" s="862"/>
      <c r="VDU5" s="861"/>
      <c r="VDV5" s="862"/>
      <c r="VDW5" s="862"/>
      <c r="VDX5" s="862"/>
      <c r="VDY5" s="862"/>
      <c r="VDZ5" s="862"/>
      <c r="VEA5" s="862"/>
      <c r="VEB5" s="862"/>
      <c r="VEC5" s="862"/>
      <c r="VED5" s="862"/>
      <c r="VEE5" s="862"/>
      <c r="VEF5" s="862"/>
      <c r="VEG5" s="862"/>
      <c r="VEH5" s="862"/>
      <c r="VEI5" s="862"/>
      <c r="VEJ5" s="862"/>
      <c r="VEK5" s="862"/>
      <c r="VEL5" s="862"/>
      <c r="VEM5" s="862"/>
      <c r="VEN5" s="862"/>
      <c r="VEO5" s="862"/>
      <c r="VEP5" s="862"/>
      <c r="VEQ5" s="862"/>
      <c r="VER5" s="862"/>
      <c r="VES5" s="862"/>
      <c r="VET5" s="862"/>
      <c r="VEU5" s="862"/>
      <c r="VEV5" s="862"/>
      <c r="VEW5" s="862"/>
      <c r="VEX5" s="862"/>
      <c r="VEY5" s="862"/>
      <c r="VEZ5" s="861"/>
      <c r="VFA5" s="862"/>
      <c r="VFB5" s="862"/>
      <c r="VFC5" s="862"/>
      <c r="VFD5" s="862"/>
      <c r="VFE5" s="862"/>
      <c r="VFF5" s="862"/>
      <c r="VFG5" s="862"/>
      <c r="VFH5" s="862"/>
      <c r="VFI5" s="862"/>
      <c r="VFJ5" s="862"/>
      <c r="VFK5" s="862"/>
      <c r="VFL5" s="862"/>
      <c r="VFM5" s="862"/>
      <c r="VFN5" s="862"/>
      <c r="VFO5" s="862"/>
      <c r="VFP5" s="862"/>
      <c r="VFQ5" s="862"/>
      <c r="VFR5" s="862"/>
      <c r="VFS5" s="862"/>
      <c r="VFT5" s="862"/>
      <c r="VFU5" s="862"/>
      <c r="VFV5" s="862"/>
      <c r="VFW5" s="862"/>
      <c r="VFX5" s="862"/>
      <c r="VFY5" s="862"/>
      <c r="VFZ5" s="862"/>
      <c r="VGA5" s="862"/>
      <c r="VGB5" s="862"/>
      <c r="VGC5" s="862"/>
      <c r="VGD5" s="862"/>
      <c r="VGE5" s="861"/>
      <c r="VGF5" s="862"/>
      <c r="VGG5" s="862"/>
      <c r="VGH5" s="862"/>
      <c r="VGI5" s="862"/>
      <c r="VGJ5" s="862"/>
      <c r="VGK5" s="862"/>
      <c r="VGL5" s="862"/>
      <c r="VGM5" s="862"/>
      <c r="VGN5" s="862"/>
      <c r="VGO5" s="862"/>
      <c r="VGP5" s="862"/>
      <c r="VGQ5" s="862"/>
      <c r="VGR5" s="862"/>
      <c r="VGS5" s="862"/>
      <c r="VGT5" s="862"/>
      <c r="VGU5" s="862"/>
      <c r="VGV5" s="862"/>
      <c r="VGW5" s="862"/>
      <c r="VGX5" s="862"/>
      <c r="VGY5" s="862"/>
      <c r="VGZ5" s="862"/>
      <c r="VHA5" s="862"/>
      <c r="VHB5" s="862"/>
      <c r="VHC5" s="862"/>
      <c r="VHD5" s="862"/>
      <c r="VHE5" s="862"/>
      <c r="VHF5" s="862"/>
      <c r="VHG5" s="862"/>
      <c r="VHH5" s="862"/>
      <c r="VHI5" s="862"/>
      <c r="VHJ5" s="861"/>
      <c r="VHK5" s="862"/>
      <c r="VHL5" s="862"/>
      <c r="VHM5" s="862"/>
      <c r="VHN5" s="862"/>
      <c r="VHO5" s="862"/>
      <c r="VHP5" s="862"/>
      <c r="VHQ5" s="862"/>
      <c r="VHR5" s="862"/>
      <c r="VHS5" s="862"/>
      <c r="VHT5" s="862"/>
      <c r="VHU5" s="862"/>
      <c r="VHV5" s="862"/>
      <c r="VHW5" s="862"/>
      <c r="VHX5" s="862"/>
      <c r="VHY5" s="862"/>
      <c r="VHZ5" s="862"/>
      <c r="VIA5" s="862"/>
      <c r="VIB5" s="862"/>
      <c r="VIC5" s="862"/>
      <c r="VID5" s="862"/>
      <c r="VIE5" s="862"/>
      <c r="VIF5" s="862"/>
      <c r="VIG5" s="862"/>
      <c r="VIH5" s="862"/>
      <c r="VII5" s="862"/>
      <c r="VIJ5" s="862"/>
      <c r="VIK5" s="862"/>
      <c r="VIL5" s="862"/>
      <c r="VIM5" s="862"/>
      <c r="VIN5" s="862"/>
      <c r="VIO5" s="861"/>
      <c r="VIP5" s="862"/>
      <c r="VIQ5" s="862"/>
      <c r="VIR5" s="862"/>
      <c r="VIS5" s="862"/>
      <c r="VIT5" s="862"/>
      <c r="VIU5" s="862"/>
      <c r="VIV5" s="862"/>
      <c r="VIW5" s="862"/>
      <c r="VIX5" s="862"/>
      <c r="VIY5" s="862"/>
      <c r="VIZ5" s="862"/>
      <c r="VJA5" s="862"/>
      <c r="VJB5" s="862"/>
      <c r="VJC5" s="862"/>
      <c r="VJD5" s="862"/>
      <c r="VJE5" s="862"/>
      <c r="VJF5" s="862"/>
      <c r="VJG5" s="862"/>
      <c r="VJH5" s="862"/>
      <c r="VJI5" s="862"/>
      <c r="VJJ5" s="862"/>
      <c r="VJK5" s="862"/>
      <c r="VJL5" s="862"/>
      <c r="VJM5" s="862"/>
      <c r="VJN5" s="862"/>
      <c r="VJO5" s="862"/>
      <c r="VJP5" s="862"/>
      <c r="VJQ5" s="862"/>
      <c r="VJR5" s="862"/>
      <c r="VJS5" s="862"/>
      <c r="VJT5" s="861"/>
      <c r="VJU5" s="862"/>
      <c r="VJV5" s="862"/>
      <c r="VJW5" s="862"/>
      <c r="VJX5" s="862"/>
      <c r="VJY5" s="862"/>
      <c r="VJZ5" s="862"/>
      <c r="VKA5" s="862"/>
      <c r="VKB5" s="862"/>
      <c r="VKC5" s="862"/>
      <c r="VKD5" s="862"/>
      <c r="VKE5" s="862"/>
      <c r="VKF5" s="862"/>
      <c r="VKG5" s="862"/>
      <c r="VKH5" s="862"/>
      <c r="VKI5" s="862"/>
      <c r="VKJ5" s="862"/>
      <c r="VKK5" s="862"/>
      <c r="VKL5" s="862"/>
      <c r="VKM5" s="862"/>
      <c r="VKN5" s="862"/>
      <c r="VKO5" s="862"/>
      <c r="VKP5" s="862"/>
      <c r="VKQ5" s="862"/>
      <c r="VKR5" s="862"/>
      <c r="VKS5" s="862"/>
      <c r="VKT5" s="862"/>
      <c r="VKU5" s="862"/>
      <c r="VKV5" s="862"/>
      <c r="VKW5" s="862"/>
      <c r="VKX5" s="862"/>
      <c r="VKY5" s="861"/>
      <c r="VKZ5" s="862"/>
      <c r="VLA5" s="862"/>
      <c r="VLB5" s="862"/>
      <c r="VLC5" s="862"/>
      <c r="VLD5" s="862"/>
      <c r="VLE5" s="862"/>
      <c r="VLF5" s="862"/>
      <c r="VLG5" s="862"/>
      <c r="VLH5" s="862"/>
      <c r="VLI5" s="862"/>
      <c r="VLJ5" s="862"/>
      <c r="VLK5" s="862"/>
      <c r="VLL5" s="862"/>
      <c r="VLM5" s="862"/>
      <c r="VLN5" s="862"/>
      <c r="VLO5" s="862"/>
      <c r="VLP5" s="862"/>
      <c r="VLQ5" s="862"/>
      <c r="VLR5" s="862"/>
      <c r="VLS5" s="862"/>
      <c r="VLT5" s="862"/>
      <c r="VLU5" s="862"/>
      <c r="VLV5" s="862"/>
      <c r="VLW5" s="862"/>
      <c r="VLX5" s="862"/>
      <c r="VLY5" s="862"/>
      <c r="VLZ5" s="862"/>
      <c r="VMA5" s="862"/>
      <c r="VMB5" s="862"/>
      <c r="VMC5" s="862"/>
      <c r="VMD5" s="861"/>
      <c r="VME5" s="862"/>
      <c r="VMF5" s="862"/>
      <c r="VMG5" s="862"/>
      <c r="VMH5" s="862"/>
      <c r="VMI5" s="862"/>
      <c r="VMJ5" s="862"/>
      <c r="VMK5" s="862"/>
      <c r="VML5" s="862"/>
      <c r="VMM5" s="862"/>
      <c r="VMN5" s="862"/>
      <c r="VMO5" s="862"/>
      <c r="VMP5" s="862"/>
      <c r="VMQ5" s="862"/>
      <c r="VMR5" s="862"/>
      <c r="VMS5" s="862"/>
      <c r="VMT5" s="862"/>
      <c r="VMU5" s="862"/>
      <c r="VMV5" s="862"/>
      <c r="VMW5" s="862"/>
      <c r="VMX5" s="862"/>
      <c r="VMY5" s="862"/>
      <c r="VMZ5" s="862"/>
      <c r="VNA5" s="862"/>
      <c r="VNB5" s="862"/>
      <c r="VNC5" s="862"/>
      <c r="VND5" s="862"/>
      <c r="VNE5" s="862"/>
      <c r="VNF5" s="862"/>
      <c r="VNG5" s="862"/>
      <c r="VNH5" s="862"/>
      <c r="VNI5" s="861"/>
      <c r="VNJ5" s="862"/>
      <c r="VNK5" s="862"/>
      <c r="VNL5" s="862"/>
      <c r="VNM5" s="862"/>
      <c r="VNN5" s="862"/>
      <c r="VNO5" s="862"/>
      <c r="VNP5" s="862"/>
      <c r="VNQ5" s="862"/>
      <c r="VNR5" s="862"/>
      <c r="VNS5" s="862"/>
      <c r="VNT5" s="862"/>
      <c r="VNU5" s="862"/>
      <c r="VNV5" s="862"/>
      <c r="VNW5" s="862"/>
      <c r="VNX5" s="862"/>
      <c r="VNY5" s="862"/>
      <c r="VNZ5" s="862"/>
      <c r="VOA5" s="862"/>
      <c r="VOB5" s="862"/>
      <c r="VOC5" s="862"/>
      <c r="VOD5" s="862"/>
      <c r="VOE5" s="862"/>
      <c r="VOF5" s="862"/>
      <c r="VOG5" s="862"/>
      <c r="VOH5" s="862"/>
      <c r="VOI5" s="862"/>
      <c r="VOJ5" s="862"/>
      <c r="VOK5" s="862"/>
      <c r="VOL5" s="862"/>
      <c r="VOM5" s="862"/>
      <c r="VON5" s="861"/>
      <c r="VOO5" s="862"/>
      <c r="VOP5" s="862"/>
      <c r="VOQ5" s="862"/>
      <c r="VOR5" s="862"/>
      <c r="VOS5" s="862"/>
      <c r="VOT5" s="862"/>
      <c r="VOU5" s="862"/>
      <c r="VOV5" s="862"/>
      <c r="VOW5" s="862"/>
      <c r="VOX5" s="862"/>
      <c r="VOY5" s="862"/>
      <c r="VOZ5" s="862"/>
      <c r="VPA5" s="862"/>
      <c r="VPB5" s="862"/>
      <c r="VPC5" s="862"/>
      <c r="VPD5" s="862"/>
      <c r="VPE5" s="862"/>
      <c r="VPF5" s="862"/>
      <c r="VPG5" s="862"/>
      <c r="VPH5" s="862"/>
      <c r="VPI5" s="862"/>
      <c r="VPJ5" s="862"/>
      <c r="VPK5" s="862"/>
      <c r="VPL5" s="862"/>
      <c r="VPM5" s="862"/>
      <c r="VPN5" s="862"/>
      <c r="VPO5" s="862"/>
      <c r="VPP5" s="862"/>
      <c r="VPQ5" s="862"/>
      <c r="VPR5" s="862"/>
      <c r="VPS5" s="861"/>
      <c r="VPT5" s="862"/>
      <c r="VPU5" s="862"/>
      <c r="VPV5" s="862"/>
      <c r="VPW5" s="862"/>
      <c r="VPX5" s="862"/>
      <c r="VPY5" s="862"/>
      <c r="VPZ5" s="862"/>
      <c r="VQA5" s="862"/>
      <c r="VQB5" s="862"/>
      <c r="VQC5" s="862"/>
      <c r="VQD5" s="862"/>
      <c r="VQE5" s="862"/>
      <c r="VQF5" s="862"/>
      <c r="VQG5" s="862"/>
      <c r="VQH5" s="862"/>
      <c r="VQI5" s="862"/>
      <c r="VQJ5" s="862"/>
      <c r="VQK5" s="862"/>
      <c r="VQL5" s="862"/>
      <c r="VQM5" s="862"/>
      <c r="VQN5" s="862"/>
      <c r="VQO5" s="862"/>
      <c r="VQP5" s="862"/>
      <c r="VQQ5" s="862"/>
      <c r="VQR5" s="862"/>
      <c r="VQS5" s="862"/>
      <c r="VQT5" s="862"/>
      <c r="VQU5" s="862"/>
      <c r="VQV5" s="862"/>
      <c r="VQW5" s="862"/>
      <c r="VQX5" s="861"/>
      <c r="VQY5" s="862"/>
      <c r="VQZ5" s="862"/>
      <c r="VRA5" s="862"/>
      <c r="VRB5" s="862"/>
      <c r="VRC5" s="862"/>
      <c r="VRD5" s="862"/>
      <c r="VRE5" s="862"/>
      <c r="VRF5" s="862"/>
      <c r="VRG5" s="862"/>
      <c r="VRH5" s="862"/>
      <c r="VRI5" s="862"/>
      <c r="VRJ5" s="862"/>
      <c r="VRK5" s="862"/>
      <c r="VRL5" s="862"/>
      <c r="VRM5" s="862"/>
      <c r="VRN5" s="862"/>
      <c r="VRO5" s="862"/>
      <c r="VRP5" s="862"/>
      <c r="VRQ5" s="862"/>
      <c r="VRR5" s="862"/>
      <c r="VRS5" s="862"/>
      <c r="VRT5" s="862"/>
      <c r="VRU5" s="862"/>
      <c r="VRV5" s="862"/>
      <c r="VRW5" s="862"/>
      <c r="VRX5" s="862"/>
      <c r="VRY5" s="862"/>
      <c r="VRZ5" s="862"/>
      <c r="VSA5" s="862"/>
      <c r="VSB5" s="862"/>
      <c r="VSC5" s="861"/>
      <c r="VSD5" s="862"/>
      <c r="VSE5" s="862"/>
      <c r="VSF5" s="862"/>
      <c r="VSG5" s="862"/>
      <c r="VSH5" s="862"/>
      <c r="VSI5" s="862"/>
      <c r="VSJ5" s="862"/>
      <c r="VSK5" s="862"/>
      <c r="VSL5" s="862"/>
      <c r="VSM5" s="862"/>
      <c r="VSN5" s="862"/>
      <c r="VSO5" s="862"/>
      <c r="VSP5" s="862"/>
      <c r="VSQ5" s="862"/>
      <c r="VSR5" s="862"/>
      <c r="VSS5" s="862"/>
      <c r="VST5" s="862"/>
      <c r="VSU5" s="862"/>
      <c r="VSV5" s="862"/>
      <c r="VSW5" s="862"/>
      <c r="VSX5" s="862"/>
      <c r="VSY5" s="862"/>
      <c r="VSZ5" s="862"/>
      <c r="VTA5" s="862"/>
      <c r="VTB5" s="862"/>
      <c r="VTC5" s="862"/>
      <c r="VTD5" s="862"/>
      <c r="VTE5" s="862"/>
      <c r="VTF5" s="862"/>
      <c r="VTG5" s="862"/>
      <c r="VTH5" s="861"/>
      <c r="VTI5" s="862"/>
      <c r="VTJ5" s="862"/>
      <c r="VTK5" s="862"/>
      <c r="VTL5" s="862"/>
      <c r="VTM5" s="862"/>
      <c r="VTN5" s="862"/>
      <c r="VTO5" s="862"/>
      <c r="VTP5" s="862"/>
      <c r="VTQ5" s="862"/>
      <c r="VTR5" s="862"/>
      <c r="VTS5" s="862"/>
      <c r="VTT5" s="862"/>
      <c r="VTU5" s="862"/>
      <c r="VTV5" s="862"/>
      <c r="VTW5" s="862"/>
      <c r="VTX5" s="862"/>
      <c r="VTY5" s="862"/>
      <c r="VTZ5" s="862"/>
      <c r="VUA5" s="862"/>
      <c r="VUB5" s="862"/>
      <c r="VUC5" s="862"/>
      <c r="VUD5" s="862"/>
      <c r="VUE5" s="862"/>
      <c r="VUF5" s="862"/>
      <c r="VUG5" s="862"/>
      <c r="VUH5" s="862"/>
      <c r="VUI5" s="862"/>
      <c r="VUJ5" s="862"/>
      <c r="VUK5" s="862"/>
      <c r="VUL5" s="862"/>
      <c r="VUM5" s="861"/>
      <c r="VUN5" s="862"/>
      <c r="VUO5" s="862"/>
      <c r="VUP5" s="862"/>
      <c r="VUQ5" s="862"/>
      <c r="VUR5" s="862"/>
      <c r="VUS5" s="862"/>
      <c r="VUT5" s="862"/>
      <c r="VUU5" s="862"/>
      <c r="VUV5" s="862"/>
      <c r="VUW5" s="862"/>
      <c r="VUX5" s="862"/>
      <c r="VUY5" s="862"/>
      <c r="VUZ5" s="862"/>
      <c r="VVA5" s="862"/>
      <c r="VVB5" s="862"/>
      <c r="VVC5" s="862"/>
      <c r="VVD5" s="862"/>
      <c r="VVE5" s="862"/>
      <c r="VVF5" s="862"/>
      <c r="VVG5" s="862"/>
      <c r="VVH5" s="862"/>
      <c r="VVI5" s="862"/>
      <c r="VVJ5" s="862"/>
      <c r="VVK5" s="862"/>
      <c r="VVL5" s="862"/>
      <c r="VVM5" s="862"/>
      <c r="VVN5" s="862"/>
      <c r="VVO5" s="862"/>
      <c r="VVP5" s="862"/>
      <c r="VVQ5" s="862"/>
      <c r="VVR5" s="861"/>
      <c r="VVS5" s="862"/>
      <c r="VVT5" s="862"/>
      <c r="VVU5" s="862"/>
      <c r="VVV5" s="862"/>
      <c r="VVW5" s="862"/>
      <c r="VVX5" s="862"/>
      <c r="VVY5" s="862"/>
      <c r="VVZ5" s="862"/>
      <c r="VWA5" s="862"/>
      <c r="VWB5" s="862"/>
      <c r="VWC5" s="862"/>
      <c r="VWD5" s="862"/>
      <c r="VWE5" s="862"/>
      <c r="VWF5" s="862"/>
      <c r="VWG5" s="862"/>
      <c r="VWH5" s="862"/>
      <c r="VWI5" s="862"/>
      <c r="VWJ5" s="862"/>
      <c r="VWK5" s="862"/>
      <c r="VWL5" s="862"/>
      <c r="VWM5" s="862"/>
      <c r="VWN5" s="862"/>
      <c r="VWO5" s="862"/>
      <c r="VWP5" s="862"/>
      <c r="VWQ5" s="862"/>
      <c r="VWR5" s="862"/>
      <c r="VWS5" s="862"/>
      <c r="VWT5" s="862"/>
      <c r="VWU5" s="862"/>
      <c r="VWV5" s="862"/>
      <c r="VWW5" s="861"/>
      <c r="VWX5" s="862"/>
      <c r="VWY5" s="862"/>
      <c r="VWZ5" s="862"/>
      <c r="VXA5" s="862"/>
      <c r="VXB5" s="862"/>
      <c r="VXC5" s="862"/>
      <c r="VXD5" s="862"/>
      <c r="VXE5" s="862"/>
      <c r="VXF5" s="862"/>
      <c r="VXG5" s="862"/>
      <c r="VXH5" s="862"/>
      <c r="VXI5" s="862"/>
      <c r="VXJ5" s="862"/>
      <c r="VXK5" s="862"/>
      <c r="VXL5" s="862"/>
      <c r="VXM5" s="862"/>
      <c r="VXN5" s="862"/>
      <c r="VXO5" s="862"/>
      <c r="VXP5" s="862"/>
      <c r="VXQ5" s="862"/>
      <c r="VXR5" s="862"/>
      <c r="VXS5" s="862"/>
      <c r="VXT5" s="862"/>
      <c r="VXU5" s="862"/>
      <c r="VXV5" s="862"/>
      <c r="VXW5" s="862"/>
      <c r="VXX5" s="862"/>
      <c r="VXY5" s="862"/>
      <c r="VXZ5" s="862"/>
      <c r="VYA5" s="862"/>
      <c r="VYB5" s="861"/>
      <c r="VYC5" s="862"/>
      <c r="VYD5" s="862"/>
      <c r="VYE5" s="862"/>
      <c r="VYF5" s="862"/>
      <c r="VYG5" s="862"/>
      <c r="VYH5" s="862"/>
      <c r="VYI5" s="862"/>
      <c r="VYJ5" s="862"/>
      <c r="VYK5" s="862"/>
      <c r="VYL5" s="862"/>
      <c r="VYM5" s="862"/>
      <c r="VYN5" s="862"/>
      <c r="VYO5" s="862"/>
      <c r="VYP5" s="862"/>
      <c r="VYQ5" s="862"/>
      <c r="VYR5" s="862"/>
      <c r="VYS5" s="862"/>
      <c r="VYT5" s="862"/>
      <c r="VYU5" s="862"/>
      <c r="VYV5" s="862"/>
      <c r="VYW5" s="862"/>
      <c r="VYX5" s="862"/>
      <c r="VYY5" s="862"/>
      <c r="VYZ5" s="862"/>
      <c r="VZA5" s="862"/>
      <c r="VZB5" s="862"/>
      <c r="VZC5" s="862"/>
      <c r="VZD5" s="862"/>
      <c r="VZE5" s="862"/>
      <c r="VZF5" s="862"/>
      <c r="VZG5" s="861"/>
      <c r="VZH5" s="862"/>
      <c r="VZI5" s="862"/>
      <c r="VZJ5" s="862"/>
      <c r="VZK5" s="862"/>
      <c r="VZL5" s="862"/>
      <c r="VZM5" s="862"/>
      <c r="VZN5" s="862"/>
      <c r="VZO5" s="862"/>
      <c r="VZP5" s="862"/>
      <c r="VZQ5" s="862"/>
      <c r="VZR5" s="862"/>
      <c r="VZS5" s="862"/>
      <c r="VZT5" s="862"/>
      <c r="VZU5" s="862"/>
      <c r="VZV5" s="862"/>
      <c r="VZW5" s="862"/>
      <c r="VZX5" s="862"/>
      <c r="VZY5" s="862"/>
      <c r="VZZ5" s="862"/>
      <c r="WAA5" s="862"/>
      <c r="WAB5" s="862"/>
      <c r="WAC5" s="862"/>
      <c r="WAD5" s="862"/>
      <c r="WAE5" s="862"/>
      <c r="WAF5" s="862"/>
      <c r="WAG5" s="862"/>
      <c r="WAH5" s="862"/>
      <c r="WAI5" s="862"/>
      <c r="WAJ5" s="862"/>
      <c r="WAK5" s="862"/>
      <c r="WAL5" s="861"/>
      <c r="WAM5" s="862"/>
      <c r="WAN5" s="862"/>
      <c r="WAO5" s="862"/>
      <c r="WAP5" s="862"/>
      <c r="WAQ5" s="862"/>
      <c r="WAR5" s="862"/>
      <c r="WAS5" s="862"/>
      <c r="WAT5" s="862"/>
      <c r="WAU5" s="862"/>
      <c r="WAV5" s="862"/>
      <c r="WAW5" s="862"/>
      <c r="WAX5" s="862"/>
      <c r="WAY5" s="862"/>
      <c r="WAZ5" s="862"/>
      <c r="WBA5" s="862"/>
      <c r="WBB5" s="862"/>
      <c r="WBC5" s="862"/>
      <c r="WBD5" s="862"/>
      <c r="WBE5" s="862"/>
      <c r="WBF5" s="862"/>
      <c r="WBG5" s="862"/>
      <c r="WBH5" s="862"/>
      <c r="WBI5" s="862"/>
      <c r="WBJ5" s="862"/>
      <c r="WBK5" s="862"/>
      <c r="WBL5" s="862"/>
      <c r="WBM5" s="862"/>
      <c r="WBN5" s="862"/>
      <c r="WBO5" s="862"/>
      <c r="WBP5" s="862"/>
      <c r="WBQ5" s="861"/>
      <c r="WBR5" s="862"/>
      <c r="WBS5" s="862"/>
      <c r="WBT5" s="862"/>
      <c r="WBU5" s="862"/>
      <c r="WBV5" s="862"/>
      <c r="WBW5" s="862"/>
      <c r="WBX5" s="862"/>
      <c r="WBY5" s="862"/>
      <c r="WBZ5" s="862"/>
      <c r="WCA5" s="862"/>
      <c r="WCB5" s="862"/>
      <c r="WCC5" s="862"/>
      <c r="WCD5" s="862"/>
      <c r="WCE5" s="862"/>
      <c r="WCF5" s="862"/>
      <c r="WCG5" s="862"/>
      <c r="WCH5" s="862"/>
      <c r="WCI5" s="862"/>
      <c r="WCJ5" s="862"/>
      <c r="WCK5" s="862"/>
      <c r="WCL5" s="862"/>
      <c r="WCM5" s="862"/>
      <c r="WCN5" s="862"/>
      <c r="WCO5" s="862"/>
      <c r="WCP5" s="862"/>
      <c r="WCQ5" s="862"/>
      <c r="WCR5" s="862"/>
      <c r="WCS5" s="862"/>
      <c r="WCT5" s="862"/>
      <c r="WCU5" s="862"/>
      <c r="WCV5" s="861"/>
      <c r="WCW5" s="862"/>
      <c r="WCX5" s="862"/>
      <c r="WCY5" s="862"/>
      <c r="WCZ5" s="862"/>
      <c r="WDA5" s="862"/>
      <c r="WDB5" s="862"/>
      <c r="WDC5" s="862"/>
      <c r="WDD5" s="862"/>
      <c r="WDE5" s="862"/>
      <c r="WDF5" s="862"/>
      <c r="WDG5" s="862"/>
      <c r="WDH5" s="862"/>
      <c r="WDI5" s="862"/>
      <c r="WDJ5" s="862"/>
      <c r="WDK5" s="862"/>
      <c r="WDL5" s="862"/>
      <c r="WDM5" s="862"/>
      <c r="WDN5" s="862"/>
      <c r="WDO5" s="862"/>
      <c r="WDP5" s="862"/>
      <c r="WDQ5" s="862"/>
      <c r="WDR5" s="862"/>
      <c r="WDS5" s="862"/>
      <c r="WDT5" s="862"/>
      <c r="WDU5" s="862"/>
      <c r="WDV5" s="862"/>
      <c r="WDW5" s="862"/>
      <c r="WDX5" s="862"/>
      <c r="WDY5" s="862"/>
      <c r="WDZ5" s="862"/>
      <c r="WEA5" s="861"/>
      <c r="WEB5" s="862"/>
      <c r="WEC5" s="862"/>
      <c r="WED5" s="862"/>
      <c r="WEE5" s="862"/>
      <c r="WEF5" s="862"/>
      <c r="WEG5" s="862"/>
      <c r="WEH5" s="862"/>
      <c r="WEI5" s="862"/>
      <c r="WEJ5" s="862"/>
      <c r="WEK5" s="862"/>
      <c r="WEL5" s="862"/>
      <c r="WEM5" s="862"/>
      <c r="WEN5" s="862"/>
      <c r="WEO5" s="862"/>
      <c r="WEP5" s="862"/>
      <c r="WEQ5" s="862"/>
      <c r="WER5" s="862"/>
      <c r="WES5" s="862"/>
      <c r="WET5" s="862"/>
      <c r="WEU5" s="862"/>
      <c r="WEV5" s="862"/>
      <c r="WEW5" s="862"/>
      <c r="WEX5" s="862"/>
      <c r="WEY5" s="862"/>
      <c r="WEZ5" s="862"/>
      <c r="WFA5" s="862"/>
      <c r="WFB5" s="862"/>
      <c r="WFC5" s="862"/>
      <c r="WFD5" s="862"/>
      <c r="WFE5" s="862"/>
      <c r="WFF5" s="861"/>
      <c r="WFG5" s="862"/>
      <c r="WFH5" s="862"/>
      <c r="WFI5" s="862"/>
      <c r="WFJ5" s="862"/>
      <c r="WFK5" s="862"/>
      <c r="WFL5" s="862"/>
      <c r="WFM5" s="862"/>
      <c r="WFN5" s="862"/>
      <c r="WFO5" s="862"/>
      <c r="WFP5" s="862"/>
      <c r="WFQ5" s="862"/>
      <c r="WFR5" s="862"/>
      <c r="WFS5" s="862"/>
      <c r="WFT5" s="862"/>
      <c r="WFU5" s="862"/>
      <c r="WFV5" s="862"/>
      <c r="WFW5" s="862"/>
      <c r="WFX5" s="862"/>
      <c r="WFY5" s="862"/>
      <c r="WFZ5" s="862"/>
      <c r="WGA5" s="862"/>
      <c r="WGB5" s="862"/>
      <c r="WGC5" s="862"/>
      <c r="WGD5" s="862"/>
      <c r="WGE5" s="862"/>
      <c r="WGF5" s="862"/>
      <c r="WGG5" s="862"/>
      <c r="WGH5" s="862"/>
      <c r="WGI5" s="862"/>
      <c r="WGJ5" s="862"/>
      <c r="WGK5" s="861"/>
      <c r="WGL5" s="862"/>
      <c r="WGM5" s="862"/>
      <c r="WGN5" s="862"/>
      <c r="WGO5" s="862"/>
      <c r="WGP5" s="862"/>
      <c r="WGQ5" s="862"/>
      <c r="WGR5" s="862"/>
      <c r="WGS5" s="862"/>
      <c r="WGT5" s="862"/>
      <c r="WGU5" s="862"/>
      <c r="WGV5" s="862"/>
      <c r="WGW5" s="862"/>
      <c r="WGX5" s="862"/>
      <c r="WGY5" s="862"/>
      <c r="WGZ5" s="862"/>
      <c r="WHA5" s="862"/>
      <c r="WHB5" s="862"/>
      <c r="WHC5" s="862"/>
      <c r="WHD5" s="862"/>
      <c r="WHE5" s="862"/>
      <c r="WHF5" s="862"/>
      <c r="WHG5" s="862"/>
      <c r="WHH5" s="862"/>
      <c r="WHI5" s="862"/>
      <c r="WHJ5" s="862"/>
      <c r="WHK5" s="862"/>
      <c r="WHL5" s="862"/>
      <c r="WHM5" s="862"/>
      <c r="WHN5" s="862"/>
      <c r="WHO5" s="862"/>
      <c r="WHP5" s="861"/>
      <c r="WHQ5" s="862"/>
      <c r="WHR5" s="862"/>
      <c r="WHS5" s="862"/>
      <c r="WHT5" s="862"/>
      <c r="WHU5" s="862"/>
      <c r="WHV5" s="862"/>
      <c r="WHW5" s="862"/>
      <c r="WHX5" s="862"/>
      <c r="WHY5" s="862"/>
      <c r="WHZ5" s="862"/>
      <c r="WIA5" s="862"/>
      <c r="WIB5" s="862"/>
      <c r="WIC5" s="862"/>
      <c r="WID5" s="862"/>
      <c r="WIE5" s="862"/>
      <c r="WIF5" s="862"/>
      <c r="WIG5" s="862"/>
      <c r="WIH5" s="862"/>
      <c r="WII5" s="862"/>
      <c r="WIJ5" s="862"/>
      <c r="WIK5" s="862"/>
      <c r="WIL5" s="862"/>
      <c r="WIM5" s="862"/>
      <c r="WIN5" s="862"/>
      <c r="WIO5" s="862"/>
      <c r="WIP5" s="862"/>
      <c r="WIQ5" s="862"/>
      <c r="WIR5" s="862"/>
      <c r="WIS5" s="862"/>
      <c r="WIT5" s="862"/>
      <c r="WIU5" s="861"/>
      <c r="WIV5" s="862"/>
      <c r="WIW5" s="862"/>
      <c r="WIX5" s="862"/>
      <c r="WIY5" s="862"/>
      <c r="WIZ5" s="862"/>
      <c r="WJA5" s="862"/>
      <c r="WJB5" s="862"/>
      <c r="WJC5" s="862"/>
      <c r="WJD5" s="862"/>
      <c r="WJE5" s="862"/>
      <c r="WJF5" s="862"/>
      <c r="WJG5" s="862"/>
      <c r="WJH5" s="862"/>
      <c r="WJI5" s="862"/>
      <c r="WJJ5" s="862"/>
      <c r="WJK5" s="862"/>
      <c r="WJL5" s="862"/>
      <c r="WJM5" s="862"/>
      <c r="WJN5" s="862"/>
      <c r="WJO5" s="862"/>
      <c r="WJP5" s="862"/>
      <c r="WJQ5" s="862"/>
      <c r="WJR5" s="862"/>
      <c r="WJS5" s="862"/>
      <c r="WJT5" s="862"/>
      <c r="WJU5" s="862"/>
      <c r="WJV5" s="862"/>
      <c r="WJW5" s="862"/>
      <c r="WJX5" s="862"/>
      <c r="WJY5" s="862"/>
      <c r="WJZ5" s="861"/>
      <c r="WKA5" s="862"/>
      <c r="WKB5" s="862"/>
      <c r="WKC5" s="862"/>
      <c r="WKD5" s="862"/>
      <c r="WKE5" s="862"/>
      <c r="WKF5" s="862"/>
      <c r="WKG5" s="862"/>
      <c r="WKH5" s="862"/>
      <c r="WKI5" s="862"/>
      <c r="WKJ5" s="862"/>
      <c r="WKK5" s="862"/>
      <c r="WKL5" s="862"/>
      <c r="WKM5" s="862"/>
      <c r="WKN5" s="862"/>
      <c r="WKO5" s="862"/>
      <c r="WKP5" s="862"/>
      <c r="WKQ5" s="862"/>
      <c r="WKR5" s="862"/>
      <c r="WKS5" s="862"/>
      <c r="WKT5" s="862"/>
      <c r="WKU5" s="862"/>
      <c r="WKV5" s="862"/>
      <c r="WKW5" s="862"/>
      <c r="WKX5" s="862"/>
      <c r="WKY5" s="862"/>
      <c r="WKZ5" s="862"/>
      <c r="WLA5" s="862"/>
      <c r="WLB5" s="862"/>
      <c r="WLC5" s="862"/>
      <c r="WLD5" s="862"/>
      <c r="WLE5" s="861"/>
      <c r="WLF5" s="862"/>
      <c r="WLG5" s="862"/>
      <c r="WLH5" s="862"/>
      <c r="WLI5" s="862"/>
      <c r="WLJ5" s="862"/>
      <c r="WLK5" s="862"/>
      <c r="WLL5" s="862"/>
      <c r="WLM5" s="862"/>
      <c r="WLN5" s="862"/>
      <c r="WLO5" s="862"/>
      <c r="WLP5" s="862"/>
      <c r="WLQ5" s="862"/>
      <c r="WLR5" s="862"/>
      <c r="WLS5" s="862"/>
      <c r="WLT5" s="862"/>
      <c r="WLU5" s="862"/>
      <c r="WLV5" s="862"/>
      <c r="WLW5" s="862"/>
      <c r="WLX5" s="862"/>
      <c r="WLY5" s="862"/>
      <c r="WLZ5" s="862"/>
      <c r="WMA5" s="862"/>
      <c r="WMB5" s="862"/>
      <c r="WMC5" s="862"/>
      <c r="WMD5" s="862"/>
      <c r="WME5" s="862"/>
      <c r="WMF5" s="862"/>
      <c r="WMG5" s="862"/>
      <c r="WMH5" s="862"/>
      <c r="WMI5" s="862"/>
      <c r="WMJ5" s="861"/>
      <c r="WMK5" s="862"/>
      <c r="WML5" s="862"/>
      <c r="WMM5" s="862"/>
      <c r="WMN5" s="862"/>
      <c r="WMO5" s="862"/>
      <c r="WMP5" s="862"/>
      <c r="WMQ5" s="862"/>
      <c r="WMR5" s="862"/>
      <c r="WMS5" s="862"/>
      <c r="WMT5" s="862"/>
      <c r="WMU5" s="862"/>
      <c r="WMV5" s="862"/>
      <c r="WMW5" s="862"/>
      <c r="WMX5" s="862"/>
      <c r="WMY5" s="862"/>
      <c r="WMZ5" s="862"/>
      <c r="WNA5" s="862"/>
      <c r="WNB5" s="862"/>
      <c r="WNC5" s="862"/>
      <c r="WND5" s="862"/>
      <c r="WNE5" s="862"/>
      <c r="WNF5" s="862"/>
      <c r="WNG5" s="862"/>
      <c r="WNH5" s="862"/>
      <c r="WNI5" s="862"/>
      <c r="WNJ5" s="862"/>
      <c r="WNK5" s="862"/>
      <c r="WNL5" s="862"/>
      <c r="WNM5" s="862"/>
      <c r="WNN5" s="862"/>
      <c r="WNO5" s="861"/>
      <c r="WNP5" s="862"/>
      <c r="WNQ5" s="862"/>
      <c r="WNR5" s="862"/>
      <c r="WNS5" s="862"/>
      <c r="WNT5" s="862"/>
      <c r="WNU5" s="862"/>
      <c r="WNV5" s="862"/>
      <c r="WNW5" s="862"/>
      <c r="WNX5" s="862"/>
      <c r="WNY5" s="862"/>
      <c r="WNZ5" s="862"/>
      <c r="WOA5" s="862"/>
      <c r="WOB5" s="862"/>
      <c r="WOC5" s="862"/>
      <c r="WOD5" s="862"/>
      <c r="WOE5" s="862"/>
      <c r="WOF5" s="862"/>
      <c r="WOG5" s="862"/>
      <c r="WOH5" s="862"/>
      <c r="WOI5" s="862"/>
      <c r="WOJ5" s="862"/>
      <c r="WOK5" s="862"/>
      <c r="WOL5" s="862"/>
      <c r="WOM5" s="862"/>
      <c r="WON5" s="862"/>
      <c r="WOO5" s="862"/>
      <c r="WOP5" s="862"/>
      <c r="WOQ5" s="862"/>
      <c r="WOR5" s="862"/>
      <c r="WOS5" s="862"/>
      <c r="WOT5" s="861"/>
      <c r="WOU5" s="862"/>
      <c r="WOV5" s="862"/>
      <c r="WOW5" s="862"/>
      <c r="WOX5" s="862"/>
      <c r="WOY5" s="862"/>
      <c r="WOZ5" s="862"/>
      <c r="WPA5" s="862"/>
      <c r="WPB5" s="862"/>
      <c r="WPC5" s="862"/>
      <c r="WPD5" s="862"/>
      <c r="WPE5" s="862"/>
      <c r="WPF5" s="862"/>
      <c r="WPG5" s="862"/>
      <c r="WPH5" s="862"/>
      <c r="WPI5" s="862"/>
      <c r="WPJ5" s="862"/>
      <c r="WPK5" s="862"/>
      <c r="WPL5" s="862"/>
      <c r="WPM5" s="862"/>
      <c r="WPN5" s="862"/>
      <c r="WPO5" s="862"/>
      <c r="WPP5" s="862"/>
      <c r="WPQ5" s="862"/>
      <c r="WPR5" s="862"/>
      <c r="WPS5" s="862"/>
      <c r="WPT5" s="862"/>
      <c r="WPU5" s="862"/>
      <c r="WPV5" s="862"/>
      <c r="WPW5" s="862"/>
      <c r="WPX5" s="862"/>
      <c r="WPY5" s="861"/>
      <c r="WPZ5" s="862"/>
      <c r="WQA5" s="862"/>
      <c r="WQB5" s="862"/>
      <c r="WQC5" s="862"/>
      <c r="WQD5" s="862"/>
      <c r="WQE5" s="862"/>
      <c r="WQF5" s="862"/>
      <c r="WQG5" s="862"/>
      <c r="WQH5" s="862"/>
      <c r="WQI5" s="862"/>
      <c r="WQJ5" s="862"/>
      <c r="WQK5" s="862"/>
      <c r="WQL5" s="862"/>
      <c r="WQM5" s="862"/>
      <c r="WQN5" s="862"/>
      <c r="WQO5" s="862"/>
      <c r="WQP5" s="862"/>
      <c r="WQQ5" s="862"/>
      <c r="WQR5" s="862"/>
      <c r="WQS5" s="862"/>
      <c r="WQT5" s="862"/>
      <c r="WQU5" s="862"/>
      <c r="WQV5" s="862"/>
      <c r="WQW5" s="862"/>
      <c r="WQX5" s="862"/>
      <c r="WQY5" s="862"/>
      <c r="WQZ5" s="862"/>
      <c r="WRA5" s="862"/>
      <c r="WRB5" s="862"/>
      <c r="WRC5" s="862"/>
      <c r="WRD5" s="861"/>
      <c r="WRE5" s="862"/>
      <c r="WRF5" s="862"/>
      <c r="WRG5" s="862"/>
      <c r="WRH5" s="862"/>
      <c r="WRI5" s="862"/>
      <c r="WRJ5" s="862"/>
      <c r="WRK5" s="862"/>
      <c r="WRL5" s="862"/>
      <c r="WRM5" s="862"/>
      <c r="WRN5" s="862"/>
      <c r="WRO5" s="862"/>
      <c r="WRP5" s="862"/>
      <c r="WRQ5" s="862"/>
      <c r="WRR5" s="862"/>
      <c r="WRS5" s="862"/>
      <c r="WRT5" s="862"/>
      <c r="WRU5" s="862"/>
      <c r="WRV5" s="862"/>
      <c r="WRW5" s="862"/>
      <c r="WRX5" s="862"/>
      <c r="WRY5" s="862"/>
      <c r="WRZ5" s="862"/>
      <c r="WSA5" s="862"/>
      <c r="WSB5" s="862"/>
      <c r="WSC5" s="862"/>
      <c r="WSD5" s="862"/>
      <c r="WSE5" s="862"/>
      <c r="WSF5" s="862"/>
      <c r="WSG5" s="862"/>
      <c r="WSH5" s="862"/>
      <c r="WSI5" s="861"/>
      <c r="WSJ5" s="862"/>
      <c r="WSK5" s="862"/>
      <c r="WSL5" s="862"/>
      <c r="WSM5" s="862"/>
      <c r="WSN5" s="862"/>
      <c r="WSO5" s="862"/>
      <c r="WSP5" s="862"/>
      <c r="WSQ5" s="862"/>
      <c r="WSR5" s="862"/>
      <c r="WSS5" s="862"/>
      <c r="WST5" s="862"/>
      <c r="WSU5" s="862"/>
      <c r="WSV5" s="862"/>
      <c r="WSW5" s="862"/>
      <c r="WSX5" s="862"/>
      <c r="WSY5" s="862"/>
      <c r="WSZ5" s="862"/>
      <c r="WTA5" s="862"/>
      <c r="WTB5" s="862"/>
      <c r="WTC5" s="862"/>
      <c r="WTD5" s="862"/>
      <c r="WTE5" s="862"/>
      <c r="WTF5" s="862"/>
      <c r="WTG5" s="862"/>
      <c r="WTH5" s="862"/>
      <c r="WTI5" s="862"/>
      <c r="WTJ5" s="862"/>
      <c r="WTK5" s="862"/>
      <c r="WTL5" s="862"/>
      <c r="WTM5" s="862"/>
      <c r="WTN5" s="861"/>
      <c r="WTO5" s="862"/>
      <c r="WTP5" s="862"/>
      <c r="WTQ5" s="862"/>
      <c r="WTR5" s="862"/>
      <c r="WTS5" s="862"/>
      <c r="WTT5" s="862"/>
      <c r="WTU5" s="862"/>
      <c r="WTV5" s="862"/>
      <c r="WTW5" s="862"/>
      <c r="WTX5" s="862"/>
      <c r="WTY5" s="862"/>
      <c r="WTZ5" s="862"/>
      <c r="WUA5" s="862"/>
      <c r="WUB5" s="862"/>
      <c r="WUC5" s="862"/>
      <c r="WUD5" s="862"/>
      <c r="WUE5" s="862"/>
      <c r="WUF5" s="862"/>
      <c r="WUG5" s="862"/>
      <c r="WUH5" s="862"/>
      <c r="WUI5" s="862"/>
      <c r="WUJ5" s="862"/>
      <c r="WUK5" s="862"/>
      <c r="WUL5" s="862"/>
      <c r="WUM5" s="862"/>
      <c r="WUN5" s="862"/>
      <c r="WUO5" s="862"/>
      <c r="WUP5" s="862"/>
      <c r="WUQ5" s="862"/>
      <c r="WUR5" s="862"/>
      <c r="WUS5" s="861"/>
      <c r="WUT5" s="862"/>
      <c r="WUU5" s="862"/>
      <c r="WUV5" s="862"/>
      <c r="WUW5" s="862"/>
      <c r="WUX5" s="862"/>
      <c r="WUY5" s="862"/>
      <c r="WUZ5" s="862"/>
      <c r="WVA5" s="862"/>
      <c r="WVB5" s="862"/>
      <c r="WVC5" s="862"/>
      <c r="WVD5" s="862"/>
      <c r="WVE5" s="862"/>
      <c r="WVF5" s="862"/>
      <c r="WVG5" s="862"/>
      <c r="WVH5" s="862"/>
      <c r="WVI5" s="862"/>
      <c r="WVJ5" s="862"/>
      <c r="WVK5" s="862"/>
      <c r="WVL5" s="862"/>
      <c r="WVM5" s="862"/>
      <c r="WVN5" s="862"/>
      <c r="WVO5" s="862"/>
      <c r="WVP5" s="862"/>
      <c r="WVQ5" s="862"/>
      <c r="WVR5" s="862"/>
      <c r="WVS5" s="862"/>
      <c r="WVT5" s="862"/>
      <c r="WVU5" s="862"/>
      <c r="WVV5" s="862"/>
      <c r="WVW5" s="862"/>
      <c r="WVX5" s="861"/>
      <c r="WVY5" s="862"/>
      <c r="WVZ5" s="862"/>
      <c r="WWA5" s="862"/>
      <c r="WWB5" s="862"/>
      <c r="WWC5" s="862"/>
      <c r="WWD5" s="862"/>
      <c r="WWE5" s="862"/>
      <c r="WWF5" s="862"/>
      <c r="WWG5" s="862"/>
      <c r="WWH5" s="862"/>
      <c r="WWI5" s="862"/>
      <c r="WWJ5" s="862"/>
      <c r="WWK5" s="862"/>
      <c r="WWL5" s="862"/>
      <c r="WWM5" s="862"/>
      <c r="WWN5" s="862"/>
      <c r="WWO5" s="862"/>
      <c r="WWP5" s="862"/>
      <c r="WWQ5" s="862"/>
      <c r="WWR5" s="862"/>
      <c r="WWS5" s="862"/>
      <c r="WWT5" s="862"/>
      <c r="WWU5" s="862"/>
      <c r="WWV5" s="862"/>
      <c r="WWW5" s="862"/>
      <c r="WWX5" s="862"/>
      <c r="WWY5" s="862"/>
      <c r="WWZ5" s="862"/>
      <c r="WXA5" s="862"/>
      <c r="WXB5" s="862"/>
      <c r="WXC5" s="861"/>
      <c r="WXD5" s="862"/>
      <c r="WXE5" s="862"/>
      <c r="WXF5" s="862"/>
      <c r="WXG5" s="862"/>
      <c r="WXH5" s="862"/>
      <c r="WXI5" s="862"/>
      <c r="WXJ5" s="862"/>
      <c r="WXK5" s="862"/>
      <c r="WXL5" s="862"/>
      <c r="WXM5" s="862"/>
      <c r="WXN5" s="862"/>
      <c r="WXO5" s="862"/>
      <c r="WXP5" s="862"/>
      <c r="WXQ5" s="862"/>
      <c r="WXR5" s="862"/>
    </row>
    <row r="6" spans="1:16190" s="17" customFormat="1" ht="36" customHeight="1" thickBot="1">
      <c r="A6" s="528"/>
      <c r="E6" s="528"/>
      <c r="H6" s="852" t="s">
        <v>528</v>
      </c>
      <c r="I6" s="853"/>
      <c r="J6" s="852">
        <v>46089</v>
      </c>
      <c r="K6" s="853"/>
      <c r="L6" s="852" t="s">
        <v>583</v>
      </c>
      <c r="M6" s="853"/>
      <c r="N6" s="852">
        <v>46124</v>
      </c>
      <c r="O6" s="853"/>
      <c r="P6" s="852">
        <v>46138</v>
      </c>
      <c r="Q6" s="853"/>
      <c r="R6" s="852">
        <v>46152</v>
      </c>
      <c r="S6" s="853"/>
      <c r="T6" s="845">
        <v>46167</v>
      </c>
      <c r="U6" s="846"/>
      <c r="V6" s="845">
        <v>46187</v>
      </c>
      <c r="W6" s="846"/>
      <c r="X6" s="845">
        <v>46201</v>
      </c>
      <c r="Y6" s="846"/>
      <c r="Z6" s="845">
        <v>46215</v>
      </c>
      <c r="AA6" s="846"/>
      <c r="AB6" s="845">
        <v>46251</v>
      </c>
      <c r="AC6" s="846"/>
      <c r="AD6" s="845"/>
      <c r="AE6" s="846"/>
      <c r="AF6" s="847"/>
      <c r="AG6" s="848"/>
      <c r="AH6" s="845"/>
      <c r="AI6" s="846"/>
      <c r="AJ6" s="845"/>
      <c r="AK6" s="846"/>
      <c r="AL6" s="847"/>
      <c r="AM6" s="848"/>
      <c r="AN6" s="528"/>
    </row>
    <row r="7" spans="1:16190" s="30" customFormat="1" ht="65" customHeight="1" thickBot="1">
      <c r="A7" s="552"/>
      <c r="B7" s="876" t="s">
        <v>803</v>
      </c>
      <c r="C7" s="877"/>
      <c r="D7" s="877"/>
      <c r="E7" s="877"/>
      <c r="F7" s="877"/>
      <c r="G7" s="878"/>
      <c r="H7" s="854" t="s">
        <v>526</v>
      </c>
      <c r="I7" s="855"/>
      <c r="J7" s="854" t="s">
        <v>565</v>
      </c>
      <c r="K7" s="855"/>
      <c r="L7" s="854" t="s">
        <v>584</v>
      </c>
      <c r="M7" s="855"/>
      <c r="N7" s="854" t="s">
        <v>591</v>
      </c>
      <c r="O7" s="855"/>
      <c r="P7" s="854" t="s">
        <v>707</v>
      </c>
      <c r="Q7" s="855"/>
      <c r="R7" s="854" t="s">
        <v>708</v>
      </c>
      <c r="S7" s="855"/>
      <c r="T7" s="849" t="s">
        <v>727</v>
      </c>
      <c r="U7" s="850"/>
      <c r="V7" s="849" t="s">
        <v>753</v>
      </c>
      <c r="W7" s="850"/>
      <c r="X7" s="849" t="s">
        <v>764</v>
      </c>
      <c r="Y7" s="850"/>
      <c r="Z7" s="849" t="s">
        <v>769</v>
      </c>
      <c r="AA7" s="850"/>
      <c r="AB7" s="849" t="s">
        <v>777</v>
      </c>
      <c r="AC7" s="850"/>
      <c r="AD7" s="873"/>
      <c r="AE7" s="874"/>
      <c r="AF7" s="873"/>
      <c r="AG7" s="874"/>
      <c r="AH7" s="873"/>
      <c r="AI7" s="875"/>
      <c r="AJ7" s="873"/>
      <c r="AK7" s="874"/>
      <c r="AL7" s="873"/>
      <c r="AM7" s="874"/>
      <c r="AN7" s="534"/>
      <c r="AO7" s="837" t="s">
        <v>536</v>
      </c>
      <c r="AP7" s="838"/>
      <c r="AQ7" s="839" t="s">
        <v>537</v>
      </c>
      <c r="AR7" s="838"/>
      <c r="AS7" s="839" t="s">
        <v>539</v>
      </c>
      <c r="AT7" s="838"/>
      <c r="AU7" s="839" t="s">
        <v>538</v>
      </c>
      <c r="AV7" s="838"/>
      <c r="AW7" s="839" t="s">
        <v>582</v>
      </c>
      <c r="AX7" s="838"/>
    </row>
    <row r="8" spans="1:16190" s="17" customFormat="1" ht="39" customHeight="1" thickBot="1">
      <c r="A8" s="534" t="s">
        <v>176</v>
      </c>
      <c r="B8" s="555" t="s">
        <v>2</v>
      </c>
      <c r="C8" s="534" t="s">
        <v>115</v>
      </c>
      <c r="D8" s="556" t="s">
        <v>3</v>
      </c>
      <c r="E8" s="538" t="s">
        <v>4</v>
      </c>
      <c r="F8" s="501" t="s">
        <v>554</v>
      </c>
      <c r="G8" s="500" t="s">
        <v>586</v>
      </c>
      <c r="H8" s="75" t="s">
        <v>5</v>
      </c>
      <c r="I8" s="153" t="s">
        <v>6</v>
      </c>
      <c r="J8" s="79" t="s">
        <v>5</v>
      </c>
      <c r="K8" s="153" t="s">
        <v>6</v>
      </c>
      <c r="L8" s="451" t="s">
        <v>5</v>
      </c>
      <c r="M8" s="153" t="s">
        <v>6</v>
      </c>
      <c r="N8" s="79" t="s">
        <v>5</v>
      </c>
      <c r="O8" s="153" t="s">
        <v>6</v>
      </c>
      <c r="P8" s="79" t="s">
        <v>5</v>
      </c>
      <c r="Q8" s="153" t="s">
        <v>6</v>
      </c>
      <c r="R8" s="79" t="s">
        <v>5</v>
      </c>
      <c r="S8" s="153" t="s">
        <v>6</v>
      </c>
      <c r="T8" s="79" t="s">
        <v>5</v>
      </c>
      <c r="U8" s="182" t="s">
        <v>6</v>
      </c>
      <c r="V8" s="75" t="s">
        <v>5</v>
      </c>
      <c r="W8" s="153" t="s">
        <v>6</v>
      </c>
      <c r="X8" s="79" t="s">
        <v>5</v>
      </c>
      <c r="Y8" s="153" t="s">
        <v>6</v>
      </c>
      <c r="Z8" s="75" t="s">
        <v>5</v>
      </c>
      <c r="AA8" s="153" t="s">
        <v>6</v>
      </c>
      <c r="AB8" s="79" t="s">
        <v>5</v>
      </c>
      <c r="AC8" s="153" t="s">
        <v>6</v>
      </c>
      <c r="AD8" s="79" t="s">
        <v>5</v>
      </c>
      <c r="AE8" s="153" t="s">
        <v>6</v>
      </c>
      <c r="AF8" s="79" t="s">
        <v>5</v>
      </c>
      <c r="AG8" s="153" t="s">
        <v>6</v>
      </c>
      <c r="AH8" s="79" t="s">
        <v>5</v>
      </c>
      <c r="AI8" s="153" t="s">
        <v>6</v>
      </c>
      <c r="AJ8" s="79" t="s">
        <v>5</v>
      </c>
      <c r="AK8" s="153" t="s">
        <v>6</v>
      </c>
      <c r="AL8" s="79" t="s">
        <v>5</v>
      </c>
      <c r="AM8" s="153" t="s">
        <v>6</v>
      </c>
      <c r="AN8" s="534" t="s">
        <v>176</v>
      </c>
      <c r="AO8" s="389" t="s">
        <v>217</v>
      </c>
      <c r="AP8" s="390" t="s">
        <v>217</v>
      </c>
      <c r="AQ8" s="391">
        <v>-0.4</v>
      </c>
      <c r="AR8" s="392" t="s">
        <v>189</v>
      </c>
      <c r="AS8" s="393">
        <v>0.3</v>
      </c>
      <c r="AT8" s="272" t="s">
        <v>189</v>
      </c>
      <c r="AU8" s="393">
        <v>0.6</v>
      </c>
      <c r="AV8" s="272" t="s">
        <v>189</v>
      </c>
      <c r="AW8" s="393">
        <v>0.6</v>
      </c>
      <c r="AX8" s="272" t="s">
        <v>189</v>
      </c>
    </row>
    <row r="9" spans="1:16190" s="17" customFormat="1" ht="20.25" customHeight="1">
      <c r="A9" s="559">
        <v>1</v>
      </c>
      <c r="B9" s="482" t="s">
        <v>650</v>
      </c>
      <c r="C9" s="57">
        <v>2011</v>
      </c>
      <c r="D9" s="113" t="s">
        <v>33</v>
      </c>
      <c r="E9" s="562">
        <f>I9+K9+M9+O9+Q9+S9+U9+W9+Y9+AA9+AC9+AE9+AG9+AI9+AK9+AM9-S9</f>
        <v>974.3</v>
      </c>
      <c r="F9" s="436">
        <f t="shared" ref="F9:F27" si="0">(H9+J9+L9+N9+P9+R9+T9+V9+X9+Z9+AB9+AD9+AF9+AH9+AJ9+AL9)/G9</f>
        <v>75.357142857142861</v>
      </c>
      <c r="G9" s="792">
        <f t="shared" ref="G9:G25" si="1">COUNT(H9,J9,L9,N9,P9,R9,T9,V9,X9,Z9,AB9,AD9,AF9,AH9,AJ9,AL9)+3</f>
        <v>14</v>
      </c>
      <c r="H9" s="793">
        <v>152</v>
      </c>
      <c r="I9" s="163">
        <v>160</v>
      </c>
      <c r="J9" s="341">
        <v>73</v>
      </c>
      <c r="K9" s="265">
        <v>70</v>
      </c>
      <c r="L9" s="341">
        <v>213</v>
      </c>
      <c r="M9" s="163">
        <v>200</v>
      </c>
      <c r="N9" s="341">
        <v>75</v>
      </c>
      <c r="O9" s="458">
        <v>53.3</v>
      </c>
      <c r="P9" s="341">
        <v>77</v>
      </c>
      <c r="Q9" s="458">
        <v>60</v>
      </c>
      <c r="R9" s="341">
        <v>78</v>
      </c>
      <c r="S9" s="794">
        <v>40</v>
      </c>
      <c r="T9" s="341">
        <v>77</v>
      </c>
      <c r="U9" s="460">
        <v>78</v>
      </c>
      <c r="V9" s="341">
        <v>78</v>
      </c>
      <c r="W9" s="460">
        <v>78</v>
      </c>
      <c r="X9" s="341">
        <v>84</v>
      </c>
      <c r="Y9" s="458">
        <v>45</v>
      </c>
      <c r="Z9" s="341">
        <v>76</v>
      </c>
      <c r="AA9" s="458">
        <v>100</v>
      </c>
      <c r="AB9" s="341">
        <v>72</v>
      </c>
      <c r="AC9" s="460">
        <v>130</v>
      </c>
      <c r="AD9" s="341"/>
      <c r="AE9" s="265"/>
      <c r="AF9" s="341"/>
      <c r="AG9" s="265"/>
      <c r="AH9" s="341"/>
      <c r="AI9" s="265"/>
      <c r="AJ9" s="341"/>
      <c r="AK9" s="265"/>
      <c r="AL9" s="341"/>
      <c r="AM9" s="265"/>
      <c r="AN9" s="559">
        <v>1</v>
      </c>
      <c r="AO9" s="457">
        <v>1</v>
      </c>
      <c r="AP9" s="458">
        <v>100</v>
      </c>
      <c r="AQ9" s="459">
        <f>AP9*AQ8</f>
        <v>-40</v>
      </c>
      <c r="AR9" s="460">
        <f t="shared" ref="AR9:AR23" si="2">AP9+AQ9</f>
        <v>60</v>
      </c>
      <c r="AS9" s="461">
        <f>AP9*AS8</f>
        <v>30</v>
      </c>
      <c r="AT9" s="460">
        <v>130</v>
      </c>
      <c r="AU9" s="459">
        <f>AP9*AU8</f>
        <v>60</v>
      </c>
      <c r="AV9" s="460">
        <v>160</v>
      </c>
      <c r="AW9" s="459">
        <f>AT9*AW8</f>
        <v>78</v>
      </c>
      <c r="AX9" s="460">
        <v>200</v>
      </c>
    </row>
    <row r="10" spans="1:16190" s="17" customFormat="1" ht="20.25" customHeight="1">
      <c r="A10" s="559">
        <v>2</v>
      </c>
      <c r="B10" s="482" t="s">
        <v>647</v>
      </c>
      <c r="C10" s="48">
        <v>2011</v>
      </c>
      <c r="D10" s="308" t="s">
        <v>110</v>
      </c>
      <c r="E10" s="562">
        <f>I10+K10+M10+O10+Q10+S10+U10+W10+Y10+AA10+AC10+AE10+AG10+AI10+AK10+AM10-Q10</f>
        <v>675.3</v>
      </c>
      <c r="F10" s="441">
        <f t="shared" si="0"/>
        <v>78.428571428571431</v>
      </c>
      <c r="G10" s="684">
        <f t="shared" si="1"/>
        <v>14</v>
      </c>
      <c r="H10" s="417">
        <v>155</v>
      </c>
      <c r="I10" s="163">
        <v>72</v>
      </c>
      <c r="J10" s="107">
        <v>72</v>
      </c>
      <c r="K10" s="176">
        <v>100</v>
      </c>
      <c r="L10" s="108">
        <v>232</v>
      </c>
      <c r="M10" s="112">
        <v>40</v>
      </c>
      <c r="N10" s="108">
        <v>71</v>
      </c>
      <c r="O10" s="176">
        <v>100</v>
      </c>
      <c r="P10" s="107">
        <v>90</v>
      </c>
      <c r="Q10" s="604">
        <v>4</v>
      </c>
      <c r="R10" s="107">
        <v>76</v>
      </c>
      <c r="S10" s="796">
        <v>85</v>
      </c>
      <c r="T10" s="107">
        <v>84</v>
      </c>
      <c r="U10" s="112">
        <v>7.8</v>
      </c>
      <c r="V10" s="107">
        <v>76</v>
      </c>
      <c r="W10" s="94">
        <v>130</v>
      </c>
      <c r="X10" s="107">
        <v>83</v>
      </c>
      <c r="Y10" s="176">
        <v>70</v>
      </c>
      <c r="Z10" s="107">
        <v>84</v>
      </c>
      <c r="AA10" s="176">
        <v>12</v>
      </c>
      <c r="AB10" s="107">
        <v>75</v>
      </c>
      <c r="AC10" s="94">
        <v>58.5</v>
      </c>
      <c r="AD10" s="107"/>
      <c r="AE10" s="176"/>
      <c r="AF10" s="107"/>
      <c r="AG10" s="176"/>
      <c r="AH10" s="107"/>
      <c r="AI10" s="176"/>
      <c r="AJ10" s="107"/>
      <c r="AK10" s="176"/>
      <c r="AL10" s="107"/>
      <c r="AM10" s="176"/>
      <c r="AN10" s="559">
        <f t="shared" ref="AN10:AN30" si="3">AN9+1</f>
        <v>2</v>
      </c>
      <c r="AO10" s="462">
        <v>2</v>
      </c>
      <c r="AP10" s="176">
        <v>70</v>
      </c>
      <c r="AQ10" s="267">
        <f>AP10*AQ8</f>
        <v>-28</v>
      </c>
      <c r="AR10" s="94">
        <f t="shared" si="2"/>
        <v>42</v>
      </c>
      <c r="AS10" s="171">
        <f>AP10*AS8</f>
        <v>21</v>
      </c>
      <c r="AT10" s="94">
        <v>91</v>
      </c>
      <c r="AU10" s="128">
        <f>AP10*AU8</f>
        <v>42</v>
      </c>
      <c r="AV10" s="94">
        <v>112</v>
      </c>
      <c r="AW10" s="128">
        <f>AT10*AW8</f>
        <v>54.6</v>
      </c>
      <c r="AX10" s="94">
        <v>140</v>
      </c>
    </row>
    <row r="11" spans="1:16190" s="17" customFormat="1" ht="20.25" customHeight="1">
      <c r="A11" s="559">
        <f t="shared" ref="A11:A44" si="4">A10+1</f>
        <v>3</v>
      </c>
      <c r="B11" s="115" t="s">
        <v>244</v>
      </c>
      <c r="C11" s="57">
        <v>2011</v>
      </c>
      <c r="D11" s="113" t="s">
        <v>245</v>
      </c>
      <c r="E11" s="562">
        <f>I11+K11+M11+O11+Q11+S11+U11+W11+Y11+AA11+AC11+AE11+AG11+AI11+AK11+AM11</f>
        <v>672.1</v>
      </c>
      <c r="F11" s="441">
        <f t="shared" si="0"/>
        <v>77.307692307692307</v>
      </c>
      <c r="G11" s="684">
        <f t="shared" si="1"/>
        <v>13</v>
      </c>
      <c r="H11" s="99">
        <v>160</v>
      </c>
      <c r="I11" s="163">
        <v>17.600000000000001</v>
      </c>
      <c r="J11" s="93">
        <v>78</v>
      </c>
      <c r="K11" s="176">
        <v>25</v>
      </c>
      <c r="L11" s="93">
        <v>229</v>
      </c>
      <c r="M11" s="94">
        <v>120</v>
      </c>
      <c r="N11" s="93"/>
      <c r="O11" s="605"/>
      <c r="P11" s="107">
        <v>80</v>
      </c>
      <c r="Q11" s="176">
        <v>40</v>
      </c>
      <c r="R11" s="93">
        <v>76</v>
      </c>
      <c r="S11" s="94">
        <v>85</v>
      </c>
      <c r="T11" s="93">
        <v>77</v>
      </c>
      <c r="U11" s="94">
        <v>78</v>
      </c>
      <c r="V11" s="93">
        <v>79</v>
      </c>
      <c r="W11" s="94">
        <v>45.5</v>
      </c>
      <c r="X11" s="93">
        <v>75</v>
      </c>
      <c r="Y11" s="176">
        <v>100</v>
      </c>
      <c r="Z11" s="107">
        <v>77</v>
      </c>
      <c r="AA11" s="176">
        <v>70</v>
      </c>
      <c r="AB11" s="107">
        <v>74</v>
      </c>
      <c r="AC11" s="94">
        <v>91</v>
      </c>
      <c r="AD11" s="107"/>
      <c r="AE11" s="176"/>
      <c r="AF11" s="107"/>
      <c r="AG11" s="176"/>
      <c r="AH11" s="107"/>
      <c r="AI11" s="176"/>
      <c r="AJ11" s="107"/>
      <c r="AK11" s="176"/>
      <c r="AL11" s="107"/>
      <c r="AM11" s="176"/>
      <c r="AN11" s="559">
        <f t="shared" si="3"/>
        <v>3</v>
      </c>
      <c r="AO11" s="192">
        <v>3</v>
      </c>
      <c r="AP11" s="176">
        <v>50</v>
      </c>
      <c r="AQ11" s="267">
        <f>AP11*AQ8</f>
        <v>-20</v>
      </c>
      <c r="AR11" s="94">
        <f t="shared" si="2"/>
        <v>30</v>
      </c>
      <c r="AS11" s="171">
        <f>AP11*AS8</f>
        <v>15</v>
      </c>
      <c r="AT11" s="94">
        <v>65</v>
      </c>
      <c r="AU11" s="128">
        <f>AP11*AU8</f>
        <v>30</v>
      </c>
      <c r="AV11" s="94">
        <v>80</v>
      </c>
      <c r="AW11" s="128">
        <f>AT11*AW8</f>
        <v>39</v>
      </c>
      <c r="AX11" s="94">
        <v>100</v>
      </c>
    </row>
    <row r="12" spans="1:16190" s="17" customFormat="1" ht="20.25" customHeight="1">
      <c r="A12" s="559">
        <f t="shared" si="4"/>
        <v>4</v>
      </c>
      <c r="B12" s="482" t="s">
        <v>653</v>
      </c>
      <c r="C12" s="48">
        <v>2011</v>
      </c>
      <c r="D12" s="167" t="s">
        <v>33</v>
      </c>
      <c r="E12" s="562">
        <f>I12+K12+M12+O12+Q12+S12+U12+W12+Y12+AA12+AC12+AE12+AG12+AI12+AK12+AM12-Q12</f>
        <v>534.21</v>
      </c>
      <c r="F12" s="441">
        <f t="shared" si="0"/>
        <v>79.214285714285708</v>
      </c>
      <c r="G12" s="684">
        <f t="shared" si="1"/>
        <v>14</v>
      </c>
      <c r="H12" s="99">
        <v>153</v>
      </c>
      <c r="I12" s="163">
        <v>112</v>
      </c>
      <c r="J12" s="107">
        <v>76</v>
      </c>
      <c r="K12" s="176">
        <v>40</v>
      </c>
      <c r="L12" s="107">
        <v>229</v>
      </c>
      <c r="M12" s="94">
        <v>120</v>
      </c>
      <c r="N12" s="107">
        <v>77</v>
      </c>
      <c r="O12" s="176">
        <v>21.66</v>
      </c>
      <c r="P12" s="107">
        <v>86</v>
      </c>
      <c r="Q12" s="604">
        <v>11</v>
      </c>
      <c r="R12" s="107">
        <v>79</v>
      </c>
      <c r="S12" s="94">
        <v>25</v>
      </c>
      <c r="T12" s="107">
        <v>75</v>
      </c>
      <c r="U12" s="94">
        <v>130</v>
      </c>
      <c r="V12" s="107">
        <v>83</v>
      </c>
      <c r="W12" s="112">
        <v>26</v>
      </c>
      <c r="X12" s="107">
        <v>87</v>
      </c>
      <c r="Y12" s="176">
        <v>12</v>
      </c>
      <c r="Z12" s="93">
        <v>80</v>
      </c>
      <c r="AA12" s="176">
        <v>30</v>
      </c>
      <c r="AB12" s="93">
        <v>84</v>
      </c>
      <c r="AC12" s="94">
        <v>17.55</v>
      </c>
      <c r="AD12" s="93"/>
      <c r="AE12" s="280"/>
      <c r="AF12" s="93"/>
      <c r="AG12" s="280"/>
      <c r="AH12" s="107"/>
      <c r="AI12" s="280"/>
      <c r="AJ12" s="107"/>
      <c r="AK12" s="280"/>
      <c r="AL12" s="93"/>
      <c r="AM12" s="280"/>
      <c r="AN12" s="559">
        <f t="shared" si="3"/>
        <v>4</v>
      </c>
      <c r="AO12" s="462">
        <v>4</v>
      </c>
      <c r="AP12" s="176">
        <v>40</v>
      </c>
      <c r="AQ12" s="267">
        <f>AP12*AQ8</f>
        <v>-16</v>
      </c>
      <c r="AR12" s="94">
        <f t="shared" si="2"/>
        <v>24</v>
      </c>
      <c r="AS12" s="171">
        <f>AP12*AS8</f>
        <v>12</v>
      </c>
      <c r="AT12" s="94">
        <v>52</v>
      </c>
      <c r="AU12" s="128">
        <f>AP12*AU8</f>
        <v>24</v>
      </c>
      <c r="AV12" s="94">
        <v>64</v>
      </c>
      <c r="AW12" s="128">
        <f>AT12*AW8</f>
        <v>31.2</v>
      </c>
      <c r="AX12" s="94">
        <v>80</v>
      </c>
    </row>
    <row r="13" spans="1:16190" s="17" customFormat="1" ht="20.25" customHeight="1">
      <c r="A13" s="559">
        <f t="shared" si="4"/>
        <v>5</v>
      </c>
      <c r="B13" s="482" t="s">
        <v>648</v>
      </c>
      <c r="C13" s="48">
        <v>2011</v>
      </c>
      <c r="D13" s="72" t="s">
        <v>197</v>
      </c>
      <c r="E13" s="562">
        <f>I13+K13+M13+O13+Q13+S13+U13+W13+Y13+AA13+AC13+AE13+AG13+AI13+AK13+AM13-K13</f>
        <v>514.79999999999995</v>
      </c>
      <c r="F13" s="441">
        <f t="shared" si="0"/>
        <v>78</v>
      </c>
      <c r="G13" s="684">
        <f t="shared" si="1"/>
        <v>14</v>
      </c>
      <c r="H13" s="417">
        <v>157</v>
      </c>
      <c r="I13" s="163">
        <v>48</v>
      </c>
      <c r="J13" s="107">
        <v>78</v>
      </c>
      <c r="K13" s="604">
        <v>25</v>
      </c>
      <c r="L13" s="93">
        <v>234</v>
      </c>
      <c r="M13" s="94">
        <v>30</v>
      </c>
      <c r="N13" s="93">
        <v>75</v>
      </c>
      <c r="O13" s="176">
        <v>53.3</v>
      </c>
      <c r="P13" s="93">
        <v>77</v>
      </c>
      <c r="Q13" s="176">
        <v>60</v>
      </c>
      <c r="R13" s="107">
        <v>77</v>
      </c>
      <c r="S13" s="94">
        <v>50</v>
      </c>
      <c r="T13" s="107">
        <v>78</v>
      </c>
      <c r="U13" s="94">
        <v>52</v>
      </c>
      <c r="V13" s="107">
        <v>78</v>
      </c>
      <c r="W13" s="94">
        <v>78</v>
      </c>
      <c r="X13" s="107">
        <v>84</v>
      </c>
      <c r="Y13" s="176">
        <v>45</v>
      </c>
      <c r="Z13" s="107">
        <v>79</v>
      </c>
      <c r="AA13" s="176">
        <v>40</v>
      </c>
      <c r="AB13" s="107">
        <v>75</v>
      </c>
      <c r="AC13" s="94">
        <v>58.5</v>
      </c>
      <c r="AD13" s="107"/>
      <c r="AE13" s="280"/>
      <c r="AF13" s="107"/>
      <c r="AG13" s="280"/>
      <c r="AH13" s="107"/>
      <c r="AI13" s="280"/>
      <c r="AJ13" s="107"/>
      <c r="AK13" s="280"/>
      <c r="AL13" s="107"/>
      <c r="AM13" s="280"/>
      <c r="AN13" s="559">
        <f t="shared" si="3"/>
        <v>5</v>
      </c>
      <c r="AO13" s="192">
        <v>5</v>
      </c>
      <c r="AP13" s="176">
        <v>30</v>
      </c>
      <c r="AQ13" s="267">
        <f>AP13*AQ8</f>
        <v>-12</v>
      </c>
      <c r="AR13" s="94">
        <f t="shared" si="2"/>
        <v>18</v>
      </c>
      <c r="AS13" s="171">
        <f>AP13*AS8</f>
        <v>9</v>
      </c>
      <c r="AT13" s="94">
        <v>39</v>
      </c>
      <c r="AU13" s="128">
        <f>AP13*AU8</f>
        <v>18</v>
      </c>
      <c r="AV13" s="94">
        <v>48</v>
      </c>
      <c r="AW13" s="128">
        <f>AT13*AW8</f>
        <v>23.4</v>
      </c>
      <c r="AX13" s="94">
        <v>60</v>
      </c>
    </row>
    <row r="14" spans="1:16190" s="17" customFormat="1" ht="20.25" customHeight="1">
      <c r="A14" s="559">
        <f t="shared" si="4"/>
        <v>6</v>
      </c>
      <c r="B14" s="482" t="s">
        <v>654</v>
      </c>
      <c r="C14" s="48">
        <v>2011</v>
      </c>
      <c r="D14" s="279" t="s">
        <v>313</v>
      </c>
      <c r="E14" s="562">
        <f>I14+K14+M14+O14+Q14+S14+U14+W14+Y14+AA14+AC14+AE14+AG14+AI14+AK14+AM14-S14</f>
        <v>256.60000000000002</v>
      </c>
      <c r="F14" s="441">
        <f t="shared" si="0"/>
        <v>80.571428571428569</v>
      </c>
      <c r="G14" s="684">
        <f t="shared" si="1"/>
        <v>14</v>
      </c>
      <c r="H14" s="417">
        <v>160</v>
      </c>
      <c r="I14" s="163">
        <v>17.600000000000001</v>
      </c>
      <c r="J14" s="93">
        <v>74</v>
      </c>
      <c r="K14" s="176">
        <v>50</v>
      </c>
      <c r="L14" s="93">
        <v>231</v>
      </c>
      <c r="M14" s="94">
        <v>60</v>
      </c>
      <c r="N14" s="93">
        <v>78</v>
      </c>
      <c r="O14" s="176">
        <v>12</v>
      </c>
      <c r="P14" s="93">
        <v>83</v>
      </c>
      <c r="Q14" s="176">
        <v>20</v>
      </c>
      <c r="R14" s="93">
        <v>86</v>
      </c>
      <c r="S14" s="604">
        <v>7</v>
      </c>
      <c r="T14" s="93">
        <v>80</v>
      </c>
      <c r="U14" s="112">
        <v>26</v>
      </c>
      <c r="V14" s="93">
        <v>84</v>
      </c>
      <c r="W14" s="94">
        <v>19.5</v>
      </c>
      <c r="X14" s="93">
        <v>86</v>
      </c>
      <c r="Y14" s="176">
        <v>17.5</v>
      </c>
      <c r="Z14" s="93">
        <v>87</v>
      </c>
      <c r="AA14" s="176">
        <v>8</v>
      </c>
      <c r="AB14" s="93">
        <v>79</v>
      </c>
      <c r="AC14" s="112">
        <v>26</v>
      </c>
      <c r="AD14" s="93"/>
      <c r="AE14" s="280"/>
      <c r="AF14" s="93"/>
      <c r="AG14" s="280"/>
      <c r="AH14" s="107"/>
      <c r="AI14" s="280"/>
      <c r="AJ14" s="107"/>
      <c r="AK14" s="280"/>
      <c r="AL14" s="93"/>
      <c r="AM14" s="280"/>
      <c r="AN14" s="559">
        <f t="shared" si="3"/>
        <v>6</v>
      </c>
      <c r="AO14" s="462">
        <v>6</v>
      </c>
      <c r="AP14" s="176">
        <v>20</v>
      </c>
      <c r="AQ14" s="267">
        <f>AP14*AQ8</f>
        <v>-8</v>
      </c>
      <c r="AR14" s="112">
        <f t="shared" si="2"/>
        <v>12</v>
      </c>
      <c r="AS14" s="171">
        <f>AP14*AS8</f>
        <v>6</v>
      </c>
      <c r="AT14" s="112">
        <v>26</v>
      </c>
      <c r="AU14" s="128">
        <f>AP14*AU8</f>
        <v>12</v>
      </c>
      <c r="AV14" s="112">
        <v>32</v>
      </c>
      <c r="AW14" s="128">
        <f>AT14*AW8</f>
        <v>15.6</v>
      </c>
      <c r="AX14" s="112">
        <v>40</v>
      </c>
    </row>
    <row r="15" spans="1:16190" s="17" customFormat="1" ht="20.25" customHeight="1">
      <c r="A15" s="559">
        <f t="shared" si="4"/>
        <v>7</v>
      </c>
      <c r="B15" s="482" t="s">
        <v>649</v>
      </c>
      <c r="C15" s="70">
        <v>2011</v>
      </c>
      <c r="D15" s="278" t="s">
        <v>37</v>
      </c>
      <c r="E15" s="562">
        <f>I15+K15+M15+O15+Q15+S15+U15+W15+Y15+AA15+AC15+AE15+AG15+AI15+AK15+AM15-K15</f>
        <v>251.55</v>
      </c>
      <c r="F15" s="441">
        <f t="shared" si="0"/>
        <v>80.545454545454547</v>
      </c>
      <c r="G15" s="684">
        <f t="shared" si="1"/>
        <v>11</v>
      </c>
      <c r="H15" s="417">
        <v>155</v>
      </c>
      <c r="I15" s="163">
        <v>72</v>
      </c>
      <c r="J15" s="93">
        <v>86</v>
      </c>
      <c r="K15" s="604">
        <v>1</v>
      </c>
      <c r="L15" s="107">
        <v>230</v>
      </c>
      <c r="M15" s="94">
        <v>80</v>
      </c>
      <c r="N15" s="107">
        <v>75</v>
      </c>
      <c r="O15" s="176">
        <v>53.3</v>
      </c>
      <c r="P15" s="93">
        <v>86</v>
      </c>
      <c r="Q15" s="176">
        <v>11</v>
      </c>
      <c r="R15" s="93">
        <v>79</v>
      </c>
      <c r="S15" s="280">
        <v>25</v>
      </c>
      <c r="T15" s="93">
        <v>86</v>
      </c>
      <c r="U15" s="94">
        <v>3.25</v>
      </c>
      <c r="V15" s="93"/>
      <c r="W15" s="94"/>
      <c r="X15" s="93">
        <v>89</v>
      </c>
      <c r="Y15" s="176">
        <v>7</v>
      </c>
      <c r="Z15" s="93"/>
      <c r="AA15" s="280"/>
      <c r="AB15" s="93"/>
      <c r="AC15" s="94"/>
      <c r="AD15" s="93"/>
      <c r="AE15" s="280"/>
      <c r="AF15" s="93"/>
      <c r="AG15" s="280"/>
      <c r="AH15" s="107"/>
      <c r="AI15" s="280"/>
      <c r="AJ15" s="107"/>
      <c r="AK15" s="280"/>
      <c r="AL15" s="93"/>
      <c r="AM15" s="280"/>
      <c r="AN15" s="559">
        <f t="shared" si="3"/>
        <v>7</v>
      </c>
      <c r="AO15" s="192">
        <v>7</v>
      </c>
      <c r="AP15" s="176">
        <v>15</v>
      </c>
      <c r="AQ15" s="267">
        <f>AP15*AQ8</f>
        <v>-6</v>
      </c>
      <c r="AR15" s="94">
        <f t="shared" si="2"/>
        <v>9</v>
      </c>
      <c r="AS15" s="171">
        <f>AP15*AS8</f>
        <v>4.5</v>
      </c>
      <c r="AT15" s="94">
        <v>19.5</v>
      </c>
      <c r="AU15" s="128">
        <f>AP15*AU8</f>
        <v>9</v>
      </c>
      <c r="AV15" s="94">
        <v>24</v>
      </c>
      <c r="AW15" s="128">
        <f>AT15*AW8</f>
        <v>11.7</v>
      </c>
      <c r="AX15" s="94">
        <v>30</v>
      </c>
    </row>
    <row r="16" spans="1:16190" s="17" customFormat="1" ht="20.25" customHeight="1">
      <c r="A16" s="559">
        <f t="shared" si="4"/>
        <v>8</v>
      </c>
      <c r="B16" s="482" t="s">
        <v>652</v>
      </c>
      <c r="C16" s="48">
        <v>2012</v>
      </c>
      <c r="D16" s="824" t="s">
        <v>403</v>
      </c>
      <c r="E16" s="562">
        <f>I16+K16+M16+O16+Q16+S16+U16+W16+Y16+AA16+AC16+AE16+AG16+AI16+AK16+AM16-Q16</f>
        <v>203.79</v>
      </c>
      <c r="F16" s="441">
        <f t="shared" si="0"/>
        <v>82.571428571428569</v>
      </c>
      <c r="G16" s="684">
        <f t="shared" si="1"/>
        <v>14</v>
      </c>
      <c r="H16" s="417">
        <v>168</v>
      </c>
      <c r="I16" s="163">
        <v>8</v>
      </c>
      <c r="J16" s="93">
        <v>80</v>
      </c>
      <c r="K16" s="176">
        <v>11</v>
      </c>
      <c r="L16" s="93">
        <v>247</v>
      </c>
      <c r="M16" s="112">
        <v>12</v>
      </c>
      <c r="N16" s="93">
        <v>77</v>
      </c>
      <c r="O16" s="176">
        <v>21.66</v>
      </c>
      <c r="P16" s="93">
        <v>91</v>
      </c>
      <c r="Q16" s="604">
        <v>3</v>
      </c>
      <c r="R16" s="93">
        <v>81</v>
      </c>
      <c r="S16" s="94">
        <v>15</v>
      </c>
      <c r="T16" s="93">
        <v>79</v>
      </c>
      <c r="U16" s="94">
        <v>39</v>
      </c>
      <c r="V16" s="93">
        <v>87</v>
      </c>
      <c r="W16" s="94">
        <v>7.8</v>
      </c>
      <c r="X16" s="93">
        <v>91</v>
      </c>
      <c r="Y16" s="176">
        <v>0.33</v>
      </c>
      <c r="Z16" s="93">
        <v>78</v>
      </c>
      <c r="AA16" s="176">
        <v>50</v>
      </c>
      <c r="AB16" s="93">
        <v>77</v>
      </c>
      <c r="AC16" s="94">
        <v>39</v>
      </c>
      <c r="AD16" s="93"/>
      <c r="AE16" s="176"/>
      <c r="AF16" s="93"/>
      <c r="AG16" s="176"/>
      <c r="AH16" s="107"/>
      <c r="AI16" s="176"/>
      <c r="AJ16" s="107"/>
      <c r="AK16" s="176"/>
      <c r="AL16" s="93"/>
      <c r="AM16" s="176"/>
      <c r="AN16" s="559">
        <f t="shared" si="3"/>
        <v>8</v>
      </c>
      <c r="AO16" s="462">
        <v>8</v>
      </c>
      <c r="AP16" s="176">
        <v>12</v>
      </c>
      <c r="AQ16" s="267">
        <f>AP16*AQ8</f>
        <v>-4.8000000000000007</v>
      </c>
      <c r="AR16" s="94">
        <f t="shared" si="2"/>
        <v>7.1999999999999993</v>
      </c>
      <c r="AS16" s="134">
        <f>AP16*AS8</f>
        <v>3.5999999999999996</v>
      </c>
      <c r="AT16" s="94">
        <v>15.6</v>
      </c>
      <c r="AU16" s="128">
        <f>AP16*AU8</f>
        <v>7.1999999999999993</v>
      </c>
      <c r="AV16" s="94">
        <v>19.2</v>
      </c>
      <c r="AW16" s="128">
        <f>AT16*AW8</f>
        <v>9.36</v>
      </c>
      <c r="AX16" s="94">
        <v>24</v>
      </c>
    </row>
    <row r="17" spans="1:50" s="17" customFormat="1" ht="20.25" customHeight="1">
      <c r="A17" s="559">
        <f t="shared" si="4"/>
        <v>9</v>
      </c>
      <c r="B17" s="115" t="s">
        <v>651</v>
      </c>
      <c r="C17" s="70">
        <v>2011</v>
      </c>
      <c r="D17" s="427" t="s">
        <v>59</v>
      </c>
      <c r="E17" s="562">
        <f>I17+K17+M17+O17+Q17+S17+U17+W17+Y17+AA17+AC17+AE17+AG17+AI17+AK17+AM17-S17</f>
        <v>193.76000000000002</v>
      </c>
      <c r="F17" s="441">
        <f t="shared" si="0"/>
        <v>80.545454545454547</v>
      </c>
      <c r="G17" s="684">
        <f t="shared" si="1"/>
        <v>11</v>
      </c>
      <c r="H17" s="99">
        <v>159</v>
      </c>
      <c r="I17" s="163">
        <v>24</v>
      </c>
      <c r="J17" s="93">
        <v>79</v>
      </c>
      <c r="K17" s="176">
        <v>15</v>
      </c>
      <c r="L17" s="93">
        <v>237</v>
      </c>
      <c r="M17" s="94">
        <v>24</v>
      </c>
      <c r="N17" s="93">
        <v>77</v>
      </c>
      <c r="O17" s="176">
        <v>21.66</v>
      </c>
      <c r="P17" s="93">
        <v>76</v>
      </c>
      <c r="Q17" s="176">
        <v>100</v>
      </c>
      <c r="R17" s="93">
        <v>82</v>
      </c>
      <c r="S17" s="606">
        <v>11</v>
      </c>
      <c r="T17" s="93"/>
      <c r="U17" s="94"/>
      <c r="V17" s="93">
        <v>87</v>
      </c>
      <c r="W17" s="112">
        <v>7.8</v>
      </c>
      <c r="X17" s="93"/>
      <c r="Y17" s="176"/>
      <c r="Z17" s="93"/>
      <c r="AA17" s="176"/>
      <c r="AB17" s="93">
        <v>89</v>
      </c>
      <c r="AC17" s="112">
        <v>1.3</v>
      </c>
      <c r="AD17" s="93"/>
      <c r="AE17" s="280"/>
      <c r="AF17" s="93"/>
      <c r="AG17" s="280"/>
      <c r="AH17" s="107"/>
      <c r="AI17" s="280"/>
      <c r="AJ17" s="107"/>
      <c r="AK17" s="280"/>
      <c r="AL17" s="93"/>
      <c r="AM17" s="280"/>
      <c r="AN17" s="559">
        <f t="shared" si="3"/>
        <v>9</v>
      </c>
      <c r="AO17" s="192">
        <v>9</v>
      </c>
      <c r="AP17" s="176">
        <v>10</v>
      </c>
      <c r="AQ17" s="267">
        <f>AP17*AQ8</f>
        <v>-4</v>
      </c>
      <c r="AR17" s="94">
        <f t="shared" si="2"/>
        <v>6</v>
      </c>
      <c r="AS17" s="171">
        <f>AP17*AS8</f>
        <v>3</v>
      </c>
      <c r="AT17" s="94">
        <v>13</v>
      </c>
      <c r="AU17" s="128">
        <f>AP17*AU8</f>
        <v>6</v>
      </c>
      <c r="AV17" s="94">
        <v>16</v>
      </c>
      <c r="AW17" s="128">
        <f>AT17*AW8</f>
        <v>7.8</v>
      </c>
      <c r="AX17" s="94">
        <v>20</v>
      </c>
    </row>
    <row r="18" spans="1:50" s="17" customFormat="1" ht="20.25" customHeight="1">
      <c r="A18" s="559">
        <f t="shared" si="4"/>
        <v>10</v>
      </c>
      <c r="B18" s="482" t="s">
        <v>660</v>
      </c>
      <c r="C18" s="48">
        <v>2011</v>
      </c>
      <c r="D18" s="191" t="s">
        <v>26</v>
      </c>
      <c r="E18" s="562">
        <f>I18+K18+M18+O18+Q18+S18+U18+W18+Y18+AA18+AC18+AE18+AG18+AI18+AK18+AM18-O18</f>
        <v>129.20000000000002</v>
      </c>
      <c r="F18" s="441">
        <f t="shared" si="0"/>
        <v>84.857142857142861</v>
      </c>
      <c r="G18" s="684">
        <f t="shared" si="1"/>
        <v>14</v>
      </c>
      <c r="H18" s="99">
        <v>168</v>
      </c>
      <c r="I18" s="163">
        <v>8</v>
      </c>
      <c r="J18" s="93">
        <v>83</v>
      </c>
      <c r="K18" s="176">
        <v>4</v>
      </c>
      <c r="L18" s="93">
        <v>250</v>
      </c>
      <c r="M18" s="94">
        <v>8</v>
      </c>
      <c r="N18" s="93">
        <v>88</v>
      </c>
      <c r="O18" s="604">
        <v>1</v>
      </c>
      <c r="P18" s="93">
        <v>92</v>
      </c>
      <c r="Q18" s="176">
        <v>2</v>
      </c>
      <c r="R18" s="93">
        <v>82</v>
      </c>
      <c r="S18" s="112">
        <v>11</v>
      </c>
      <c r="T18" s="93">
        <v>93</v>
      </c>
      <c r="U18" s="112">
        <v>0.65</v>
      </c>
      <c r="V18" s="93">
        <v>79</v>
      </c>
      <c r="W18" s="94">
        <v>45.5</v>
      </c>
      <c r="X18" s="93">
        <v>86</v>
      </c>
      <c r="Y18" s="176">
        <v>17.5</v>
      </c>
      <c r="Z18" s="93">
        <v>83</v>
      </c>
      <c r="AA18" s="176">
        <v>15</v>
      </c>
      <c r="AB18" s="93">
        <v>84</v>
      </c>
      <c r="AC18" s="94">
        <v>17.55</v>
      </c>
      <c r="AD18" s="93"/>
      <c r="AE18" s="280"/>
      <c r="AF18" s="93"/>
      <c r="AG18" s="280"/>
      <c r="AH18" s="107"/>
      <c r="AI18" s="280"/>
      <c r="AJ18" s="107"/>
      <c r="AK18" s="280"/>
      <c r="AL18" s="93"/>
      <c r="AM18" s="280"/>
      <c r="AN18" s="559">
        <f t="shared" si="3"/>
        <v>10</v>
      </c>
      <c r="AO18" s="462">
        <v>10</v>
      </c>
      <c r="AP18" s="176">
        <v>8</v>
      </c>
      <c r="AQ18" s="267">
        <f>AP18*AQ8</f>
        <v>-3.2</v>
      </c>
      <c r="AR18" s="94">
        <f t="shared" si="2"/>
        <v>4.8</v>
      </c>
      <c r="AS18" s="171">
        <f>AP18*AS8</f>
        <v>2.4</v>
      </c>
      <c r="AT18" s="94">
        <v>10.4</v>
      </c>
      <c r="AU18" s="128">
        <f>AP18*AU8</f>
        <v>4.8</v>
      </c>
      <c r="AV18" s="94">
        <v>12.8</v>
      </c>
      <c r="AW18" s="128">
        <f>AT18*AW8</f>
        <v>6.24</v>
      </c>
      <c r="AX18" s="94">
        <v>16</v>
      </c>
    </row>
    <row r="19" spans="1:50" s="17" customFormat="1" ht="20.25" customHeight="1">
      <c r="A19" s="559">
        <f t="shared" si="4"/>
        <v>11</v>
      </c>
      <c r="B19" s="482" t="s">
        <v>662</v>
      </c>
      <c r="C19" s="48">
        <v>2012</v>
      </c>
      <c r="D19" s="278" t="s">
        <v>33</v>
      </c>
      <c r="E19" s="562">
        <f>I19+K19+M19+O19+Q19+S19+U19+W19+Y19+AA19+AC19+AE19+AG19+AI19+AK19+AM19</f>
        <v>104.05</v>
      </c>
      <c r="F19" s="441">
        <f t="shared" si="0"/>
        <v>84.615384615384613</v>
      </c>
      <c r="G19" s="684">
        <f t="shared" si="1"/>
        <v>13</v>
      </c>
      <c r="H19" s="417">
        <v>158</v>
      </c>
      <c r="I19" s="163">
        <v>32</v>
      </c>
      <c r="J19" s="93">
        <v>84</v>
      </c>
      <c r="K19" s="176">
        <v>3</v>
      </c>
      <c r="L19" s="93">
        <v>245</v>
      </c>
      <c r="M19" s="94">
        <v>18</v>
      </c>
      <c r="N19" s="93">
        <v>88</v>
      </c>
      <c r="O19" s="176">
        <v>1</v>
      </c>
      <c r="P19" s="93">
        <v>82</v>
      </c>
      <c r="Q19" s="176">
        <v>30</v>
      </c>
      <c r="R19" s="93"/>
      <c r="S19" s="606"/>
      <c r="T19" s="93">
        <v>86</v>
      </c>
      <c r="U19" s="94">
        <v>3.25</v>
      </c>
      <c r="V19" s="93">
        <v>93</v>
      </c>
      <c r="W19" s="94">
        <v>0</v>
      </c>
      <c r="X19" s="93">
        <v>89</v>
      </c>
      <c r="Y19" s="176">
        <v>7</v>
      </c>
      <c r="Z19" s="93">
        <v>89</v>
      </c>
      <c r="AA19" s="176">
        <v>2</v>
      </c>
      <c r="AB19" s="93">
        <v>86</v>
      </c>
      <c r="AC19" s="112">
        <v>7.8</v>
      </c>
      <c r="AD19" s="93"/>
      <c r="AE19" s="106"/>
      <c r="AF19" s="93"/>
      <c r="AG19" s="106"/>
      <c r="AH19" s="107"/>
      <c r="AI19" s="106"/>
      <c r="AJ19" s="107"/>
      <c r="AK19" s="106"/>
      <c r="AL19" s="93"/>
      <c r="AM19" s="106"/>
      <c r="AN19" s="559">
        <f t="shared" si="3"/>
        <v>11</v>
      </c>
      <c r="AO19" s="192">
        <v>11</v>
      </c>
      <c r="AP19" s="176">
        <v>6</v>
      </c>
      <c r="AQ19" s="267">
        <f>AP19*AQ8</f>
        <v>-2.4000000000000004</v>
      </c>
      <c r="AR19" s="112">
        <f t="shared" si="2"/>
        <v>3.5999999999999996</v>
      </c>
      <c r="AS19" s="171">
        <f>AP19*AS8</f>
        <v>1.7999999999999998</v>
      </c>
      <c r="AT19" s="112">
        <v>7.8</v>
      </c>
      <c r="AU19" s="128">
        <f>AP19*AU8</f>
        <v>3.5999999999999996</v>
      </c>
      <c r="AV19" s="112">
        <v>9.6</v>
      </c>
      <c r="AW19" s="128">
        <f>AT19*AW8</f>
        <v>4.68</v>
      </c>
      <c r="AX19" s="112">
        <v>12</v>
      </c>
    </row>
    <row r="20" spans="1:50" s="46" customFormat="1" ht="20.25" customHeight="1">
      <c r="A20" s="559">
        <f t="shared" si="4"/>
        <v>12</v>
      </c>
      <c r="B20" s="482" t="s">
        <v>659</v>
      </c>
      <c r="C20" s="48">
        <v>2011</v>
      </c>
      <c r="D20" s="175" t="s">
        <v>60</v>
      </c>
      <c r="E20" s="562">
        <f>I20+K20+M20+O20+Q20+S20+U20+W20+Y20+AA20+AC20+AE20+AG20+AI20+AK20+AM20</f>
        <v>75.5</v>
      </c>
      <c r="F20" s="441">
        <f t="shared" si="0"/>
        <v>86</v>
      </c>
      <c r="G20" s="684">
        <f t="shared" si="1"/>
        <v>11</v>
      </c>
      <c r="H20" s="99">
        <v>174</v>
      </c>
      <c r="I20" s="163">
        <v>4.8</v>
      </c>
      <c r="J20" s="93">
        <v>89</v>
      </c>
      <c r="K20" s="605">
        <v>0</v>
      </c>
      <c r="L20" s="93">
        <v>258</v>
      </c>
      <c r="M20" s="106">
        <v>0</v>
      </c>
      <c r="N20" s="93">
        <v>86</v>
      </c>
      <c r="O20" s="176">
        <v>3</v>
      </c>
      <c r="P20" s="93"/>
      <c r="Q20" s="176"/>
      <c r="R20" s="93"/>
      <c r="S20" s="94"/>
      <c r="T20" s="93">
        <v>82</v>
      </c>
      <c r="U20" s="94">
        <v>15.6</v>
      </c>
      <c r="V20" s="93">
        <v>86</v>
      </c>
      <c r="W20" s="94">
        <v>14.3</v>
      </c>
      <c r="X20" s="93">
        <v>85</v>
      </c>
      <c r="Y20" s="176">
        <v>30</v>
      </c>
      <c r="Z20" s="93"/>
      <c r="AA20" s="176"/>
      <c r="AB20" s="93">
        <v>86</v>
      </c>
      <c r="AC20" s="112">
        <v>7.8</v>
      </c>
      <c r="AD20" s="93"/>
      <c r="AE20" s="106"/>
      <c r="AF20" s="93"/>
      <c r="AG20" s="106"/>
      <c r="AH20" s="107"/>
      <c r="AI20" s="106"/>
      <c r="AJ20" s="107"/>
      <c r="AK20" s="106"/>
      <c r="AL20" s="93"/>
      <c r="AM20" s="106"/>
      <c r="AN20" s="559">
        <f t="shared" si="3"/>
        <v>12</v>
      </c>
      <c r="AO20" s="462">
        <v>12</v>
      </c>
      <c r="AP20" s="176">
        <v>4</v>
      </c>
      <c r="AQ20" s="267">
        <f>AP20*AQ8</f>
        <v>-1.6</v>
      </c>
      <c r="AR20" s="94">
        <f t="shared" si="2"/>
        <v>2.4</v>
      </c>
      <c r="AS20" s="171">
        <f>AP20*AS8</f>
        <v>1.2</v>
      </c>
      <c r="AT20" s="94">
        <v>5.2</v>
      </c>
      <c r="AU20" s="128">
        <f>AP20*AU8</f>
        <v>2.4</v>
      </c>
      <c r="AV20" s="94">
        <v>6.4</v>
      </c>
      <c r="AW20" s="128">
        <f>AT20*AW8</f>
        <v>3.12</v>
      </c>
      <c r="AX20" s="94">
        <v>8</v>
      </c>
    </row>
    <row r="21" spans="1:50" s="46" customFormat="1" ht="18.75" customHeight="1">
      <c r="A21" s="559">
        <f t="shared" si="4"/>
        <v>13</v>
      </c>
      <c r="B21" s="482" t="s">
        <v>655</v>
      </c>
      <c r="C21" s="48">
        <v>2011</v>
      </c>
      <c r="D21" s="499" t="s">
        <v>24</v>
      </c>
      <c r="E21" s="562">
        <f>I21+K21+M21+O21+Q21+S21+U21+W21+Y21+AA21+AC21+AE21+AG21+AI21+AK21+AM21</f>
        <v>53.8</v>
      </c>
      <c r="F21" s="441">
        <f t="shared" si="0"/>
        <v>85.818181818181813</v>
      </c>
      <c r="G21" s="684">
        <f t="shared" si="1"/>
        <v>11</v>
      </c>
      <c r="H21" s="111">
        <v>166</v>
      </c>
      <c r="I21" s="163">
        <v>12.8</v>
      </c>
      <c r="J21" s="93"/>
      <c r="K21" s="605"/>
      <c r="L21" s="93">
        <v>257</v>
      </c>
      <c r="M21" s="106">
        <v>0</v>
      </c>
      <c r="N21" s="93">
        <v>79</v>
      </c>
      <c r="O21" s="176">
        <v>10</v>
      </c>
      <c r="P21" s="93"/>
      <c r="Q21" s="176"/>
      <c r="R21" s="93">
        <v>87</v>
      </c>
      <c r="S21" s="106">
        <v>4</v>
      </c>
      <c r="T21" s="93"/>
      <c r="U21" s="106"/>
      <c r="V21" s="93">
        <v>94</v>
      </c>
      <c r="W21" s="94">
        <v>0</v>
      </c>
      <c r="X21" s="93">
        <v>89</v>
      </c>
      <c r="Y21" s="176">
        <v>7</v>
      </c>
      <c r="Z21" s="93">
        <v>81</v>
      </c>
      <c r="AA21" s="176">
        <v>20</v>
      </c>
      <c r="AB21" s="93">
        <v>91</v>
      </c>
      <c r="AC21" s="94">
        <v>0</v>
      </c>
      <c r="AD21" s="93"/>
      <c r="AE21" s="106"/>
      <c r="AF21" s="93"/>
      <c r="AG21" s="106"/>
      <c r="AH21" s="107"/>
      <c r="AI21" s="106"/>
      <c r="AJ21" s="107"/>
      <c r="AK21" s="106"/>
      <c r="AL21" s="93"/>
      <c r="AM21" s="106"/>
      <c r="AN21" s="559">
        <f t="shared" si="3"/>
        <v>13</v>
      </c>
      <c r="AO21" s="192">
        <v>13</v>
      </c>
      <c r="AP21" s="176">
        <v>3</v>
      </c>
      <c r="AQ21" s="267">
        <f>AP21*AQ8</f>
        <v>-1.2000000000000002</v>
      </c>
      <c r="AR21" s="94">
        <f t="shared" si="2"/>
        <v>1.7999999999999998</v>
      </c>
      <c r="AS21" s="171">
        <f>AP21*AS8</f>
        <v>0.89999999999999991</v>
      </c>
      <c r="AT21" s="94">
        <v>3.9</v>
      </c>
      <c r="AU21" s="128">
        <f>AP21*AU8</f>
        <v>1.7999999999999998</v>
      </c>
      <c r="AV21" s="94">
        <v>4.8</v>
      </c>
      <c r="AW21" s="128">
        <f>AT21*AW8</f>
        <v>2.34</v>
      </c>
      <c r="AX21" s="94">
        <v>6</v>
      </c>
    </row>
    <row r="22" spans="1:50" s="46" customFormat="1" ht="20.25" customHeight="1">
      <c r="A22" s="559">
        <f t="shared" si="4"/>
        <v>14</v>
      </c>
      <c r="B22" s="482" t="s">
        <v>661</v>
      </c>
      <c r="C22" s="48">
        <v>2012</v>
      </c>
      <c r="D22" s="278" t="s">
        <v>61</v>
      </c>
      <c r="E22" s="562">
        <f>I22+K22+M22+O22+Q22+S22+U22+W22+Y22+AA22+AC22+AE22+AG22+AI22+AK22+AM22-S22</f>
        <v>46.76</v>
      </c>
      <c r="F22" s="441">
        <f t="shared" si="0"/>
        <v>86.916666666666671</v>
      </c>
      <c r="G22" s="684">
        <f t="shared" si="1"/>
        <v>12</v>
      </c>
      <c r="H22" s="99">
        <v>176</v>
      </c>
      <c r="I22" s="163">
        <v>1.6</v>
      </c>
      <c r="J22" s="93">
        <v>80</v>
      </c>
      <c r="K22" s="176">
        <v>11</v>
      </c>
      <c r="L22" s="93">
        <v>256</v>
      </c>
      <c r="M22" s="112">
        <v>2</v>
      </c>
      <c r="N22" s="93">
        <v>88</v>
      </c>
      <c r="O22" s="796">
        <v>1</v>
      </c>
      <c r="P22" s="93">
        <v>89</v>
      </c>
      <c r="Q22" s="176">
        <v>7</v>
      </c>
      <c r="R22" s="93">
        <v>94</v>
      </c>
      <c r="S22" s="607">
        <v>1</v>
      </c>
      <c r="T22" s="93">
        <v>81</v>
      </c>
      <c r="U22" s="94">
        <v>19.5</v>
      </c>
      <c r="V22" s="93"/>
      <c r="W22" s="106"/>
      <c r="X22" s="93">
        <v>91</v>
      </c>
      <c r="Y22" s="176">
        <v>0.33</v>
      </c>
      <c r="Z22" s="93">
        <v>88</v>
      </c>
      <c r="AA22" s="176">
        <v>4.33</v>
      </c>
      <c r="AB22" s="93"/>
      <c r="AC22" s="106"/>
      <c r="AD22" s="93"/>
      <c r="AE22" s="106"/>
      <c r="AF22" s="93"/>
      <c r="AG22" s="106"/>
      <c r="AH22" s="107"/>
      <c r="AI22" s="106"/>
      <c r="AJ22" s="107"/>
      <c r="AK22" s="106"/>
      <c r="AL22" s="93"/>
      <c r="AM22" s="106"/>
      <c r="AN22" s="559">
        <f t="shared" si="3"/>
        <v>14</v>
      </c>
      <c r="AO22" s="462">
        <v>14</v>
      </c>
      <c r="AP22" s="176">
        <v>2</v>
      </c>
      <c r="AQ22" s="267">
        <f>AP22*AQ8</f>
        <v>-0.8</v>
      </c>
      <c r="AR22" s="94">
        <f t="shared" si="2"/>
        <v>1.2</v>
      </c>
      <c r="AS22" s="171">
        <f>AP22*AS8</f>
        <v>0.6</v>
      </c>
      <c r="AT22" s="94">
        <v>2.6</v>
      </c>
      <c r="AU22" s="128">
        <f>AP22*AU8</f>
        <v>1.2</v>
      </c>
      <c r="AV22" s="94">
        <v>3.2</v>
      </c>
      <c r="AW22" s="128">
        <f>AT22*AW8</f>
        <v>1.56</v>
      </c>
      <c r="AX22" s="94">
        <v>4</v>
      </c>
    </row>
    <row r="23" spans="1:50" s="46" customFormat="1" ht="20.25" customHeight="1">
      <c r="A23" s="559">
        <f t="shared" si="4"/>
        <v>15</v>
      </c>
      <c r="B23" s="482" t="s">
        <v>677</v>
      </c>
      <c r="C23" s="48">
        <v>2011</v>
      </c>
      <c r="D23" s="212" t="s">
        <v>20</v>
      </c>
      <c r="E23" s="562">
        <f t="shared" ref="E23:E54" si="5">I23+K23+M23+O23+Q23+S23+U23+W23+Y23+AA23+AC23+AE23+AG23+AI23+AK23+AM23</f>
        <v>42.929999999999993</v>
      </c>
      <c r="F23" s="441">
        <f t="shared" si="0"/>
        <v>86.272727272727266</v>
      </c>
      <c r="G23" s="684">
        <f t="shared" si="1"/>
        <v>11</v>
      </c>
      <c r="H23" s="111">
        <v>178</v>
      </c>
      <c r="I23" s="608">
        <v>0</v>
      </c>
      <c r="J23" s="108">
        <v>82</v>
      </c>
      <c r="K23" s="106">
        <v>7</v>
      </c>
      <c r="L23" s="93">
        <v>245</v>
      </c>
      <c r="M23" s="94">
        <v>18</v>
      </c>
      <c r="N23" s="93"/>
      <c r="O23" s="94"/>
      <c r="P23" s="93"/>
      <c r="Q23" s="106"/>
      <c r="R23" s="93">
        <v>92</v>
      </c>
      <c r="S23" s="112">
        <v>2</v>
      </c>
      <c r="T23" s="93">
        <v>84</v>
      </c>
      <c r="U23" s="112">
        <v>7.8</v>
      </c>
      <c r="V23" s="93">
        <v>90</v>
      </c>
      <c r="W23" s="112">
        <v>1.3</v>
      </c>
      <c r="X23" s="93">
        <v>90</v>
      </c>
      <c r="Y23" s="106">
        <v>2.5</v>
      </c>
      <c r="Z23" s="93">
        <v>88</v>
      </c>
      <c r="AA23" s="176">
        <v>4.33</v>
      </c>
      <c r="AB23" s="93"/>
      <c r="AC23" s="106"/>
      <c r="AD23" s="93"/>
      <c r="AE23" s="106"/>
      <c r="AF23" s="93"/>
      <c r="AG23" s="106"/>
      <c r="AH23" s="107"/>
      <c r="AI23" s="106"/>
      <c r="AJ23" s="107"/>
      <c r="AK23" s="106"/>
      <c r="AL23" s="93"/>
      <c r="AM23" s="106"/>
      <c r="AN23" s="559">
        <f t="shared" si="3"/>
        <v>15</v>
      </c>
      <c r="AO23" s="192">
        <v>15</v>
      </c>
      <c r="AP23" s="176">
        <v>1</v>
      </c>
      <c r="AQ23" s="267">
        <f>AP23*AQ8</f>
        <v>-0.4</v>
      </c>
      <c r="AR23" s="112">
        <f t="shared" si="2"/>
        <v>0.6</v>
      </c>
      <c r="AS23" s="171">
        <f>AP23*AS8</f>
        <v>0.3</v>
      </c>
      <c r="AT23" s="112">
        <v>1.3</v>
      </c>
      <c r="AU23" s="128">
        <f>AP23*AU8</f>
        <v>0.6</v>
      </c>
      <c r="AV23" s="112">
        <v>1.6</v>
      </c>
      <c r="AW23" s="128">
        <f>AT23*AW8</f>
        <v>0.78</v>
      </c>
      <c r="AX23" s="112">
        <v>2</v>
      </c>
    </row>
    <row r="24" spans="1:50" s="46" customFormat="1" ht="20.25" customHeight="1" thickBot="1">
      <c r="A24" s="559">
        <f t="shared" si="4"/>
        <v>16</v>
      </c>
      <c r="B24" s="482" t="s">
        <v>668</v>
      </c>
      <c r="C24" s="48">
        <v>2011</v>
      </c>
      <c r="D24" s="188" t="s">
        <v>17</v>
      </c>
      <c r="E24" s="562">
        <f t="shared" si="5"/>
        <v>37.230000000000004</v>
      </c>
      <c r="F24" s="441">
        <f t="shared" si="0"/>
        <v>86.222222222222229</v>
      </c>
      <c r="G24" s="684">
        <f t="shared" si="1"/>
        <v>9</v>
      </c>
      <c r="H24" s="417">
        <v>176</v>
      </c>
      <c r="I24" s="163">
        <v>1.6</v>
      </c>
      <c r="J24" s="93">
        <v>87</v>
      </c>
      <c r="K24" s="615">
        <v>0</v>
      </c>
      <c r="L24" s="108">
        <v>251</v>
      </c>
      <c r="M24" s="94">
        <v>6</v>
      </c>
      <c r="N24" s="108"/>
      <c r="O24" s="94"/>
      <c r="P24" s="108">
        <v>85</v>
      </c>
      <c r="Q24" s="106">
        <v>15</v>
      </c>
      <c r="R24" s="93"/>
      <c r="S24" s="106"/>
      <c r="T24" s="93"/>
      <c r="U24" s="106"/>
      <c r="V24" s="93">
        <v>86</v>
      </c>
      <c r="W24" s="94">
        <v>14.3</v>
      </c>
      <c r="X24" s="93">
        <v>91</v>
      </c>
      <c r="Y24" s="106">
        <v>0.33</v>
      </c>
      <c r="Z24" s="93"/>
      <c r="AA24" s="106"/>
      <c r="AB24" s="93"/>
      <c r="AC24" s="106"/>
      <c r="AD24" s="93"/>
      <c r="AE24" s="106"/>
      <c r="AF24" s="93"/>
      <c r="AG24" s="106"/>
      <c r="AH24" s="107"/>
      <c r="AI24" s="106"/>
      <c r="AJ24" s="107"/>
      <c r="AK24" s="106"/>
      <c r="AL24" s="93"/>
      <c r="AM24" s="106"/>
      <c r="AN24" s="559">
        <f t="shared" si="3"/>
        <v>16</v>
      </c>
      <c r="AO24" s="194"/>
      <c r="AP24" s="195">
        <f>SUM(AP9:AP23)</f>
        <v>371</v>
      </c>
      <c r="AQ24" s="253"/>
      <c r="AR24" s="252">
        <f>SUM(AR9:AR23)</f>
        <v>222.6</v>
      </c>
      <c r="AS24" s="251"/>
      <c r="AT24" s="252">
        <f>SUM(AT9:AT23)</f>
        <v>482.3</v>
      </c>
      <c r="AU24" s="253"/>
      <c r="AV24" s="252">
        <f>SUM(AV9:AV23)</f>
        <v>593.6</v>
      </c>
      <c r="AW24" s="446"/>
      <c r="AX24" s="254">
        <f>SUM(AX9:AX23)</f>
        <v>742</v>
      </c>
    </row>
    <row r="25" spans="1:50" s="46" customFormat="1" ht="20.25" customHeight="1">
      <c r="A25" s="559">
        <f t="shared" si="4"/>
        <v>17</v>
      </c>
      <c r="B25" s="482" t="s">
        <v>656</v>
      </c>
      <c r="C25" s="48">
        <v>2011</v>
      </c>
      <c r="D25" s="212" t="s">
        <v>33</v>
      </c>
      <c r="E25" s="562">
        <f t="shared" si="5"/>
        <v>26.8</v>
      </c>
      <c r="F25" s="441">
        <f t="shared" si="0"/>
        <v>88.090909090909093</v>
      </c>
      <c r="G25" s="684">
        <f t="shared" si="1"/>
        <v>11</v>
      </c>
      <c r="H25" s="99">
        <v>181</v>
      </c>
      <c r="I25" s="608">
        <v>0</v>
      </c>
      <c r="J25" s="93"/>
      <c r="K25" s="106"/>
      <c r="L25" s="107">
        <v>255</v>
      </c>
      <c r="M25" s="94">
        <v>4</v>
      </c>
      <c r="N25" s="107">
        <v>81</v>
      </c>
      <c r="O25" s="106">
        <v>8</v>
      </c>
      <c r="P25" s="93"/>
      <c r="Q25" s="106"/>
      <c r="R25" s="93">
        <v>86</v>
      </c>
      <c r="S25" s="106">
        <v>7</v>
      </c>
      <c r="T25" s="93"/>
      <c r="U25" s="106"/>
      <c r="V25" s="93">
        <v>87</v>
      </c>
      <c r="W25" s="112">
        <v>7.8</v>
      </c>
      <c r="X25" s="93">
        <v>94</v>
      </c>
      <c r="Y25" s="106">
        <v>0</v>
      </c>
      <c r="Z25" s="93">
        <v>94</v>
      </c>
      <c r="AA25" s="106">
        <v>0</v>
      </c>
      <c r="AB25" s="93">
        <v>91</v>
      </c>
      <c r="AC25" s="94">
        <v>0</v>
      </c>
      <c r="AD25" s="93"/>
      <c r="AE25" s="106"/>
      <c r="AF25" s="93"/>
      <c r="AG25" s="106"/>
      <c r="AH25" s="107"/>
      <c r="AI25" s="106"/>
      <c r="AJ25" s="107"/>
      <c r="AK25" s="106"/>
      <c r="AL25" s="93"/>
      <c r="AM25" s="106"/>
      <c r="AN25" s="559">
        <f t="shared" si="3"/>
        <v>17</v>
      </c>
      <c r="AO25" s="129"/>
      <c r="AP25" s="17"/>
      <c r="AQ25" s="17"/>
      <c r="AR25" s="17"/>
      <c r="AS25" s="17"/>
    </row>
    <row r="26" spans="1:50" s="46" customFormat="1" ht="20.25" customHeight="1">
      <c r="A26" s="559">
        <f t="shared" si="4"/>
        <v>18</v>
      </c>
      <c r="B26" s="115" t="s">
        <v>725</v>
      </c>
      <c r="C26" s="57">
        <v>2012</v>
      </c>
      <c r="D26" s="508" t="s">
        <v>77</v>
      </c>
      <c r="E26" s="562">
        <f t="shared" si="5"/>
        <v>18.05</v>
      </c>
      <c r="F26" s="441">
        <f t="shared" si="0"/>
        <v>86.666666666666671</v>
      </c>
      <c r="G26" s="685">
        <f>COUNT(H26,J26,L26,N26,P26,R26,T26,V26,X26,Z26,AB26,AD26,AF26,AH26,AJ26,AL26)</f>
        <v>3</v>
      </c>
      <c r="H26" s="99"/>
      <c r="I26" s="608"/>
      <c r="J26" s="93"/>
      <c r="K26" s="94"/>
      <c r="L26" s="93"/>
      <c r="M26" s="94"/>
      <c r="N26" s="93"/>
      <c r="O26" s="94"/>
      <c r="P26" s="108">
        <v>89</v>
      </c>
      <c r="Q26" s="106">
        <v>7</v>
      </c>
      <c r="R26" s="93"/>
      <c r="S26" s="112"/>
      <c r="T26" s="93">
        <v>84</v>
      </c>
      <c r="U26" s="112">
        <v>7.8</v>
      </c>
      <c r="V26" s="93"/>
      <c r="W26" s="106"/>
      <c r="X26" s="108"/>
      <c r="Y26" s="106"/>
      <c r="Z26" s="108"/>
      <c r="AA26" s="106"/>
      <c r="AB26" s="93">
        <v>87</v>
      </c>
      <c r="AC26" s="94">
        <v>3.25</v>
      </c>
      <c r="AD26" s="108"/>
      <c r="AE26" s="106"/>
      <c r="AF26" s="108"/>
      <c r="AG26" s="106"/>
      <c r="AH26" s="107"/>
      <c r="AI26" s="106"/>
      <c r="AJ26" s="107"/>
      <c r="AK26" s="106"/>
      <c r="AL26" s="93"/>
      <c r="AM26" s="106"/>
      <c r="AN26" s="559">
        <f t="shared" si="3"/>
        <v>18</v>
      </c>
      <c r="AO26" s="129"/>
      <c r="AP26" s="17"/>
      <c r="AQ26" s="17"/>
      <c r="AR26" s="17"/>
      <c r="AS26" s="17"/>
    </row>
    <row r="27" spans="1:50" s="46" customFormat="1" ht="20.25" customHeight="1">
      <c r="A27" s="559">
        <f t="shared" si="4"/>
        <v>19</v>
      </c>
      <c r="B27" s="482" t="s">
        <v>658</v>
      </c>
      <c r="C27" s="48">
        <v>2012</v>
      </c>
      <c r="D27" s="292" t="s">
        <v>7</v>
      </c>
      <c r="E27" s="562">
        <f t="shared" si="5"/>
        <v>16.329999999999998</v>
      </c>
      <c r="F27" s="441">
        <f t="shared" si="0"/>
        <v>89.444444444444443</v>
      </c>
      <c r="G27" s="684">
        <f>COUNT(H27,J27,L27,N27,P27,R27,T27,V27,X27,Z27,AB27,AD27,AF27,AH27,AJ27,AL27)+3</f>
        <v>9</v>
      </c>
      <c r="H27" s="99">
        <v>195</v>
      </c>
      <c r="I27" s="608">
        <v>0</v>
      </c>
      <c r="J27" s="93">
        <v>82</v>
      </c>
      <c r="K27" s="106">
        <v>7</v>
      </c>
      <c r="L27" s="93">
        <v>262</v>
      </c>
      <c r="M27" s="106">
        <v>0</v>
      </c>
      <c r="N27" s="93">
        <v>85</v>
      </c>
      <c r="O27" s="106">
        <v>5</v>
      </c>
      <c r="P27" s="93"/>
      <c r="Q27" s="106"/>
      <c r="R27" s="93"/>
      <c r="S27" s="106"/>
      <c r="T27" s="93"/>
      <c r="U27" s="106"/>
      <c r="V27" s="93"/>
      <c r="W27" s="106"/>
      <c r="X27" s="108">
        <v>93</v>
      </c>
      <c r="Y27" s="106">
        <v>0</v>
      </c>
      <c r="Z27" s="93">
        <v>88</v>
      </c>
      <c r="AA27" s="106">
        <v>4.33</v>
      </c>
      <c r="AB27" s="108"/>
      <c r="AC27" s="106"/>
      <c r="AD27" s="93"/>
      <c r="AE27" s="106"/>
      <c r="AF27" s="93"/>
      <c r="AG27" s="106"/>
      <c r="AH27" s="107"/>
      <c r="AI27" s="106"/>
      <c r="AJ27" s="107"/>
      <c r="AK27" s="106"/>
      <c r="AL27" s="93"/>
      <c r="AM27" s="106"/>
      <c r="AN27" s="559">
        <f t="shared" si="3"/>
        <v>19</v>
      </c>
      <c r="AO27" s="129"/>
      <c r="AP27" s="17"/>
      <c r="AQ27" s="17"/>
      <c r="AR27" s="17"/>
      <c r="AS27" s="17"/>
    </row>
    <row r="28" spans="1:50" ht="20" customHeight="1">
      <c r="A28" s="559">
        <f t="shared" si="4"/>
        <v>20</v>
      </c>
      <c r="B28" s="115" t="s">
        <v>665</v>
      </c>
      <c r="C28" s="57">
        <v>2011</v>
      </c>
      <c r="D28" s="645" t="s">
        <v>21</v>
      </c>
      <c r="E28" s="562">
        <f t="shared" si="5"/>
        <v>16.25</v>
      </c>
      <c r="F28" s="441">
        <f>(H28+J28+L28+N28+P28+R28+T29+V29+X29+Z29+AB29+AD29+AF29+AH29+AJ29+AL29)/G28</f>
        <v>229</v>
      </c>
      <c r="G28" s="442">
        <f>COUNT(H28,J28,L28,N28,P28,R28,T28,#REF!,X28,Z28,AB28,AD28,AF28,AH28,AJ28,AL28)</f>
        <v>2</v>
      </c>
      <c r="H28" s="99"/>
      <c r="I28" s="608"/>
      <c r="J28" s="93"/>
      <c r="K28" s="94"/>
      <c r="L28" s="93"/>
      <c r="M28" s="94"/>
      <c r="N28" s="93">
        <v>94</v>
      </c>
      <c r="O28" s="94">
        <v>0</v>
      </c>
      <c r="P28" s="108"/>
      <c r="Q28" s="94"/>
      <c r="R28" s="93"/>
      <c r="S28" s="94"/>
      <c r="T28" s="93"/>
      <c r="U28" s="94"/>
      <c r="V28" s="93">
        <v>88</v>
      </c>
      <c r="W28" s="94">
        <v>3.25</v>
      </c>
      <c r="X28" s="108"/>
      <c r="Y28" s="94"/>
      <c r="Z28" s="93"/>
      <c r="AA28" s="94"/>
      <c r="AB28" s="93">
        <v>85</v>
      </c>
      <c r="AC28" s="94">
        <v>13</v>
      </c>
      <c r="AD28" s="93"/>
      <c r="AE28" s="106"/>
      <c r="AF28" s="93"/>
      <c r="AG28" s="106"/>
      <c r="AH28" s="107"/>
      <c r="AI28" s="106"/>
      <c r="AJ28" s="107"/>
      <c r="AK28" s="106"/>
      <c r="AL28" s="93"/>
      <c r="AM28" s="106"/>
      <c r="AN28" s="559">
        <f t="shared" si="3"/>
        <v>20</v>
      </c>
    </row>
    <row r="29" spans="1:50" ht="20" customHeight="1">
      <c r="A29" s="559">
        <f t="shared" si="4"/>
        <v>21</v>
      </c>
      <c r="B29" s="482" t="s">
        <v>676</v>
      </c>
      <c r="C29" s="48">
        <v>2011</v>
      </c>
      <c r="D29" s="283" t="s">
        <v>445</v>
      </c>
      <c r="E29" s="562">
        <f t="shared" si="5"/>
        <v>14.85</v>
      </c>
      <c r="F29" s="441">
        <f>(H29+J29+L29+N29+P29+R29+T29+V29+X29+Z29+AB29+AD29+AF29+AH29+AJ29+AL29)/G29</f>
        <v>90.625</v>
      </c>
      <c r="G29" s="442">
        <f>COUNT(H29,J29,L29,N29,P29,R29,T29,V29,X29,Z29,AB29,AD29,AF29,AH29,AJ29,AL29)+1</f>
        <v>8</v>
      </c>
      <c r="H29" s="99">
        <v>176</v>
      </c>
      <c r="I29" s="163">
        <v>1.6</v>
      </c>
      <c r="J29" s="93">
        <v>90</v>
      </c>
      <c r="K29" s="615">
        <v>0</v>
      </c>
      <c r="L29" s="93"/>
      <c r="M29" s="106"/>
      <c r="N29" s="93"/>
      <c r="O29" s="106"/>
      <c r="P29" s="108"/>
      <c r="Q29" s="106"/>
      <c r="R29" s="93">
        <v>95</v>
      </c>
      <c r="S29" s="94">
        <v>0</v>
      </c>
      <c r="T29" s="93">
        <v>98</v>
      </c>
      <c r="U29" s="94">
        <v>0</v>
      </c>
      <c r="V29" s="93">
        <v>88</v>
      </c>
      <c r="W29" s="94">
        <v>3.25</v>
      </c>
      <c r="X29" s="108">
        <v>93</v>
      </c>
      <c r="Y29" s="94">
        <v>0</v>
      </c>
      <c r="Z29" s="93">
        <v>85</v>
      </c>
      <c r="AA29" s="106">
        <v>10</v>
      </c>
      <c r="AB29" s="93"/>
      <c r="AC29" s="106"/>
      <c r="AD29" s="93"/>
      <c r="AE29" s="106"/>
      <c r="AF29" s="93"/>
      <c r="AG29" s="106"/>
      <c r="AH29" s="107"/>
      <c r="AI29" s="106"/>
      <c r="AJ29" s="107"/>
      <c r="AK29" s="106"/>
      <c r="AL29" s="93"/>
      <c r="AM29" s="106"/>
      <c r="AN29" s="559">
        <f t="shared" si="3"/>
        <v>21</v>
      </c>
    </row>
    <row r="30" spans="1:50" s="17" customFormat="1" ht="20" customHeight="1">
      <c r="A30" s="559">
        <f t="shared" si="4"/>
        <v>22</v>
      </c>
      <c r="B30" s="223" t="s">
        <v>393</v>
      </c>
      <c r="C30" s="48">
        <v>2011</v>
      </c>
      <c r="D30" s="224" t="s">
        <v>7</v>
      </c>
      <c r="E30" s="562">
        <f t="shared" si="5"/>
        <v>13</v>
      </c>
      <c r="F30" s="441">
        <f>(H30+J30+L30+N30+P30+R30+T30+V30+X30+Z30+AB30+AD30+AF30+AH30+AJ30+AL30)/G30</f>
        <v>83</v>
      </c>
      <c r="G30" s="685">
        <f>COUNT(H30,J30,L30,N30,P30,R30,T30,V30,X30,Z30,AB30,AD30,AF30,AH30,AJ30,AL30)</f>
        <v>1</v>
      </c>
      <c r="H30" s="99"/>
      <c r="I30" s="607"/>
      <c r="J30" s="93"/>
      <c r="K30" s="94"/>
      <c r="L30" s="93"/>
      <c r="M30" s="94"/>
      <c r="N30" s="93"/>
      <c r="O30" s="94"/>
      <c r="P30" s="108"/>
      <c r="Q30" s="94"/>
      <c r="R30" s="93"/>
      <c r="S30" s="94"/>
      <c r="T30" s="93">
        <v>83</v>
      </c>
      <c r="U30" s="94">
        <v>13</v>
      </c>
      <c r="V30" s="93"/>
      <c r="W30" s="106"/>
      <c r="X30" s="108"/>
      <c r="Y30" s="106"/>
      <c r="Z30" s="93"/>
      <c r="AA30" s="106"/>
      <c r="AB30" s="93"/>
      <c r="AC30" s="106"/>
      <c r="AD30" s="93"/>
      <c r="AE30" s="94"/>
      <c r="AF30" s="93"/>
      <c r="AG30" s="94"/>
      <c r="AH30" s="107"/>
      <c r="AI30" s="94"/>
      <c r="AJ30" s="107"/>
      <c r="AK30" s="94"/>
      <c r="AL30" s="93"/>
      <c r="AM30" s="94"/>
      <c r="AN30" s="559">
        <f t="shared" si="3"/>
        <v>22</v>
      </c>
    </row>
    <row r="31" spans="1:50" s="17" customFormat="1" ht="20" customHeight="1">
      <c r="A31" s="559">
        <f t="shared" si="4"/>
        <v>23</v>
      </c>
      <c r="B31" s="790" t="s">
        <v>673</v>
      </c>
      <c r="C31" s="48">
        <v>2012</v>
      </c>
      <c r="D31" s="337" t="s">
        <v>33</v>
      </c>
      <c r="E31" s="562">
        <f t="shared" si="5"/>
        <v>9.8000000000000007</v>
      </c>
      <c r="F31" s="441">
        <f>(H31+J31+L31+N31+P31+R31+T31+V31+X31+Z31+AB31+AD31+AF31+AH31+AJ31+AL31)/G31</f>
        <v>89</v>
      </c>
      <c r="G31" s="442">
        <f>COUNT(H31,J31,L31,N31,P31,R31,T31,V31,X31,Z31,AB31,AD31,AF31,AH31,AJ31,AL31)+1</f>
        <v>5</v>
      </c>
      <c r="H31" s="99">
        <v>179</v>
      </c>
      <c r="I31" s="608">
        <v>0</v>
      </c>
      <c r="J31" s="93">
        <v>85</v>
      </c>
      <c r="K31" s="106">
        <v>2</v>
      </c>
      <c r="L31" s="93"/>
      <c r="M31" s="106"/>
      <c r="N31" s="93"/>
      <c r="O31" s="106"/>
      <c r="P31" s="108"/>
      <c r="Q31" s="106"/>
      <c r="R31" s="93"/>
      <c r="S31" s="94"/>
      <c r="T31" s="93"/>
      <c r="U31" s="94"/>
      <c r="V31" s="93">
        <v>95</v>
      </c>
      <c r="W31" s="94">
        <v>0</v>
      </c>
      <c r="X31" s="108"/>
      <c r="Y31" s="106"/>
      <c r="Z31" s="93"/>
      <c r="AA31" s="94"/>
      <c r="AB31" s="93">
        <v>86</v>
      </c>
      <c r="AC31" s="112">
        <v>7.8</v>
      </c>
      <c r="AD31" s="93"/>
      <c r="AE31" s="94"/>
      <c r="AF31" s="93"/>
      <c r="AG31" s="94"/>
      <c r="AH31" s="107"/>
      <c r="AI31" s="94"/>
      <c r="AJ31" s="107"/>
      <c r="AK31" s="94"/>
      <c r="AL31" s="93"/>
      <c r="AM31" s="94"/>
      <c r="AN31" s="559">
        <f t="shared" ref="AN31:AN76" si="6">AN30+1</f>
        <v>23</v>
      </c>
    </row>
    <row r="32" spans="1:50" s="17" customFormat="1" ht="20" customHeight="1">
      <c r="A32" s="559">
        <f t="shared" si="4"/>
        <v>24</v>
      </c>
      <c r="B32" s="115" t="s">
        <v>675</v>
      </c>
      <c r="C32" s="57">
        <v>2011</v>
      </c>
      <c r="D32" s="499" t="s">
        <v>350</v>
      </c>
      <c r="E32" s="562">
        <f t="shared" si="5"/>
        <v>7</v>
      </c>
      <c r="F32" s="441">
        <f>(H32+J32+L32+N32+P32+R32+T33+V33+X33+Z33+AB33+AD33+AF33+AH33+AJ33+AL33)/G32</f>
        <v>104.5</v>
      </c>
      <c r="G32" s="442">
        <f>COUNT(H32,J32,L32,N32,P32,R32,T33,V33,X33,Z33,AB33,AD33,AF33,AH33,AJ33,AL33)+1</f>
        <v>4</v>
      </c>
      <c r="H32" s="99">
        <v>200</v>
      </c>
      <c r="I32" s="608">
        <v>0</v>
      </c>
      <c r="J32" s="93">
        <v>108</v>
      </c>
      <c r="K32" s="94">
        <v>0</v>
      </c>
      <c r="L32" s="93"/>
      <c r="M32" s="94"/>
      <c r="N32" s="93"/>
      <c r="O32" s="94"/>
      <c r="P32" s="108"/>
      <c r="Q32" s="94"/>
      <c r="R32" s="93">
        <v>110</v>
      </c>
      <c r="S32" s="106">
        <v>0</v>
      </c>
      <c r="T32" s="93"/>
      <c r="U32" s="106"/>
      <c r="V32" s="93"/>
      <c r="W32" s="94"/>
      <c r="X32" s="108">
        <v>89</v>
      </c>
      <c r="Y32" s="106">
        <v>7</v>
      </c>
      <c r="Z32" s="93"/>
      <c r="AA32" s="106"/>
      <c r="AB32" s="93">
        <v>90</v>
      </c>
      <c r="AC32" s="94">
        <v>0</v>
      </c>
      <c r="AD32" s="93"/>
      <c r="AE32" s="94"/>
      <c r="AF32" s="93"/>
      <c r="AG32" s="94"/>
      <c r="AH32" s="107"/>
      <c r="AI32" s="94"/>
      <c r="AJ32" s="107"/>
      <c r="AK32" s="94"/>
      <c r="AL32" s="93"/>
      <c r="AM32" s="94"/>
      <c r="AN32" s="559">
        <f t="shared" si="6"/>
        <v>24</v>
      </c>
    </row>
    <row r="33" spans="1:49" s="17" customFormat="1" ht="20" customHeight="1">
      <c r="A33" s="559">
        <f t="shared" si="4"/>
        <v>25</v>
      </c>
      <c r="B33" s="790" t="s">
        <v>657</v>
      </c>
      <c r="C33" s="48">
        <v>2012</v>
      </c>
      <c r="D33" s="419" t="s">
        <v>106</v>
      </c>
      <c r="E33" s="562">
        <f t="shared" si="5"/>
        <v>5</v>
      </c>
      <c r="F33" s="441">
        <f>(H33+J33+L33+N33+P33+R33+T33+V33+X33+Z33+AB33+AD33+AF33+AH33+AJ33+AL33)/G33</f>
        <v>87</v>
      </c>
      <c r="G33" s="685">
        <f>COUNT(H33,J33,L33,N33,P33,R33,T33,V33,X33,Z33,AB33,AD33,AF33,AH33,AJ33,AL33)</f>
        <v>2</v>
      </c>
      <c r="H33" s="99"/>
      <c r="I33" s="608"/>
      <c r="J33" s="93">
        <v>89</v>
      </c>
      <c r="K33" s="94">
        <v>0</v>
      </c>
      <c r="L33" s="93"/>
      <c r="M33" s="106"/>
      <c r="N33" s="93">
        <v>85</v>
      </c>
      <c r="O33" s="106">
        <v>5</v>
      </c>
      <c r="P33" s="108"/>
      <c r="Q33" s="106"/>
      <c r="R33" s="93"/>
      <c r="S33" s="106"/>
      <c r="T33" s="93"/>
      <c r="U33" s="106"/>
      <c r="V33" s="93"/>
      <c r="W33" s="106"/>
      <c r="X33" s="108"/>
      <c r="Y33" s="106"/>
      <c r="Z33" s="93"/>
      <c r="AA33" s="94"/>
      <c r="AB33" s="93"/>
      <c r="AC33" s="94"/>
      <c r="AD33" s="93"/>
      <c r="AE33" s="106"/>
      <c r="AF33" s="93"/>
      <c r="AG33" s="106"/>
      <c r="AH33" s="107"/>
      <c r="AI33" s="106"/>
      <c r="AJ33" s="107"/>
      <c r="AK33" s="106"/>
      <c r="AL33" s="93"/>
      <c r="AM33" s="106"/>
      <c r="AN33" s="559">
        <f t="shared" si="6"/>
        <v>25</v>
      </c>
    </row>
    <row r="34" spans="1:49" s="17" customFormat="1" ht="20" customHeight="1">
      <c r="A34" s="559">
        <f t="shared" si="4"/>
        <v>26</v>
      </c>
      <c r="B34" s="115" t="s">
        <v>771</v>
      </c>
      <c r="C34" s="57">
        <v>2012</v>
      </c>
      <c r="D34" s="753" t="s">
        <v>8</v>
      </c>
      <c r="E34" s="562">
        <f t="shared" si="5"/>
        <v>3.25</v>
      </c>
      <c r="F34" s="437"/>
      <c r="G34" s="686"/>
      <c r="H34" s="99"/>
      <c r="I34" s="608"/>
      <c r="J34" s="93"/>
      <c r="K34" s="94"/>
      <c r="L34" s="93"/>
      <c r="M34" s="94"/>
      <c r="N34" s="93"/>
      <c r="O34" s="94"/>
      <c r="P34" s="108"/>
      <c r="Q34" s="94"/>
      <c r="R34" s="93"/>
      <c r="S34" s="94"/>
      <c r="T34" s="93"/>
      <c r="U34" s="94"/>
      <c r="V34" s="93"/>
      <c r="W34" s="94"/>
      <c r="X34" s="108"/>
      <c r="Y34" s="94"/>
      <c r="Z34" s="93">
        <v>108</v>
      </c>
      <c r="AA34" s="106">
        <v>0</v>
      </c>
      <c r="AB34" s="93">
        <v>87</v>
      </c>
      <c r="AC34" s="94">
        <v>3.25</v>
      </c>
      <c r="AD34" s="93"/>
      <c r="AE34" s="94"/>
      <c r="AF34" s="93"/>
      <c r="AG34" s="94"/>
      <c r="AH34" s="107"/>
      <c r="AI34" s="94"/>
      <c r="AJ34" s="107"/>
      <c r="AK34" s="94"/>
      <c r="AL34" s="93"/>
      <c r="AM34" s="94"/>
      <c r="AN34" s="559">
        <f t="shared" si="6"/>
        <v>26</v>
      </c>
    </row>
    <row r="35" spans="1:49" s="17" customFormat="1" ht="20" customHeight="1">
      <c r="A35" s="559">
        <f t="shared" si="4"/>
        <v>27</v>
      </c>
      <c r="B35" s="482" t="s">
        <v>570</v>
      </c>
      <c r="C35" s="48">
        <v>2011</v>
      </c>
      <c r="D35" s="419" t="s">
        <v>15</v>
      </c>
      <c r="E35" s="562">
        <f t="shared" si="5"/>
        <v>3</v>
      </c>
      <c r="F35" s="441">
        <f>(H35+J35+L35+N35+P35+R35+T35+V35+X35+Z35+AB35+AD35+AF35+AH35+AJ35+AL35)/G35</f>
        <v>94.25</v>
      </c>
      <c r="G35" s="685">
        <f>COUNT(H35,J35,L35,N35,P35,R35,T35,V35,X35,Z35,AB35,AD35,AF35,AH35,AJ35,AL35)</f>
        <v>4</v>
      </c>
      <c r="H35" s="99"/>
      <c r="I35" s="608"/>
      <c r="J35" s="93">
        <v>92</v>
      </c>
      <c r="K35" s="94">
        <v>0</v>
      </c>
      <c r="L35" s="93"/>
      <c r="M35" s="106"/>
      <c r="N35" s="93"/>
      <c r="O35" s="106"/>
      <c r="P35" s="93"/>
      <c r="Q35" s="106"/>
      <c r="R35" s="93">
        <v>88</v>
      </c>
      <c r="S35" s="106">
        <v>3</v>
      </c>
      <c r="T35" s="93"/>
      <c r="U35" s="106"/>
      <c r="V35" s="93">
        <v>98</v>
      </c>
      <c r="W35" s="94">
        <v>0</v>
      </c>
      <c r="X35" s="108"/>
      <c r="Y35" s="94"/>
      <c r="Z35" s="93">
        <v>99</v>
      </c>
      <c r="AA35" s="106">
        <v>0</v>
      </c>
      <c r="AB35" s="93"/>
      <c r="AC35" s="106"/>
      <c r="AD35" s="93"/>
      <c r="AE35" s="94"/>
      <c r="AF35" s="93"/>
      <c r="AG35" s="94"/>
      <c r="AH35" s="107"/>
      <c r="AI35" s="94"/>
      <c r="AJ35" s="107"/>
      <c r="AK35" s="94"/>
      <c r="AL35" s="93"/>
      <c r="AM35" s="94"/>
      <c r="AN35" s="559">
        <f t="shared" si="6"/>
        <v>27</v>
      </c>
    </row>
    <row r="36" spans="1:49" s="17" customFormat="1" ht="20" customHeight="1">
      <c r="A36" s="559">
        <f t="shared" si="4"/>
        <v>28</v>
      </c>
      <c r="B36" s="482" t="s">
        <v>663</v>
      </c>
      <c r="C36" s="48">
        <v>2012</v>
      </c>
      <c r="D36" s="419" t="s">
        <v>106</v>
      </c>
      <c r="E36" s="562">
        <f t="shared" si="5"/>
        <v>2.5</v>
      </c>
      <c r="F36" s="441">
        <f>(H36+J36+L36+N36+P36+R36+T37+V37+X37+Z37+AB37+AD37+AF37+AH37+AJ37+AL37)/G36</f>
        <v>62.5</v>
      </c>
      <c r="G36" s="442">
        <f>COUNT(H36,J36,L36,N36,P36,R36,T36,V36,X36,Z36,AB36,AD36,AF36,AH36,AJ36,AL36)</f>
        <v>6</v>
      </c>
      <c r="H36" s="99"/>
      <c r="I36" s="608"/>
      <c r="J36" s="93">
        <v>100</v>
      </c>
      <c r="K36" s="94">
        <v>0</v>
      </c>
      <c r="L36" s="93"/>
      <c r="M36" s="94"/>
      <c r="N36" s="93">
        <v>89</v>
      </c>
      <c r="O36" s="94">
        <v>0</v>
      </c>
      <c r="P36" s="108"/>
      <c r="Q36" s="94"/>
      <c r="R36" s="93"/>
      <c r="S36" s="94"/>
      <c r="T36" s="93"/>
      <c r="U36" s="94"/>
      <c r="V36" s="93">
        <v>92</v>
      </c>
      <c r="W36" s="94">
        <v>0</v>
      </c>
      <c r="X36" s="108">
        <v>90</v>
      </c>
      <c r="Y36" s="106">
        <v>2.5</v>
      </c>
      <c r="Z36" s="93">
        <v>97</v>
      </c>
      <c r="AA36" s="106">
        <v>0</v>
      </c>
      <c r="AB36" s="93">
        <v>90</v>
      </c>
      <c r="AC36" s="94">
        <v>0</v>
      </c>
      <c r="AD36" s="93"/>
      <c r="AE36" s="94"/>
      <c r="AF36" s="93"/>
      <c r="AG36" s="94"/>
      <c r="AH36" s="107"/>
      <c r="AI36" s="94"/>
      <c r="AJ36" s="107"/>
      <c r="AK36" s="94"/>
      <c r="AL36" s="93"/>
      <c r="AM36" s="94"/>
      <c r="AN36" s="559">
        <f t="shared" si="6"/>
        <v>28</v>
      </c>
    </row>
    <row r="37" spans="1:49" s="17" customFormat="1" ht="20" customHeight="1">
      <c r="A37" s="559">
        <f t="shared" si="4"/>
        <v>29</v>
      </c>
      <c r="B37" s="307" t="s">
        <v>494</v>
      </c>
      <c r="C37" s="48">
        <v>2012</v>
      </c>
      <c r="D37" s="308" t="s">
        <v>413</v>
      </c>
      <c r="E37" s="562">
        <f t="shared" si="5"/>
        <v>1.65</v>
      </c>
      <c r="F37" s="441">
        <f>(H37+J37+L37+N37+P37+R37+T37+V37+X37+Z37+AB37+AD37+AF37+AH37+AJ37+AL37)/G37</f>
        <v>93</v>
      </c>
      <c r="G37" s="685">
        <f>COUNT(H37,J37,L37,N37,P37,R37,T37,V37,X37,Z37,AB37,AD37,AF37,AH37,AJ37,AL37)</f>
        <v>2</v>
      </c>
      <c r="H37" s="99"/>
      <c r="I37" s="607"/>
      <c r="J37" s="93"/>
      <c r="K37" s="94"/>
      <c r="L37" s="93"/>
      <c r="M37" s="94"/>
      <c r="N37" s="93"/>
      <c r="O37" s="94"/>
      <c r="P37" s="108"/>
      <c r="Q37" s="94"/>
      <c r="R37" s="93"/>
      <c r="S37" s="112"/>
      <c r="T37" s="93">
        <v>93</v>
      </c>
      <c r="U37" s="112">
        <v>0.65</v>
      </c>
      <c r="V37" s="93"/>
      <c r="W37" s="106"/>
      <c r="X37" s="108"/>
      <c r="Y37" s="94"/>
      <c r="Z37" s="93">
        <v>93</v>
      </c>
      <c r="AA37" s="106">
        <v>1</v>
      </c>
      <c r="AB37" s="93"/>
      <c r="AC37" s="94"/>
      <c r="AD37" s="93"/>
      <c r="AE37" s="94"/>
      <c r="AF37" s="93"/>
      <c r="AG37" s="94"/>
      <c r="AH37" s="107"/>
      <c r="AI37" s="94"/>
      <c r="AJ37" s="107"/>
      <c r="AK37" s="94"/>
      <c r="AL37" s="93"/>
      <c r="AM37" s="94"/>
      <c r="AN37" s="559">
        <f t="shared" si="6"/>
        <v>29</v>
      </c>
    </row>
    <row r="38" spans="1:49" s="17" customFormat="1" ht="20" customHeight="1">
      <c r="A38" s="559">
        <f t="shared" si="4"/>
        <v>30</v>
      </c>
      <c r="B38" s="790" t="s">
        <v>666</v>
      </c>
      <c r="C38" s="48">
        <v>2012</v>
      </c>
      <c r="D38" s="283" t="s">
        <v>32</v>
      </c>
      <c r="E38" s="562">
        <f t="shared" si="5"/>
        <v>1</v>
      </c>
      <c r="F38" s="441">
        <f>(H38+J38+L38+N38+P38+R38+T38+V38+X38+Z38+AB38+AD38+AF38+AH38+AJ38+AL38)/G38</f>
        <v>103.66666666666667</v>
      </c>
      <c r="G38" s="442">
        <f>COUNT(H38,J38,L38,N38,P38,R38,T38,V38,X38,Z38,AB38,AD38,AF38,AH38,AJ38,AL38)+1</f>
        <v>9</v>
      </c>
      <c r="H38" s="99">
        <v>198</v>
      </c>
      <c r="I38" s="608">
        <v>0</v>
      </c>
      <c r="J38" s="93">
        <v>100</v>
      </c>
      <c r="K38" s="94">
        <v>0</v>
      </c>
      <c r="L38" s="93"/>
      <c r="M38" s="94"/>
      <c r="N38" s="93">
        <v>110</v>
      </c>
      <c r="O38" s="94">
        <v>0</v>
      </c>
      <c r="P38" s="108">
        <v>99</v>
      </c>
      <c r="Q38" s="106">
        <v>1</v>
      </c>
      <c r="R38" s="93">
        <v>109</v>
      </c>
      <c r="S38" s="94">
        <v>0</v>
      </c>
      <c r="T38" s="93">
        <v>101</v>
      </c>
      <c r="U38" s="94">
        <v>0</v>
      </c>
      <c r="V38" s="93">
        <v>114</v>
      </c>
      <c r="W38" s="94">
        <v>0</v>
      </c>
      <c r="X38" s="108"/>
      <c r="Y38" s="94"/>
      <c r="Z38" s="93">
        <v>102</v>
      </c>
      <c r="AA38" s="106">
        <v>0</v>
      </c>
      <c r="AB38" s="93"/>
      <c r="AC38" s="94"/>
      <c r="AD38" s="93"/>
      <c r="AE38" s="94"/>
      <c r="AF38" s="93"/>
      <c r="AG38" s="94"/>
      <c r="AH38" s="107"/>
      <c r="AI38" s="94"/>
      <c r="AJ38" s="107"/>
      <c r="AK38" s="94"/>
      <c r="AL38" s="93"/>
      <c r="AM38" s="94"/>
      <c r="AN38" s="559">
        <f t="shared" si="6"/>
        <v>30</v>
      </c>
    </row>
    <row r="39" spans="1:49" s="17" customFormat="1" ht="20" customHeight="1">
      <c r="A39" s="559">
        <f t="shared" si="4"/>
        <v>31</v>
      </c>
      <c r="B39" s="421" t="s">
        <v>785</v>
      </c>
      <c r="C39" s="422">
        <v>2012</v>
      </c>
      <c r="D39" s="646" t="s">
        <v>8</v>
      </c>
      <c r="E39" s="562">
        <f t="shared" si="5"/>
        <v>0</v>
      </c>
      <c r="F39" s="437"/>
      <c r="G39" s="686"/>
      <c r="H39" s="99"/>
      <c r="I39" s="608"/>
      <c r="J39" s="93"/>
      <c r="K39" s="96"/>
      <c r="L39" s="93"/>
      <c r="M39" s="96"/>
      <c r="N39" s="93"/>
      <c r="O39" s="96"/>
      <c r="P39" s="108"/>
      <c r="Q39" s="96"/>
      <c r="R39" s="93"/>
      <c r="S39" s="96"/>
      <c r="T39" s="93"/>
      <c r="U39" s="96"/>
      <c r="V39" s="93"/>
      <c r="W39" s="96"/>
      <c r="X39" s="108"/>
      <c r="Y39" s="96"/>
      <c r="Z39" s="93"/>
      <c r="AA39" s="96"/>
      <c r="AB39" s="93">
        <v>91</v>
      </c>
      <c r="AC39" s="96">
        <v>0</v>
      </c>
      <c r="AD39" s="93"/>
      <c r="AE39" s="96"/>
      <c r="AF39" s="93"/>
      <c r="AG39" s="96"/>
      <c r="AH39" s="107"/>
      <c r="AI39" s="96"/>
      <c r="AJ39" s="107"/>
      <c r="AK39" s="96"/>
      <c r="AL39" s="93"/>
      <c r="AM39" s="96"/>
      <c r="AN39" s="559">
        <f t="shared" si="6"/>
        <v>31</v>
      </c>
    </row>
    <row r="40" spans="1:49" s="17" customFormat="1" ht="20" customHeight="1">
      <c r="A40" s="559">
        <f t="shared" si="4"/>
        <v>32</v>
      </c>
      <c r="B40" s="789" t="s">
        <v>783</v>
      </c>
      <c r="C40" s="57">
        <v>2012</v>
      </c>
      <c r="D40" s="278" t="s">
        <v>8</v>
      </c>
      <c r="E40" s="562">
        <f t="shared" si="5"/>
        <v>0</v>
      </c>
      <c r="F40" s="437"/>
      <c r="G40" s="686"/>
      <c r="H40" s="99"/>
      <c r="I40" s="616"/>
      <c r="J40" s="93"/>
      <c r="K40" s="96"/>
      <c r="L40" s="93"/>
      <c r="M40" s="96"/>
      <c r="N40" s="93"/>
      <c r="O40" s="96"/>
      <c r="P40" s="108"/>
      <c r="Q40" s="96"/>
      <c r="R40" s="93"/>
      <c r="S40" s="96"/>
      <c r="T40" s="93"/>
      <c r="U40" s="96"/>
      <c r="V40" s="93"/>
      <c r="W40" s="96"/>
      <c r="X40" s="108"/>
      <c r="Y40" s="96"/>
      <c r="Z40" s="93"/>
      <c r="AA40" s="96"/>
      <c r="AB40" s="93">
        <v>96</v>
      </c>
      <c r="AC40" s="96">
        <v>0</v>
      </c>
      <c r="AD40" s="93"/>
      <c r="AE40" s="96"/>
      <c r="AF40" s="93"/>
      <c r="AG40" s="96"/>
      <c r="AH40" s="107"/>
      <c r="AI40" s="96"/>
      <c r="AJ40" s="107"/>
      <c r="AK40" s="96"/>
      <c r="AL40" s="93"/>
      <c r="AM40" s="96"/>
      <c r="AN40" s="559">
        <f t="shared" si="6"/>
        <v>32</v>
      </c>
      <c r="AW40" s="46"/>
    </row>
    <row r="41" spans="1:49" s="17" customFormat="1" ht="20" customHeight="1">
      <c r="A41" s="559">
        <f t="shared" si="4"/>
        <v>33</v>
      </c>
      <c r="B41" s="115" t="s">
        <v>772</v>
      </c>
      <c r="C41" s="57"/>
      <c r="D41" s="753" t="s">
        <v>8</v>
      </c>
      <c r="E41" s="562">
        <f t="shared" si="5"/>
        <v>0</v>
      </c>
      <c r="F41" s="437"/>
      <c r="G41" s="686"/>
      <c r="H41" s="99"/>
      <c r="I41" s="616"/>
      <c r="J41" s="93"/>
      <c r="K41" s="96"/>
      <c r="L41" s="93"/>
      <c r="M41" s="96"/>
      <c r="N41" s="93"/>
      <c r="O41" s="96"/>
      <c r="P41" s="108"/>
      <c r="Q41" s="96"/>
      <c r="R41" s="93"/>
      <c r="S41" s="96"/>
      <c r="T41" s="93"/>
      <c r="U41" s="96"/>
      <c r="V41" s="93"/>
      <c r="W41" s="96"/>
      <c r="X41" s="108"/>
      <c r="Y41" s="96"/>
      <c r="Z41" s="93">
        <v>95</v>
      </c>
      <c r="AA41" s="399">
        <v>0</v>
      </c>
      <c r="AB41" s="93">
        <v>97</v>
      </c>
      <c r="AC41" s="96">
        <v>0</v>
      </c>
      <c r="AD41" s="93"/>
      <c r="AE41" s="96"/>
      <c r="AF41" s="93"/>
      <c r="AG41" s="96"/>
      <c r="AH41" s="107"/>
      <c r="AI41" s="96"/>
      <c r="AJ41" s="107"/>
      <c r="AK41" s="96"/>
      <c r="AL41" s="93"/>
      <c r="AM41" s="96"/>
      <c r="AN41" s="559">
        <f t="shared" si="6"/>
        <v>33</v>
      </c>
      <c r="AW41" s="46"/>
    </row>
    <row r="42" spans="1:49" s="17" customFormat="1" ht="20" customHeight="1">
      <c r="A42" s="559">
        <f t="shared" si="4"/>
        <v>34</v>
      </c>
      <c r="B42" s="115" t="s">
        <v>670</v>
      </c>
      <c r="C42" s="57">
        <v>2011</v>
      </c>
      <c r="D42" s="394" t="s">
        <v>8</v>
      </c>
      <c r="E42" s="562">
        <f t="shared" si="5"/>
        <v>0</v>
      </c>
      <c r="F42" s="441">
        <f>(H42+J42+L42+N42+P42+R42+T43+V43+X43+Z43+AB43+AD43+AF43+AH43+AJ43+AL43)/G42</f>
        <v>97</v>
      </c>
      <c r="G42" s="442">
        <f>COUNT(H42,J42,L42,N42,P42,R42,T42,V42,X42,Z42,AB42,AD42,AF42,AH42,AJ42,AL42)+1</f>
        <v>3</v>
      </c>
      <c r="H42" s="99">
        <v>189</v>
      </c>
      <c r="I42" s="616">
        <v>0</v>
      </c>
      <c r="J42" s="93"/>
      <c r="K42" s="96"/>
      <c r="L42" s="93"/>
      <c r="M42" s="96"/>
      <c r="N42" s="93"/>
      <c r="O42" s="96"/>
      <c r="P42" s="108"/>
      <c r="Q42" s="96"/>
      <c r="R42" s="93"/>
      <c r="S42" s="96"/>
      <c r="T42" s="93"/>
      <c r="U42" s="96"/>
      <c r="V42" s="93"/>
      <c r="W42" s="96"/>
      <c r="X42" s="108"/>
      <c r="Y42" s="96"/>
      <c r="Z42" s="93"/>
      <c r="AA42" s="96"/>
      <c r="AB42" s="93">
        <v>100</v>
      </c>
      <c r="AC42" s="96">
        <v>0</v>
      </c>
      <c r="AD42" s="93"/>
      <c r="AE42" s="96"/>
      <c r="AF42" s="93"/>
      <c r="AG42" s="96"/>
      <c r="AH42" s="107"/>
      <c r="AI42" s="96"/>
      <c r="AJ42" s="107"/>
      <c r="AK42" s="96"/>
      <c r="AL42" s="93"/>
      <c r="AM42" s="96"/>
      <c r="AN42" s="559">
        <f t="shared" si="6"/>
        <v>34</v>
      </c>
      <c r="AW42" s="24"/>
    </row>
    <row r="43" spans="1:49" s="17" customFormat="1" ht="20" customHeight="1">
      <c r="A43" s="559">
        <f t="shared" si="4"/>
        <v>35</v>
      </c>
      <c r="B43" s="339" t="s">
        <v>502</v>
      </c>
      <c r="C43" s="48">
        <v>2012</v>
      </c>
      <c r="D43" s="340" t="s">
        <v>525</v>
      </c>
      <c r="E43" s="562">
        <f t="shared" si="5"/>
        <v>0</v>
      </c>
      <c r="F43" s="441" t="e">
        <f>(H43+J43+L43+N43+P43+R43+#REF!+#REF!+#REF!+#REF!+#REF!+#REF!+#REF!+#REF!+#REF!+#REF!)/G43</f>
        <v>#REF!</v>
      </c>
      <c r="G43" s="442">
        <f t="shared" ref="G43:G48" si="7">COUNT(H43,J43,L43,N43,P43,R43,T43,V43,X43,Z43,AB43,AD43,AF43,AH43,AJ43,AL43)</f>
        <v>3</v>
      </c>
      <c r="H43" s="99"/>
      <c r="I43" s="616"/>
      <c r="J43" s="93">
        <v>95</v>
      </c>
      <c r="K43" s="96">
        <v>0</v>
      </c>
      <c r="L43" s="93"/>
      <c r="M43" s="96"/>
      <c r="N43" s="93">
        <v>106</v>
      </c>
      <c r="O43" s="96">
        <v>0</v>
      </c>
      <c r="P43" s="108"/>
      <c r="Q43" s="96"/>
      <c r="R43" s="93"/>
      <c r="S43" s="96"/>
      <c r="T43" s="93"/>
      <c r="U43" s="96"/>
      <c r="V43" s="93"/>
      <c r="W43" s="96"/>
      <c r="X43" s="108"/>
      <c r="Y43" s="96"/>
      <c r="Z43" s="93"/>
      <c r="AA43" s="96"/>
      <c r="AB43" s="93">
        <v>102</v>
      </c>
      <c r="AC43" s="96">
        <v>0</v>
      </c>
      <c r="AD43" s="93"/>
      <c r="AE43" s="96"/>
      <c r="AF43" s="93"/>
      <c r="AG43" s="96"/>
      <c r="AH43" s="107"/>
      <c r="AI43" s="96"/>
      <c r="AJ43" s="107"/>
      <c r="AK43" s="96"/>
      <c r="AL43" s="93"/>
      <c r="AM43" s="96"/>
      <c r="AN43" s="559">
        <f t="shared" si="6"/>
        <v>35</v>
      </c>
    </row>
    <row r="44" spans="1:49" s="17" customFormat="1" ht="20" customHeight="1">
      <c r="A44" s="559">
        <f t="shared" si="4"/>
        <v>36</v>
      </c>
      <c r="B44" s="115" t="s">
        <v>667</v>
      </c>
      <c r="C44" s="57">
        <v>2011</v>
      </c>
      <c r="D44" s="483" t="s">
        <v>558</v>
      </c>
      <c r="E44" s="562">
        <f t="shared" si="5"/>
        <v>0</v>
      </c>
      <c r="F44" s="441">
        <f>(H44+J44+L44+N44+P44+R44+T45+V45+X45+Z45+AB45+AD45+AF45+AH45+AJ45+AL45)/G44</f>
        <v>169.2</v>
      </c>
      <c r="G44" s="442">
        <f t="shared" si="7"/>
        <v>5</v>
      </c>
      <c r="H44" s="99"/>
      <c r="I44" s="616"/>
      <c r="J44" s="93"/>
      <c r="K44" s="96"/>
      <c r="L44" s="93"/>
      <c r="M44" s="96"/>
      <c r="N44" s="93">
        <v>129</v>
      </c>
      <c r="O44" s="96">
        <v>0</v>
      </c>
      <c r="P44" s="108">
        <v>119</v>
      </c>
      <c r="Q44" s="399">
        <v>0</v>
      </c>
      <c r="R44" s="93"/>
      <c r="S44" s="96"/>
      <c r="T44" s="93"/>
      <c r="U44" s="96"/>
      <c r="V44" s="93"/>
      <c r="W44" s="96"/>
      <c r="X44" s="108">
        <v>127</v>
      </c>
      <c r="Y44" s="96">
        <v>0</v>
      </c>
      <c r="Z44" s="93">
        <v>100</v>
      </c>
      <c r="AA44" s="399">
        <v>0</v>
      </c>
      <c r="AB44" s="93">
        <v>111</v>
      </c>
      <c r="AC44" s="96">
        <v>0</v>
      </c>
      <c r="AD44" s="93"/>
      <c r="AE44" s="96"/>
      <c r="AF44" s="93"/>
      <c r="AG44" s="96"/>
      <c r="AH44" s="107"/>
      <c r="AI44" s="96"/>
      <c r="AJ44" s="107"/>
      <c r="AK44" s="96"/>
      <c r="AL44" s="93"/>
      <c r="AM44" s="96"/>
      <c r="AN44" s="559">
        <f t="shared" si="6"/>
        <v>36</v>
      </c>
    </row>
    <row r="45" spans="1:49" s="17" customFormat="1" ht="20" customHeight="1">
      <c r="A45" s="559">
        <f>A44+1</f>
        <v>37</v>
      </c>
      <c r="B45" s="115" t="s">
        <v>672</v>
      </c>
      <c r="C45" s="57">
        <v>2012</v>
      </c>
      <c r="D45" s="419" t="s">
        <v>18</v>
      </c>
      <c r="E45" s="562">
        <f t="shared" si="5"/>
        <v>0</v>
      </c>
      <c r="F45" s="441">
        <f>(H45+J45+L45+N45+P45+R45+T45+V45+X45+Z45+AB45+AD45+AF45+AH45+AJ45+AL45)/G45</f>
        <v>120.375</v>
      </c>
      <c r="G45" s="685">
        <f t="shared" si="7"/>
        <v>8</v>
      </c>
      <c r="H45" s="99"/>
      <c r="I45" s="616"/>
      <c r="J45" s="93">
        <v>118</v>
      </c>
      <c r="K45" s="96">
        <v>0</v>
      </c>
      <c r="L45" s="93"/>
      <c r="M45" s="96"/>
      <c r="N45" s="93"/>
      <c r="O45" s="96"/>
      <c r="P45" s="108">
        <v>128</v>
      </c>
      <c r="Q45" s="96">
        <v>0</v>
      </c>
      <c r="R45" s="93">
        <v>119</v>
      </c>
      <c r="S45" s="96">
        <v>0</v>
      </c>
      <c r="T45" s="93">
        <v>109</v>
      </c>
      <c r="U45" s="96">
        <v>0</v>
      </c>
      <c r="V45" s="93">
        <v>117</v>
      </c>
      <c r="W45" s="96">
        <v>0</v>
      </c>
      <c r="X45" s="108">
        <v>129</v>
      </c>
      <c r="Y45" s="96">
        <v>0</v>
      </c>
      <c r="Z45" s="93">
        <v>129</v>
      </c>
      <c r="AA45" s="399">
        <v>0</v>
      </c>
      <c r="AB45" s="93">
        <v>114</v>
      </c>
      <c r="AC45" s="96">
        <v>0</v>
      </c>
      <c r="AD45" s="93"/>
      <c r="AE45" s="96"/>
      <c r="AF45" s="93"/>
      <c r="AG45" s="96"/>
      <c r="AH45" s="107"/>
      <c r="AI45" s="96"/>
      <c r="AJ45" s="107"/>
      <c r="AK45" s="96"/>
      <c r="AL45" s="93"/>
      <c r="AM45" s="96"/>
      <c r="AN45" s="559">
        <f t="shared" si="6"/>
        <v>37</v>
      </c>
    </row>
    <row r="46" spans="1:49" s="17" customFormat="1" ht="20" customHeight="1">
      <c r="A46" s="559">
        <f>A45+1</f>
        <v>38</v>
      </c>
      <c r="B46" s="115" t="s">
        <v>715</v>
      </c>
      <c r="C46" s="57">
        <v>2011</v>
      </c>
      <c r="D46" s="283" t="s">
        <v>85</v>
      </c>
      <c r="E46" s="562">
        <f t="shared" si="5"/>
        <v>0</v>
      </c>
      <c r="F46" s="441">
        <f>(H46+J46+L46+N46+P46+R46+T47+V48+X47+Z47+AB47+AD47+AF47+AH47+AJ47+AL47)/G46</f>
        <v>154.5</v>
      </c>
      <c r="G46" s="442">
        <f t="shared" si="7"/>
        <v>2</v>
      </c>
      <c r="H46" s="99"/>
      <c r="I46" s="616"/>
      <c r="J46" s="93"/>
      <c r="K46" s="96"/>
      <c r="L46" s="93"/>
      <c r="M46" s="96"/>
      <c r="N46" s="93"/>
      <c r="O46" s="96"/>
      <c r="P46" s="108"/>
      <c r="Q46" s="96"/>
      <c r="R46" s="93">
        <v>108</v>
      </c>
      <c r="S46" s="96">
        <v>0</v>
      </c>
      <c r="T46" s="93"/>
      <c r="U46" s="96"/>
      <c r="V46" s="93">
        <v>115</v>
      </c>
      <c r="W46" s="96">
        <v>0</v>
      </c>
      <c r="X46" s="108"/>
      <c r="Y46" s="96"/>
      <c r="Z46" s="93"/>
      <c r="AA46" s="96"/>
      <c r="AB46" s="93"/>
      <c r="AC46" s="96"/>
      <c r="AD46" s="93"/>
      <c r="AE46" s="96"/>
      <c r="AF46" s="93"/>
      <c r="AG46" s="96"/>
      <c r="AH46" s="107"/>
      <c r="AI46" s="96"/>
      <c r="AJ46" s="107"/>
      <c r="AK46" s="96"/>
      <c r="AL46" s="93"/>
      <c r="AM46" s="96"/>
      <c r="AN46" s="559">
        <f t="shared" si="6"/>
        <v>38</v>
      </c>
    </row>
    <row r="47" spans="1:49" s="17" customFormat="1" ht="20" customHeight="1">
      <c r="A47" s="559">
        <v>34</v>
      </c>
      <c r="B47" s="644" t="s">
        <v>731</v>
      </c>
      <c r="C47" s="48">
        <v>2012</v>
      </c>
      <c r="D47" s="283" t="s">
        <v>19</v>
      </c>
      <c r="E47" s="562">
        <f t="shared" si="5"/>
        <v>0</v>
      </c>
      <c r="F47" s="441">
        <f t="shared" ref="F47:F52" si="8">(H47+J47+L47+N47+P47+R47+T47+V47+X47+Z47+AB47+AD47+AF47+AH47+AJ47+AL47)/G47</f>
        <v>101.5</v>
      </c>
      <c r="G47" s="685">
        <f t="shared" si="7"/>
        <v>2</v>
      </c>
      <c r="H47" s="99"/>
      <c r="I47" s="616"/>
      <c r="J47" s="93"/>
      <c r="K47" s="96"/>
      <c r="L47" s="93"/>
      <c r="M47" s="96"/>
      <c r="N47" s="93"/>
      <c r="O47" s="96"/>
      <c r="P47" s="108"/>
      <c r="Q47" s="96"/>
      <c r="R47" s="93">
        <v>103</v>
      </c>
      <c r="S47" s="96">
        <v>0</v>
      </c>
      <c r="T47" s="93">
        <v>100</v>
      </c>
      <c r="U47" s="96">
        <v>0</v>
      </c>
      <c r="V47" s="93"/>
      <c r="W47" s="96"/>
      <c r="X47" s="108"/>
      <c r="Y47" s="96"/>
      <c r="Z47" s="93"/>
      <c r="AA47" s="96"/>
      <c r="AB47" s="93"/>
      <c r="AC47" s="96"/>
      <c r="AD47" s="93"/>
      <c r="AE47" s="96"/>
      <c r="AF47" s="93"/>
      <c r="AG47" s="96"/>
      <c r="AH47" s="107"/>
      <c r="AI47" s="96"/>
      <c r="AJ47" s="107"/>
      <c r="AK47" s="96"/>
      <c r="AL47" s="93"/>
      <c r="AM47" s="96"/>
      <c r="AN47" s="559">
        <f t="shared" si="6"/>
        <v>39</v>
      </c>
    </row>
    <row r="48" spans="1:49" s="17" customFormat="1" ht="20" customHeight="1">
      <c r="A48" s="559">
        <v>34</v>
      </c>
      <c r="B48" s="482" t="s">
        <v>733</v>
      </c>
      <c r="C48" s="48">
        <v>2011</v>
      </c>
      <c r="D48" s="278" t="s">
        <v>32</v>
      </c>
      <c r="E48" s="562">
        <f t="shared" si="5"/>
        <v>0</v>
      </c>
      <c r="F48" s="441">
        <f t="shared" si="8"/>
        <v>104</v>
      </c>
      <c r="G48" s="685">
        <f t="shared" si="7"/>
        <v>2</v>
      </c>
      <c r="H48" s="99"/>
      <c r="I48" s="616"/>
      <c r="J48" s="93"/>
      <c r="K48" s="96"/>
      <c r="L48" s="93"/>
      <c r="M48" s="96"/>
      <c r="N48" s="93"/>
      <c r="O48" s="96"/>
      <c r="P48" s="108"/>
      <c r="Q48" s="96"/>
      <c r="R48" s="93"/>
      <c r="S48" s="96"/>
      <c r="T48" s="93">
        <v>107</v>
      </c>
      <c r="U48" s="96">
        <v>0</v>
      </c>
      <c r="V48" s="93">
        <v>101</v>
      </c>
      <c r="W48" s="96">
        <v>0</v>
      </c>
      <c r="X48" s="108"/>
      <c r="Y48" s="96"/>
      <c r="Z48" s="93"/>
      <c r="AA48" s="96"/>
      <c r="AB48" s="93"/>
      <c r="AC48" s="96"/>
      <c r="AD48" s="93"/>
      <c r="AE48" s="96"/>
      <c r="AF48" s="93"/>
      <c r="AG48" s="96"/>
      <c r="AH48" s="107"/>
      <c r="AI48" s="96"/>
      <c r="AJ48" s="107"/>
      <c r="AK48" s="96"/>
      <c r="AL48" s="93"/>
      <c r="AM48" s="96"/>
      <c r="AN48" s="559">
        <f t="shared" si="6"/>
        <v>40</v>
      </c>
    </row>
    <row r="49" spans="1:40" s="17" customFormat="1" ht="20" customHeight="1">
      <c r="A49" s="559">
        <v>34</v>
      </c>
      <c r="B49" s="482" t="s">
        <v>669</v>
      </c>
      <c r="C49" s="48">
        <v>2012</v>
      </c>
      <c r="D49" s="308" t="s">
        <v>386</v>
      </c>
      <c r="E49" s="562">
        <f t="shared" si="5"/>
        <v>0</v>
      </c>
      <c r="F49" s="441">
        <f t="shared" si="8"/>
        <v>91.333333333333329</v>
      </c>
      <c r="G49" s="442">
        <f>COUNT(H49,J49,L49,N49,P49,R49,T49,V49,X49,Z49,AB49,AD49,AF49,AH49,AJ49,AL49)+1</f>
        <v>3</v>
      </c>
      <c r="H49" s="99">
        <v>177</v>
      </c>
      <c r="I49" s="616">
        <v>0</v>
      </c>
      <c r="J49" s="93"/>
      <c r="K49" s="399"/>
      <c r="L49" s="93"/>
      <c r="M49" s="96"/>
      <c r="N49" s="93"/>
      <c r="O49" s="96"/>
      <c r="P49" s="108"/>
      <c r="Q49" s="96"/>
      <c r="R49" s="93"/>
      <c r="S49" s="96"/>
      <c r="T49" s="93">
        <v>97</v>
      </c>
      <c r="U49" s="96">
        <v>0</v>
      </c>
      <c r="V49" s="93"/>
      <c r="W49" s="96"/>
      <c r="X49" s="108"/>
      <c r="Y49" s="96"/>
      <c r="Z49" s="93"/>
      <c r="AA49" s="96"/>
      <c r="AB49" s="93"/>
      <c r="AC49" s="96"/>
      <c r="AD49" s="93"/>
      <c r="AE49" s="96"/>
      <c r="AF49" s="93"/>
      <c r="AG49" s="96"/>
      <c r="AH49" s="107"/>
      <c r="AI49" s="96"/>
      <c r="AJ49" s="107"/>
      <c r="AK49" s="96"/>
      <c r="AL49" s="93"/>
      <c r="AM49" s="96"/>
      <c r="AN49" s="559">
        <f t="shared" si="6"/>
        <v>41</v>
      </c>
    </row>
    <row r="50" spans="1:40" s="17" customFormat="1" ht="20" customHeight="1">
      <c r="A50" s="559">
        <v>34</v>
      </c>
      <c r="B50" s="482" t="s">
        <v>678</v>
      </c>
      <c r="C50" s="48">
        <v>2011</v>
      </c>
      <c r="D50" s="308" t="s">
        <v>27</v>
      </c>
      <c r="E50" s="562">
        <f t="shared" si="5"/>
        <v>0</v>
      </c>
      <c r="F50" s="441">
        <f t="shared" si="8"/>
        <v>90.5</v>
      </c>
      <c r="G50" s="684">
        <f>COUNT(H50,J50,L50,N50,P50,R50,T50,V50,X50,Z50,AB50,AD50,AF50,AH50,AJ50,AL50)+3</f>
        <v>6</v>
      </c>
      <c r="H50" s="99">
        <v>179</v>
      </c>
      <c r="I50" s="616">
        <v>0</v>
      </c>
      <c r="J50" s="93"/>
      <c r="K50" s="96"/>
      <c r="L50" s="93">
        <v>270</v>
      </c>
      <c r="M50" s="96">
        <v>0</v>
      </c>
      <c r="N50" s="93"/>
      <c r="O50" s="96"/>
      <c r="P50" s="108"/>
      <c r="Q50" s="96"/>
      <c r="R50" s="93"/>
      <c r="S50" s="96"/>
      <c r="T50" s="93">
        <v>94</v>
      </c>
      <c r="U50" s="96">
        <v>0</v>
      </c>
      <c r="V50" s="93"/>
      <c r="W50" s="96"/>
      <c r="X50" s="108"/>
      <c r="Y50" s="96"/>
      <c r="Z50" s="93"/>
      <c r="AA50" s="96"/>
      <c r="AB50" s="93"/>
      <c r="AC50" s="96"/>
      <c r="AD50" s="93"/>
      <c r="AE50" s="96"/>
      <c r="AF50" s="93"/>
      <c r="AG50" s="96"/>
      <c r="AH50" s="107"/>
      <c r="AI50" s="96"/>
      <c r="AJ50" s="107"/>
      <c r="AK50" s="96"/>
      <c r="AL50" s="93"/>
      <c r="AM50" s="96"/>
      <c r="AN50" s="559">
        <f t="shared" si="6"/>
        <v>42</v>
      </c>
    </row>
    <row r="51" spans="1:40" s="17" customFormat="1" ht="20" customHeight="1">
      <c r="A51" s="559">
        <v>34</v>
      </c>
      <c r="B51" s="115" t="s">
        <v>716</v>
      </c>
      <c r="C51" s="57">
        <v>2011</v>
      </c>
      <c r="D51" s="283" t="s">
        <v>19</v>
      </c>
      <c r="E51" s="562">
        <f t="shared" si="5"/>
        <v>0</v>
      </c>
      <c r="F51" s="441">
        <f t="shared" si="8"/>
        <v>97.5</v>
      </c>
      <c r="G51" s="685">
        <f>COUNT(H51,J51,L51,N51,P51,R51,T51,V51,X51,Z51,AB51,AD51,AF51,AH51,AJ51,AL51)</f>
        <v>2</v>
      </c>
      <c r="H51" s="99"/>
      <c r="I51" s="616"/>
      <c r="J51" s="93"/>
      <c r="K51" s="96"/>
      <c r="L51" s="93"/>
      <c r="M51" s="96"/>
      <c r="N51" s="93"/>
      <c r="O51" s="96"/>
      <c r="P51" s="108"/>
      <c r="Q51" s="96"/>
      <c r="R51" s="93">
        <v>100</v>
      </c>
      <c r="S51" s="96">
        <v>0</v>
      </c>
      <c r="T51" s="93">
        <v>95</v>
      </c>
      <c r="U51" s="96">
        <v>0</v>
      </c>
      <c r="V51" s="93"/>
      <c r="W51" s="96"/>
      <c r="X51" s="108"/>
      <c r="Y51" s="96"/>
      <c r="Z51" s="93"/>
      <c r="AA51" s="96"/>
      <c r="AB51" s="93"/>
      <c r="AC51" s="96"/>
      <c r="AD51" s="93"/>
      <c r="AE51" s="96"/>
      <c r="AF51" s="93"/>
      <c r="AG51" s="96"/>
      <c r="AH51" s="107"/>
      <c r="AI51" s="96"/>
      <c r="AJ51" s="107"/>
      <c r="AK51" s="96"/>
      <c r="AL51" s="93"/>
      <c r="AM51" s="96"/>
      <c r="AN51" s="559">
        <f t="shared" si="6"/>
        <v>43</v>
      </c>
    </row>
    <row r="52" spans="1:40" s="17" customFormat="1" ht="20" customHeight="1">
      <c r="A52" s="559">
        <v>34</v>
      </c>
      <c r="B52" s="115" t="s">
        <v>714</v>
      </c>
      <c r="C52" s="57">
        <v>2011</v>
      </c>
      <c r="D52" s="283" t="s">
        <v>19</v>
      </c>
      <c r="E52" s="562">
        <f t="shared" si="5"/>
        <v>0</v>
      </c>
      <c r="F52" s="441">
        <f t="shared" si="8"/>
        <v>103</v>
      </c>
      <c r="G52" s="685">
        <f>COUNT(H52,J52,L52,N52,P52,R52,T52,V52,X52,Z52,AB52,AD52,AF52,AH52,AJ52,AL52)</f>
        <v>1</v>
      </c>
      <c r="H52" s="99"/>
      <c r="I52" s="616"/>
      <c r="J52" s="93"/>
      <c r="K52" s="96"/>
      <c r="L52" s="93"/>
      <c r="M52" s="96"/>
      <c r="N52" s="93"/>
      <c r="O52" s="96"/>
      <c r="P52" s="108"/>
      <c r="Q52" s="96"/>
      <c r="R52" s="93">
        <v>103</v>
      </c>
      <c r="S52" s="96">
        <v>0</v>
      </c>
      <c r="T52" s="670"/>
      <c r="U52" s="688"/>
      <c r="V52" s="93"/>
      <c r="W52" s="96"/>
      <c r="X52" s="108"/>
      <c r="Y52" s="96"/>
      <c r="Z52" s="93"/>
      <c r="AA52" s="96"/>
      <c r="AB52" s="93"/>
      <c r="AC52" s="96"/>
      <c r="AD52" s="93"/>
      <c r="AE52" s="96"/>
      <c r="AF52" s="93"/>
      <c r="AG52" s="96"/>
      <c r="AH52" s="107"/>
      <c r="AI52" s="96"/>
      <c r="AJ52" s="107"/>
      <c r="AK52" s="96"/>
      <c r="AL52" s="93"/>
      <c r="AM52" s="96"/>
      <c r="AN52" s="559">
        <f t="shared" si="6"/>
        <v>44</v>
      </c>
    </row>
    <row r="53" spans="1:40" s="17" customFormat="1" ht="20" customHeight="1">
      <c r="A53" s="559">
        <v>34</v>
      </c>
      <c r="B53" s="358" t="s">
        <v>381</v>
      </c>
      <c r="C53" s="48">
        <v>2012</v>
      </c>
      <c r="D53" s="191" t="s">
        <v>117</v>
      </c>
      <c r="E53" s="562">
        <f t="shared" si="5"/>
        <v>0</v>
      </c>
      <c r="F53" s="437"/>
      <c r="G53" s="445"/>
      <c r="H53" s="99"/>
      <c r="I53" s="616"/>
      <c r="J53" s="93"/>
      <c r="K53" s="96"/>
      <c r="L53" s="93"/>
      <c r="M53" s="96"/>
      <c r="N53" s="93" t="str">
        <f>IFERROR(VLOOKUP(B53,#REF!,2,FALSE),"")</f>
        <v/>
      </c>
      <c r="O53" s="96"/>
      <c r="P53" s="108"/>
      <c r="Q53" s="96"/>
      <c r="R53" s="93"/>
      <c r="S53" s="96"/>
      <c r="T53" s="93"/>
      <c r="U53" s="96"/>
      <c r="V53" s="93"/>
      <c r="W53" s="96"/>
      <c r="X53" s="108"/>
      <c r="Y53" s="96"/>
      <c r="Z53" s="93"/>
      <c r="AA53" s="96"/>
      <c r="AB53" s="93"/>
      <c r="AC53" s="96"/>
      <c r="AD53" s="93"/>
      <c r="AE53" s="96"/>
      <c r="AF53" s="93"/>
      <c r="AG53" s="96"/>
      <c r="AH53" s="107"/>
      <c r="AI53" s="96"/>
      <c r="AJ53" s="107"/>
      <c r="AK53" s="96"/>
      <c r="AL53" s="93"/>
      <c r="AM53" s="96"/>
      <c r="AN53" s="559">
        <f t="shared" si="6"/>
        <v>45</v>
      </c>
    </row>
    <row r="54" spans="1:40" s="17" customFormat="1" ht="20" customHeight="1">
      <c r="A54" s="559">
        <v>34</v>
      </c>
      <c r="B54" s="277" t="s">
        <v>417</v>
      </c>
      <c r="C54" s="48">
        <v>2012</v>
      </c>
      <c r="D54" s="278" t="s">
        <v>93</v>
      </c>
      <c r="E54" s="562">
        <f t="shared" si="5"/>
        <v>0</v>
      </c>
      <c r="F54" s="437"/>
      <c r="G54" s="445"/>
      <c r="H54" s="99"/>
      <c r="I54" s="616"/>
      <c r="J54" s="93"/>
      <c r="K54" s="96"/>
      <c r="L54" s="93"/>
      <c r="M54" s="96"/>
      <c r="N54" s="93" t="str">
        <f>IFERROR(VLOOKUP(B54,#REF!,2,FALSE),"")</f>
        <v/>
      </c>
      <c r="O54" s="96"/>
      <c r="P54" s="108"/>
      <c r="Q54" s="96"/>
      <c r="R54" s="93"/>
      <c r="S54" s="96"/>
      <c r="T54" s="93"/>
      <c r="U54" s="96"/>
      <c r="V54" s="93"/>
      <c r="W54" s="96"/>
      <c r="X54" s="108"/>
      <c r="Y54" s="96"/>
      <c r="Z54" s="93"/>
      <c r="AA54" s="96"/>
      <c r="AB54" s="93"/>
      <c r="AC54" s="96"/>
      <c r="AD54" s="93"/>
      <c r="AE54" s="96"/>
      <c r="AF54" s="93"/>
      <c r="AG54" s="96"/>
      <c r="AH54" s="107"/>
      <c r="AI54" s="96"/>
      <c r="AJ54" s="107"/>
      <c r="AK54" s="96"/>
      <c r="AL54" s="93"/>
      <c r="AM54" s="96"/>
      <c r="AN54" s="559">
        <f t="shared" si="6"/>
        <v>46</v>
      </c>
    </row>
    <row r="55" spans="1:40" s="17" customFormat="1" ht="20" customHeight="1">
      <c r="A55" s="559">
        <v>34</v>
      </c>
      <c r="B55" s="104" t="s">
        <v>124</v>
      </c>
      <c r="C55" s="48">
        <v>2012</v>
      </c>
      <c r="D55" s="72" t="s">
        <v>125</v>
      </c>
      <c r="E55" s="562">
        <f t="shared" ref="E55:E86" si="9">I55+K55+M55+O55+Q55+S55+U55+W55+Y55+AA55+AC55+AE55+AG55+AI55+AK55+AM55</f>
        <v>0</v>
      </c>
      <c r="F55" s="437"/>
      <c r="G55" s="445"/>
      <c r="H55" s="99"/>
      <c r="I55" s="616"/>
      <c r="J55" s="93"/>
      <c r="K55" s="96"/>
      <c r="L55" s="93"/>
      <c r="M55" s="96"/>
      <c r="N55" s="93" t="str">
        <f>IFERROR(VLOOKUP(B55,#REF!,2,FALSE),"")</f>
        <v/>
      </c>
      <c r="O55" s="96"/>
      <c r="P55" s="108"/>
      <c r="Q55" s="96"/>
      <c r="R55" s="93"/>
      <c r="S55" s="96"/>
      <c r="T55" s="93"/>
      <c r="U55" s="96"/>
      <c r="V55" s="93"/>
      <c r="W55" s="96"/>
      <c r="X55" s="108"/>
      <c r="Y55" s="96"/>
      <c r="Z55" s="93"/>
      <c r="AA55" s="96"/>
      <c r="AB55" s="93"/>
      <c r="AC55" s="96"/>
      <c r="AD55" s="93"/>
      <c r="AE55" s="96"/>
      <c r="AF55" s="93"/>
      <c r="AG55" s="96"/>
      <c r="AH55" s="107"/>
      <c r="AI55" s="96"/>
      <c r="AJ55" s="107"/>
      <c r="AK55" s="96"/>
      <c r="AL55" s="93"/>
      <c r="AM55" s="96"/>
      <c r="AN55" s="559">
        <f t="shared" si="6"/>
        <v>47</v>
      </c>
    </row>
    <row r="56" spans="1:40" s="17" customFormat="1" ht="20" customHeight="1">
      <c r="A56" s="559">
        <v>34</v>
      </c>
      <c r="B56" s="115" t="s">
        <v>487</v>
      </c>
      <c r="C56" s="57">
        <v>2012</v>
      </c>
      <c r="D56" s="359" t="s">
        <v>455</v>
      </c>
      <c r="E56" s="562">
        <f t="shared" si="9"/>
        <v>0</v>
      </c>
      <c r="F56" s="437"/>
      <c r="G56" s="445"/>
      <c r="H56" s="99"/>
      <c r="I56" s="616"/>
      <c r="J56" s="93"/>
      <c r="K56" s="96"/>
      <c r="L56" s="93"/>
      <c r="M56" s="96"/>
      <c r="N56" s="93" t="str">
        <f>IFERROR(VLOOKUP(B56,#REF!,2,FALSE),"")</f>
        <v/>
      </c>
      <c r="O56" s="96"/>
      <c r="P56" s="108"/>
      <c r="Q56" s="96"/>
      <c r="R56" s="93"/>
      <c r="S56" s="96"/>
      <c r="T56" s="93"/>
      <c r="U56" s="96"/>
      <c r="V56" s="93"/>
      <c r="W56" s="96"/>
      <c r="X56" s="108"/>
      <c r="Y56" s="96"/>
      <c r="Z56" s="93"/>
      <c r="AA56" s="96"/>
      <c r="AB56" s="93"/>
      <c r="AC56" s="96"/>
      <c r="AD56" s="93"/>
      <c r="AE56" s="96"/>
      <c r="AF56" s="93"/>
      <c r="AG56" s="96"/>
      <c r="AH56" s="107"/>
      <c r="AI56" s="96"/>
      <c r="AJ56" s="107"/>
      <c r="AK56" s="96"/>
      <c r="AL56" s="93"/>
      <c r="AM56" s="96"/>
      <c r="AN56" s="559">
        <f t="shared" si="6"/>
        <v>48</v>
      </c>
    </row>
    <row r="57" spans="1:40" s="17" customFormat="1" ht="20" customHeight="1">
      <c r="A57" s="559">
        <v>34</v>
      </c>
      <c r="B57" s="115" t="s">
        <v>286</v>
      </c>
      <c r="C57" s="57">
        <v>2011</v>
      </c>
      <c r="D57" s="113" t="s">
        <v>287</v>
      </c>
      <c r="E57" s="562">
        <f t="shared" si="9"/>
        <v>0</v>
      </c>
      <c r="F57" s="441" t="e">
        <f t="shared" ref="F57:F72" si="10">(H57+J57+L57+N57+P57+R57+T58+V58+X58+Z58+AB58+AD58+AF58+AH58+AJ58+AL58)/G57</f>
        <v>#DIV/0!</v>
      </c>
      <c r="G57" s="445"/>
      <c r="H57" s="99"/>
      <c r="I57" s="616"/>
      <c r="J57" s="93"/>
      <c r="K57" s="96"/>
      <c r="L57" s="93"/>
      <c r="M57" s="96"/>
      <c r="N57" s="93"/>
      <c r="O57" s="96"/>
      <c r="P57" s="108"/>
      <c r="Q57" s="96"/>
      <c r="R57" s="93"/>
      <c r="S57" s="96"/>
      <c r="T57" s="93"/>
      <c r="U57" s="96"/>
      <c r="V57" s="93"/>
      <c r="W57" s="96"/>
      <c r="X57" s="108"/>
      <c r="Y57" s="96"/>
      <c r="Z57" s="93"/>
      <c r="AA57" s="96"/>
      <c r="AB57" s="93"/>
      <c r="AC57" s="96"/>
      <c r="AD57" s="93"/>
      <c r="AE57" s="96"/>
      <c r="AF57" s="93"/>
      <c r="AG57" s="96"/>
      <c r="AH57" s="107"/>
      <c r="AI57" s="96"/>
      <c r="AJ57" s="107"/>
      <c r="AK57" s="96"/>
      <c r="AL57" s="93"/>
      <c r="AM57" s="96"/>
      <c r="AN57" s="559">
        <f t="shared" si="6"/>
        <v>49</v>
      </c>
    </row>
    <row r="58" spans="1:40" s="17" customFormat="1" ht="20" customHeight="1">
      <c r="A58" s="559">
        <v>34</v>
      </c>
      <c r="B58" s="104" t="s">
        <v>356</v>
      </c>
      <c r="C58" s="48">
        <v>2011</v>
      </c>
      <c r="D58" s="181" t="s">
        <v>37</v>
      </c>
      <c r="E58" s="562">
        <f t="shared" si="9"/>
        <v>0</v>
      </c>
      <c r="F58" s="441" t="e">
        <f t="shared" si="10"/>
        <v>#DIV/0!</v>
      </c>
      <c r="G58" s="445"/>
      <c r="H58" s="99"/>
      <c r="I58" s="616"/>
      <c r="J58" s="93"/>
      <c r="K58" s="96"/>
      <c r="L58" s="93"/>
      <c r="M58" s="96"/>
      <c r="N58" s="93"/>
      <c r="O58" s="96"/>
      <c r="P58" s="108"/>
      <c r="Q58" s="96"/>
      <c r="R58" s="93"/>
      <c r="S58" s="96"/>
      <c r="T58" s="93"/>
      <c r="U58" s="96"/>
      <c r="V58" s="93"/>
      <c r="W58" s="96"/>
      <c r="X58" s="108"/>
      <c r="Y58" s="96"/>
      <c r="Z58" s="93"/>
      <c r="AA58" s="96"/>
      <c r="AB58" s="93"/>
      <c r="AC58" s="96"/>
      <c r="AD58" s="93"/>
      <c r="AE58" s="96"/>
      <c r="AF58" s="93"/>
      <c r="AG58" s="96"/>
      <c r="AH58" s="107"/>
      <c r="AI58" s="96"/>
      <c r="AJ58" s="107"/>
      <c r="AK58" s="96"/>
      <c r="AL58" s="93"/>
      <c r="AM58" s="96"/>
      <c r="AN58" s="559">
        <f t="shared" si="6"/>
        <v>50</v>
      </c>
    </row>
    <row r="59" spans="1:40" s="17" customFormat="1" ht="20" customHeight="1">
      <c r="A59" s="559">
        <v>34</v>
      </c>
      <c r="B59" s="115" t="s">
        <v>448</v>
      </c>
      <c r="C59" s="57">
        <v>2012</v>
      </c>
      <c r="D59" s="283" t="s">
        <v>97</v>
      </c>
      <c r="E59" s="562">
        <f t="shared" si="9"/>
        <v>0</v>
      </c>
      <c r="F59" s="441" t="e">
        <f t="shared" si="10"/>
        <v>#DIV/0!</v>
      </c>
      <c r="G59" s="445"/>
      <c r="H59" s="99"/>
      <c r="I59" s="616"/>
      <c r="J59" s="93"/>
      <c r="K59" s="96"/>
      <c r="L59" s="93"/>
      <c r="M59" s="96"/>
      <c r="N59" s="93"/>
      <c r="O59" s="96"/>
      <c r="P59" s="108"/>
      <c r="Q59" s="96"/>
      <c r="R59" s="93"/>
      <c r="S59" s="96"/>
      <c r="T59" s="93"/>
      <c r="U59" s="96"/>
      <c r="V59" s="93"/>
      <c r="W59" s="96"/>
      <c r="X59" s="108"/>
      <c r="Y59" s="96"/>
      <c r="Z59" s="93"/>
      <c r="AA59" s="96"/>
      <c r="AB59" s="93"/>
      <c r="AC59" s="96"/>
      <c r="AD59" s="93"/>
      <c r="AE59" s="96"/>
      <c r="AF59" s="93"/>
      <c r="AG59" s="96"/>
      <c r="AH59" s="107"/>
      <c r="AI59" s="96"/>
      <c r="AJ59" s="107"/>
      <c r="AK59" s="96"/>
      <c r="AL59" s="93"/>
      <c r="AM59" s="96"/>
      <c r="AN59" s="559">
        <f t="shared" si="6"/>
        <v>51</v>
      </c>
    </row>
    <row r="60" spans="1:40" s="17" customFormat="1" ht="20" customHeight="1">
      <c r="A60" s="559">
        <v>34</v>
      </c>
      <c r="B60" s="104" t="s">
        <v>192</v>
      </c>
      <c r="C60" s="48">
        <v>2012</v>
      </c>
      <c r="D60" s="72" t="s">
        <v>135</v>
      </c>
      <c r="E60" s="562">
        <f t="shared" si="9"/>
        <v>0</v>
      </c>
      <c r="F60" s="441" t="e">
        <f t="shared" si="10"/>
        <v>#DIV/0!</v>
      </c>
      <c r="G60" s="445"/>
      <c r="H60" s="99"/>
      <c r="I60" s="616"/>
      <c r="J60" s="93"/>
      <c r="K60" s="96"/>
      <c r="L60" s="93"/>
      <c r="M60" s="96"/>
      <c r="N60" s="93"/>
      <c r="O60" s="96"/>
      <c r="P60" s="108"/>
      <c r="Q60" s="96"/>
      <c r="R60" s="93"/>
      <c r="S60" s="96"/>
      <c r="T60" s="93"/>
      <c r="U60" s="96"/>
      <c r="V60" s="93"/>
      <c r="W60" s="96"/>
      <c r="X60" s="108"/>
      <c r="Y60" s="96"/>
      <c r="Z60" s="93"/>
      <c r="AA60" s="96"/>
      <c r="AB60" s="93"/>
      <c r="AC60" s="96"/>
      <c r="AD60" s="93"/>
      <c r="AE60" s="96"/>
      <c r="AF60" s="93"/>
      <c r="AG60" s="96"/>
      <c r="AH60" s="107"/>
      <c r="AI60" s="96"/>
      <c r="AJ60" s="107"/>
      <c r="AK60" s="96"/>
      <c r="AL60" s="93"/>
      <c r="AM60" s="96"/>
      <c r="AN60" s="559">
        <f t="shared" si="6"/>
        <v>52</v>
      </c>
    </row>
    <row r="61" spans="1:40" s="17" customFormat="1" ht="20" customHeight="1">
      <c r="A61" s="559">
        <v>34</v>
      </c>
      <c r="B61" s="343" t="s">
        <v>451</v>
      </c>
      <c r="C61" s="68">
        <v>2011</v>
      </c>
      <c r="D61" s="288" t="s">
        <v>60</v>
      </c>
      <c r="E61" s="562">
        <f t="shared" si="9"/>
        <v>0</v>
      </c>
      <c r="F61" s="441" t="e">
        <f t="shared" si="10"/>
        <v>#DIV/0!</v>
      </c>
      <c r="G61" s="445"/>
      <c r="H61" s="99"/>
      <c r="I61" s="616"/>
      <c r="J61" s="93"/>
      <c r="K61" s="96"/>
      <c r="L61" s="93"/>
      <c r="M61" s="96"/>
      <c r="N61" s="93"/>
      <c r="O61" s="96"/>
      <c r="P61" s="108"/>
      <c r="Q61" s="96"/>
      <c r="R61" s="93"/>
      <c r="S61" s="96"/>
      <c r="T61" s="93"/>
      <c r="U61" s="96"/>
      <c r="V61" s="93"/>
      <c r="W61" s="96"/>
      <c r="X61" s="108"/>
      <c r="Y61" s="96"/>
      <c r="Z61" s="93"/>
      <c r="AA61" s="96"/>
      <c r="AB61" s="93"/>
      <c r="AC61" s="96"/>
      <c r="AD61" s="93"/>
      <c r="AE61" s="96"/>
      <c r="AF61" s="93"/>
      <c r="AG61" s="96"/>
      <c r="AH61" s="107"/>
      <c r="AI61" s="96"/>
      <c r="AJ61" s="107"/>
      <c r="AK61" s="96"/>
      <c r="AL61" s="93"/>
      <c r="AM61" s="96"/>
      <c r="AN61" s="559">
        <f t="shared" si="6"/>
        <v>53</v>
      </c>
    </row>
    <row r="62" spans="1:40" s="17" customFormat="1" ht="20" customHeight="1">
      <c r="A62" s="559">
        <v>34</v>
      </c>
      <c r="B62" s="104" t="s">
        <v>134</v>
      </c>
      <c r="C62" s="48">
        <v>2012</v>
      </c>
      <c r="D62" s="72" t="s">
        <v>135</v>
      </c>
      <c r="E62" s="562">
        <f t="shared" si="9"/>
        <v>0</v>
      </c>
      <c r="F62" s="441" t="e">
        <f t="shared" si="10"/>
        <v>#DIV/0!</v>
      </c>
      <c r="G62" s="445"/>
      <c r="H62" s="99"/>
      <c r="I62" s="616"/>
      <c r="J62" s="93"/>
      <c r="K62" s="96"/>
      <c r="L62" s="93"/>
      <c r="M62" s="96"/>
      <c r="N62" s="93"/>
      <c r="O62" s="96"/>
      <c r="P62" s="108"/>
      <c r="Q62" s="96"/>
      <c r="R62" s="93"/>
      <c r="S62" s="96"/>
      <c r="T62" s="93"/>
      <c r="U62" s="96"/>
      <c r="V62" s="93"/>
      <c r="W62" s="96"/>
      <c r="X62" s="108"/>
      <c r="Y62" s="96"/>
      <c r="Z62" s="93"/>
      <c r="AA62" s="96"/>
      <c r="AB62" s="93"/>
      <c r="AC62" s="96"/>
      <c r="AD62" s="93"/>
      <c r="AE62" s="96"/>
      <c r="AF62" s="93"/>
      <c r="AG62" s="96"/>
      <c r="AH62" s="107"/>
      <c r="AI62" s="96"/>
      <c r="AJ62" s="107"/>
      <c r="AK62" s="96"/>
      <c r="AL62" s="93"/>
      <c r="AM62" s="96"/>
      <c r="AN62" s="559">
        <f t="shared" si="6"/>
        <v>54</v>
      </c>
    </row>
    <row r="63" spans="1:40" s="17" customFormat="1" ht="20" customHeight="1">
      <c r="A63" s="559">
        <v>34</v>
      </c>
      <c r="B63" s="104" t="s">
        <v>207</v>
      </c>
      <c r="C63" s="48">
        <v>2012</v>
      </c>
      <c r="D63" s="72" t="s">
        <v>133</v>
      </c>
      <c r="E63" s="562">
        <f t="shared" si="9"/>
        <v>0</v>
      </c>
      <c r="F63" s="441" t="e">
        <f t="shared" si="10"/>
        <v>#DIV/0!</v>
      </c>
      <c r="G63" s="445"/>
      <c r="H63" s="99"/>
      <c r="I63" s="616"/>
      <c r="J63" s="93"/>
      <c r="K63" s="96"/>
      <c r="L63" s="93"/>
      <c r="M63" s="96"/>
      <c r="N63" s="93"/>
      <c r="O63" s="96"/>
      <c r="P63" s="108"/>
      <c r="Q63" s="96"/>
      <c r="R63" s="93"/>
      <c r="S63" s="96"/>
      <c r="T63" s="93"/>
      <c r="U63" s="96"/>
      <c r="V63" s="93"/>
      <c r="W63" s="96"/>
      <c r="X63" s="108"/>
      <c r="Y63" s="96"/>
      <c r="Z63" s="93"/>
      <c r="AA63" s="96"/>
      <c r="AB63" s="93"/>
      <c r="AC63" s="96"/>
      <c r="AD63" s="93"/>
      <c r="AE63" s="96"/>
      <c r="AF63" s="93"/>
      <c r="AG63" s="96"/>
      <c r="AH63" s="107"/>
      <c r="AI63" s="96"/>
      <c r="AJ63" s="107"/>
      <c r="AK63" s="96"/>
      <c r="AL63" s="93"/>
      <c r="AM63" s="96"/>
      <c r="AN63" s="559">
        <f t="shared" si="6"/>
        <v>55</v>
      </c>
    </row>
    <row r="64" spans="1:40" s="17" customFormat="1" ht="20" customHeight="1">
      <c r="A64" s="559">
        <v>34</v>
      </c>
      <c r="B64" s="122" t="s">
        <v>196</v>
      </c>
      <c r="C64" s="68">
        <v>2011</v>
      </c>
      <c r="D64" s="114" t="s">
        <v>37</v>
      </c>
      <c r="E64" s="562">
        <f t="shared" si="9"/>
        <v>0</v>
      </c>
      <c r="F64" s="441" t="e">
        <f t="shared" si="10"/>
        <v>#DIV/0!</v>
      </c>
      <c r="G64" s="445"/>
      <c r="H64" s="99"/>
      <c r="I64" s="616"/>
      <c r="J64" s="93"/>
      <c r="K64" s="96"/>
      <c r="L64" s="93"/>
      <c r="M64" s="96"/>
      <c r="N64" s="93"/>
      <c r="O64" s="96"/>
      <c r="P64" s="108"/>
      <c r="Q64" s="96"/>
      <c r="R64" s="93"/>
      <c r="S64" s="96"/>
      <c r="T64" s="93"/>
      <c r="U64" s="96"/>
      <c r="V64" s="93"/>
      <c r="W64" s="96"/>
      <c r="X64" s="108"/>
      <c r="Y64" s="96"/>
      <c r="Z64" s="93"/>
      <c r="AA64" s="96"/>
      <c r="AB64" s="93"/>
      <c r="AC64" s="96"/>
      <c r="AD64" s="93"/>
      <c r="AE64" s="96"/>
      <c r="AF64" s="93"/>
      <c r="AG64" s="96"/>
      <c r="AH64" s="107"/>
      <c r="AI64" s="96"/>
      <c r="AJ64" s="107"/>
      <c r="AK64" s="96"/>
      <c r="AL64" s="93"/>
      <c r="AM64" s="96"/>
      <c r="AN64" s="559">
        <f t="shared" si="6"/>
        <v>56</v>
      </c>
    </row>
    <row r="65" spans="1:40" s="17" customFormat="1" ht="20" customHeight="1">
      <c r="A65" s="559">
        <v>34</v>
      </c>
      <c r="B65" s="115" t="s">
        <v>317</v>
      </c>
      <c r="C65" s="57">
        <v>2012</v>
      </c>
      <c r="D65" s="113" t="s">
        <v>92</v>
      </c>
      <c r="E65" s="562">
        <f t="shared" si="9"/>
        <v>0</v>
      </c>
      <c r="F65" s="441" t="e">
        <f t="shared" si="10"/>
        <v>#DIV/0!</v>
      </c>
      <c r="G65" s="445"/>
      <c r="H65" s="99"/>
      <c r="I65" s="616"/>
      <c r="J65" s="93"/>
      <c r="K65" s="96"/>
      <c r="L65" s="93"/>
      <c r="M65" s="96"/>
      <c r="N65" s="93"/>
      <c r="O65" s="96"/>
      <c r="P65" s="108"/>
      <c r="Q65" s="96"/>
      <c r="R65" s="93"/>
      <c r="S65" s="96"/>
      <c r="T65" s="93"/>
      <c r="U65" s="96"/>
      <c r="V65" s="93"/>
      <c r="W65" s="96"/>
      <c r="X65" s="108"/>
      <c r="Y65" s="96"/>
      <c r="Z65" s="93"/>
      <c r="AA65" s="96"/>
      <c r="AB65" s="93"/>
      <c r="AC65" s="96"/>
      <c r="AD65" s="93"/>
      <c r="AE65" s="96"/>
      <c r="AF65" s="93"/>
      <c r="AG65" s="96"/>
      <c r="AH65" s="107"/>
      <c r="AI65" s="96"/>
      <c r="AJ65" s="107"/>
      <c r="AK65" s="96"/>
      <c r="AL65" s="93"/>
      <c r="AM65" s="96"/>
      <c r="AN65" s="559">
        <f t="shared" si="6"/>
        <v>57</v>
      </c>
    </row>
    <row r="66" spans="1:40" s="17" customFormat="1" ht="20" customHeight="1">
      <c r="A66" s="559">
        <v>34</v>
      </c>
      <c r="B66" s="115" t="s">
        <v>671</v>
      </c>
      <c r="C66" s="57">
        <v>2011</v>
      </c>
      <c r="D66" s="394" t="s">
        <v>338</v>
      </c>
      <c r="E66" s="562">
        <f t="shared" si="9"/>
        <v>0</v>
      </c>
      <c r="F66" s="441">
        <f t="shared" si="10"/>
        <v>93</v>
      </c>
      <c r="G66" s="442">
        <f>COUNT(H66,J66,L66,N66,P66,R66,T66,V66,X66,Z66,AB66,AD66,AF66,AH66,AJ66,AL66)+1</f>
        <v>3</v>
      </c>
      <c r="H66" s="99">
        <v>184</v>
      </c>
      <c r="I66" s="616">
        <v>0</v>
      </c>
      <c r="J66" s="93">
        <v>95</v>
      </c>
      <c r="K66" s="96">
        <v>0</v>
      </c>
      <c r="L66" s="93"/>
      <c r="M66" s="96"/>
      <c r="N66" s="93"/>
      <c r="O66" s="96"/>
      <c r="P66" s="108"/>
      <c r="Q66" s="96"/>
      <c r="R66" s="93"/>
      <c r="S66" s="96"/>
      <c r="T66" s="93"/>
      <c r="U66" s="96"/>
      <c r="V66" s="93"/>
      <c r="W66" s="96"/>
      <c r="X66" s="108"/>
      <c r="Y66" s="96"/>
      <c r="Z66" s="93"/>
      <c r="AA66" s="96"/>
      <c r="AB66" s="93"/>
      <c r="AC66" s="96"/>
      <c r="AD66" s="93"/>
      <c r="AE66" s="96"/>
      <c r="AF66" s="93"/>
      <c r="AG66" s="96"/>
      <c r="AH66" s="107"/>
      <c r="AI66" s="96"/>
      <c r="AJ66" s="107"/>
      <c r="AK66" s="96"/>
      <c r="AL66" s="93"/>
      <c r="AM66" s="96"/>
      <c r="AN66" s="559">
        <f t="shared" si="6"/>
        <v>58</v>
      </c>
    </row>
    <row r="67" spans="1:40" s="17" customFormat="1" ht="20" customHeight="1">
      <c r="A67" s="559">
        <v>34</v>
      </c>
      <c r="B67" s="172" t="s">
        <v>334</v>
      </c>
      <c r="C67" s="48">
        <v>2011</v>
      </c>
      <c r="D67" s="173" t="s">
        <v>61</v>
      </c>
      <c r="E67" s="562">
        <f t="shared" si="9"/>
        <v>0</v>
      </c>
      <c r="F67" s="441">
        <f t="shared" si="10"/>
        <v>99.5</v>
      </c>
      <c r="G67" s="442">
        <f>COUNT(H67,J67,L67,N67,P67,R67,T68,V68,X68,Z68,AB68,AD68,AF68,AH68,AJ68,AL68)</f>
        <v>2</v>
      </c>
      <c r="H67" s="99"/>
      <c r="I67" s="616"/>
      <c r="J67" s="93">
        <v>87</v>
      </c>
      <c r="K67" s="96">
        <v>0</v>
      </c>
      <c r="L67" s="93"/>
      <c r="M67" s="399"/>
      <c r="N67" s="93"/>
      <c r="O67" s="399"/>
      <c r="P67" s="108"/>
      <c r="Q67" s="96"/>
      <c r="R67" s="93">
        <v>112</v>
      </c>
      <c r="S67" s="96">
        <v>0</v>
      </c>
      <c r="T67" s="93"/>
      <c r="U67" s="96"/>
      <c r="V67" s="93"/>
      <c r="W67" s="96"/>
      <c r="X67" s="108"/>
      <c r="Y67" s="96"/>
      <c r="Z67" s="93"/>
      <c r="AA67" s="96"/>
      <c r="AB67" s="93"/>
      <c r="AC67" s="96"/>
      <c r="AD67" s="93"/>
      <c r="AE67" s="96"/>
      <c r="AF67" s="93"/>
      <c r="AG67" s="96"/>
      <c r="AH67" s="107"/>
      <c r="AI67" s="96"/>
      <c r="AJ67" s="107"/>
      <c r="AK67" s="96"/>
      <c r="AL67" s="93"/>
      <c r="AM67" s="96"/>
      <c r="AN67" s="559">
        <f t="shared" si="6"/>
        <v>59</v>
      </c>
    </row>
    <row r="68" spans="1:40" s="17" customFormat="1" ht="20" customHeight="1">
      <c r="A68" s="559">
        <v>34</v>
      </c>
      <c r="B68" s="104" t="s">
        <v>151</v>
      </c>
      <c r="C68" s="48">
        <v>2012</v>
      </c>
      <c r="D68" s="72" t="s">
        <v>117</v>
      </c>
      <c r="E68" s="562">
        <f t="shared" si="9"/>
        <v>0</v>
      </c>
      <c r="F68" s="441" t="e">
        <f t="shared" si="10"/>
        <v>#DIV/0!</v>
      </c>
      <c r="G68" s="445"/>
      <c r="H68" s="99"/>
      <c r="I68" s="616"/>
      <c r="J68" s="93"/>
      <c r="K68" s="96"/>
      <c r="L68" s="93"/>
      <c r="M68" s="96"/>
      <c r="N68" s="93"/>
      <c r="O68" s="96"/>
      <c r="P68" s="108"/>
      <c r="Q68" s="96"/>
      <c r="R68" s="93"/>
      <c r="S68" s="96"/>
      <c r="T68" s="93"/>
      <c r="U68" s="96"/>
      <c r="V68" s="93"/>
      <c r="W68" s="96"/>
      <c r="X68" s="108"/>
      <c r="Y68" s="96"/>
      <c r="Z68" s="93"/>
      <c r="AA68" s="96"/>
      <c r="AB68" s="93"/>
      <c r="AC68" s="96"/>
      <c r="AD68" s="93"/>
      <c r="AE68" s="96"/>
      <c r="AF68" s="93"/>
      <c r="AG68" s="96"/>
      <c r="AH68" s="107"/>
      <c r="AI68" s="96"/>
      <c r="AJ68" s="107"/>
      <c r="AK68" s="96"/>
      <c r="AL68" s="93"/>
      <c r="AM68" s="96"/>
      <c r="AN68" s="559">
        <f t="shared" si="6"/>
        <v>60</v>
      </c>
    </row>
    <row r="69" spans="1:40" s="17" customFormat="1" ht="20" customHeight="1">
      <c r="A69" s="559">
        <v>34</v>
      </c>
      <c r="B69" s="343" t="s">
        <v>450</v>
      </c>
      <c r="C69" s="68">
        <v>2011</v>
      </c>
      <c r="D69" s="288" t="s">
        <v>60</v>
      </c>
      <c r="E69" s="562">
        <f t="shared" si="9"/>
        <v>0</v>
      </c>
      <c r="F69" s="441" t="e">
        <f t="shared" si="10"/>
        <v>#DIV/0!</v>
      </c>
      <c r="G69" s="445"/>
      <c r="H69" s="99"/>
      <c r="I69" s="623"/>
      <c r="J69" s="93"/>
      <c r="K69" s="96"/>
      <c r="L69" s="93"/>
      <c r="M69" s="96"/>
      <c r="N69" s="93"/>
      <c r="O69" s="96"/>
      <c r="P69" s="108"/>
      <c r="Q69" s="96"/>
      <c r="R69" s="93"/>
      <c r="S69" s="96"/>
      <c r="T69" s="93"/>
      <c r="U69" s="96"/>
      <c r="V69" s="93"/>
      <c r="W69" s="96"/>
      <c r="X69" s="108"/>
      <c r="Y69" s="96"/>
      <c r="Z69" s="93"/>
      <c r="AA69" s="96"/>
      <c r="AB69" s="93"/>
      <c r="AC69" s="96"/>
      <c r="AD69" s="93"/>
      <c r="AE69" s="96"/>
      <c r="AF69" s="93"/>
      <c r="AG69" s="96"/>
      <c r="AH69" s="107"/>
      <c r="AI69" s="96"/>
      <c r="AJ69" s="107"/>
      <c r="AK69" s="96"/>
      <c r="AL69" s="93"/>
      <c r="AM69" s="96"/>
      <c r="AN69" s="559">
        <f t="shared" si="6"/>
        <v>61</v>
      </c>
    </row>
    <row r="70" spans="1:40" s="17" customFormat="1" ht="20" customHeight="1">
      <c r="A70" s="559">
        <v>34</v>
      </c>
      <c r="B70" s="302" t="s">
        <v>483</v>
      </c>
      <c r="C70" s="48">
        <v>2012</v>
      </c>
      <c r="D70" s="303" t="s">
        <v>7</v>
      </c>
      <c r="E70" s="562">
        <f t="shared" si="9"/>
        <v>0</v>
      </c>
      <c r="F70" s="441" t="e">
        <f t="shared" si="10"/>
        <v>#DIV/0!</v>
      </c>
      <c r="G70" s="445"/>
      <c r="H70" s="99"/>
      <c r="I70" s="623"/>
      <c r="J70" s="93"/>
      <c r="K70" s="96"/>
      <c r="L70" s="93"/>
      <c r="M70" s="96"/>
      <c r="N70" s="93"/>
      <c r="O70" s="96"/>
      <c r="P70" s="108"/>
      <c r="Q70" s="96"/>
      <c r="R70" s="93"/>
      <c r="S70" s="96"/>
      <c r="T70" s="93"/>
      <c r="U70" s="96"/>
      <c r="V70" s="93"/>
      <c r="W70" s="96"/>
      <c r="X70" s="108"/>
      <c r="Y70" s="96"/>
      <c r="Z70" s="93"/>
      <c r="AA70" s="96"/>
      <c r="AB70" s="93"/>
      <c r="AC70" s="96"/>
      <c r="AD70" s="93"/>
      <c r="AE70" s="96"/>
      <c r="AF70" s="93"/>
      <c r="AG70" s="96"/>
      <c r="AH70" s="107"/>
      <c r="AI70" s="96"/>
      <c r="AJ70" s="107"/>
      <c r="AK70" s="96"/>
      <c r="AL70" s="93"/>
      <c r="AM70" s="96"/>
      <c r="AN70" s="559">
        <f t="shared" si="6"/>
        <v>62</v>
      </c>
    </row>
    <row r="71" spans="1:40" s="17" customFormat="1" ht="20" customHeight="1">
      <c r="A71" s="559">
        <v>34</v>
      </c>
      <c r="B71" s="104" t="s">
        <v>289</v>
      </c>
      <c r="C71" s="48">
        <v>2012</v>
      </c>
      <c r="D71" s="72" t="s">
        <v>288</v>
      </c>
      <c r="E71" s="562">
        <f t="shared" si="9"/>
        <v>0</v>
      </c>
      <c r="F71" s="441" t="e">
        <f t="shared" si="10"/>
        <v>#DIV/0!</v>
      </c>
      <c r="G71" s="445"/>
      <c r="H71" s="99"/>
      <c r="I71" s="616"/>
      <c r="J71" s="93"/>
      <c r="K71" s="96"/>
      <c r="L71" s="93"/>
      <c r="M71" s="96"/>
      <c r="N71" s="93"/>
      <c r="O71" s="96"/>
      <c r="P71" s="108"/>
      <c r="Q71" s="96"/>
      <c r="R71" s="93"/>
      <c r="S71" s="96"/>
      <c r="T71" s="93"/>
      <c r="U71" s="96"/>
      <c r="V71" s="93"/>
      <c r="W71" s="96"/>
      <c r="X71" s="108"/>
      <c r="Y71" s="96"/>
      <c r="Z71" s="93"/>
      <c r="AA71" s="96"/>
      <c r="AB71" s="93"/>
      <c r="AC71" s="96"/>
      <c r="AD71" s="93"/>
      <c r="AE71" s="96"/>
      <c r="AF71" s="93"/>
      <c r="AG71" s="96"/>
      <c r="AH71" s="107"/>
      <c r="AI71" s="96"/>
      <c r="AJ71" s="107"/>
      <c r="AK71" s="96"/>
      <c r="AL71" s="93"/>
      <c r="AM71" s="96"/>
      <c r="AN71" s="559">
        <f t="shared" si="6"/>
        <v>63</v>
      </c>
    </row>
    <row r="72" spans="1:40" s="17" customFormat="1" ht="20" customHeight="1">
      <c r="A72" s="559">
        <v>34</v>
      </c>
      <c r="B72" s="104" t="s">
        <v>164</v>
      </c>
      <c r="C72" s="48">
        <v>2012</v>
      </c>
      <c r="D72" s="72" t="s">
        <v>133</v>
      </c>
      <c r="E72" s="562">
        <f t="shared" si="9"/>
        <v>0</v>
      </c>
      <c r="F72" s="441" t="e">
        <f t="shared" si="10"/>
        <v>#DIV/0!</v>
      </c>
      <c r="G72" s="445"/>
      <c r="H72" s="99"/>
      <c r="I72" s="616"/>
      <c r="J72" s="93"/>
      <c r="K72" s="96"/>
      <c r="L72" s="93"/>
      <c r="M72" s="96"/>
      <c r="N72" s="93"/>
      <c r="O72" s="96"/>
      <c r="P72" s="108"/>
      <c r="Q72" s="96"/>
      <c r="R72" s="93"/>
      <c r="S72" s="96"/>
      <c r="T72" s="93"/>
      <c r="U72" s="96"/>
      <c r="V72" s="93"/>
      <c r="W72" s="96"/>
      <c r="X72" s="108"/>
      <c r="Y72" s="96"/>
      <c r="Z72" s="93"/>
      <c r="AA72" s="96"/>
      <c r="AB72" s="93"/>
      <c r="AC72" s="96"/>
      <c r="AD72" s="93"/>
      <c r="AE72" s="96"/>
      <c r="AF72" s="93"/>
      <c r="AG72" s="96"/>
      <c r="AH72" s="107"/>
      <c r="AI72" s="96"/>
      <c r="AJ72" s="107"/>
      <c r="AK72" s="96"/>
      <c r="AL72" s="93"/>
      <c r="AM72" s="96"/>
      <c r="AN72" s="559">
        <f t="shared" si="6"/>
        <v>64</v>
      </c>
    </row>
    <row r="73" spans="1:40" s="17" customFormat="1" ht="20" customHeight="1">
      <c r="A73" s="559">
        <v>34</v>
      </c>
      <c r="B73" s="104" t="s">
        <v>236</v>
      </c>
      <c r="C73" s="48">
        <v>2012</v>
      </c>
      <c r="D73" s="72" t="s">
        <v>237</v>
      </c>
      <c r="E73" s="562">
        <f t="shared" si="9"/>
        <v>0</v>
      </c>
      <c r="F73" s="441" t="e">
        <f>(H73+J73+L73+N73+P73+R73+#REF!+#REF!+#REF!+#REF!+#REF!+#REF!+#REF!+#REF!+#REF!+#REF!)/G73</f>
        <v>#REF!</v>
      </c>
      <c r="G73" s="445"/>
      <c r="H73" s="99"/>
      <c r="I73" s="616"/>
      <c r="J73" s="93"/>
      <c r="K73" s="96"/>
      <c r="L73" s="93"/>
      <c r="M73" s="96"/>
      <c r="N73" s="93"/>
      <c r="O73" s="96"/>
      <c r="P73" s="108"/>
      <c r="Q73" s="96"/>
      <c r="R73" s="93"/>
      <c r="S73" s="96"/>
      <c r="T73" s="93"/>
      <c r="U73" s="96"/>
      <c r="V73" s="93"/>
      <c r="W73" s="96"/>
      <c r="X73" s="108"/>
      <c r="Y73" s="96"/>
      <c r="Z73" s="93"/>
      <c r="AA73" s="96"/>
      <c r="AB73" s="93"/>
      <c r="AC73" s="96"/>
      <c r="AD73" s="93"/>
      <c r="AE73" s="96"/>
      <c r="AF73" s="93"/>
      <c r="AG73" s="96"/>
      <c r="AH73" s="107"/>
      <c r="AI73" s="96"/>
      <c r="AJ73" s="107"/>
      <c r="AK73" s="96"/>
      <c r="AL73" s="93"/>
      <c r="AM73" s="96"/>
      <c r="AN73" s="559">
        <f t="shared" si="6"/>
        <v>65</v>
      </c>
    </row>
    <row r="74" spans="1:40" s="17" customFormat="1" ht="20" customHeight="1">
      <c r="A74" s="559">
        <v>34</v>
      </c>
      <c r="B74" s="277" t="s">
        <v>418</v>
      </c>
      <c r="C74" s="48">
        <v>2012</v>
      </c>
      <c r="D74" s="278" t="s">
        <v>288</v>
      </c>
      <c r="E74" s="562">
        <f t="shared" si="9"/>
        <v>0</v>
      </c>
      <c r="F74" s="441" t="e">
        <f t="shared" ref="F74:F97" si="11">(H74+J74+L74+N74+P74+R74+T75+V75+X75+Z75+AB75+AD75+AF75+AH75+AJ75+AL75)/G74</f>
        <v>#DIV/0!</v>
      </c>
      <c r="G74" s="445"/>
      <c r="H74" s="99"/>
      <c r="I74" s="616"/>
      <c r="J74" s="93"/>
      <c r="K74" s="96"/>
      <c r="L74" s="93"/>
      <c r="M74" s="96"/>
      <c r="N74" s="93"/>
      <c r="O74" s="96"/>
      <c r="P74" s="108"/>
      <c r="Q74" s="96"/>
      <c r="R74" s="93"/>
      <c r="S74" s="96"/>
      <c r="T74" s="93"/>
      <c r="U74" s="96"/>
      <c r="V74" s="93"/>
      <c r="W74" s="96"/>
      <c r="X74" s="108"/>
      <c r="Y74" s="96"/>
      <c r="Z74" s="93"/>
      <c r="AA74" s="96"/>
      <c r="AB74" s="93"/>
      <c r="AC74" s="96"/>
      <c r="AD74" s="93"/>
      <c r="AE74" s="96"/>
      <c r="AF74" s="93"/>
      <c r="AG74" s="96"/>
      <c r="AH74" s="107"/>
      <c r="AI74" s="96"/>
      <c r="AJ74" s="107"/>
      <c r="AK74" s="96"/>
      <c r="AL74" s="93"/>
      <c r="AM74" s="96"/>
      <c r="AN74" s="559">
        <f t="shared" si="6"/>
        <v>66</v>
      </c>
    </row>
    <row r="75" spans="1:40" s="17" customFormat="1" ht="20" customHeight="1">
      <c r="A75" s="559">
        <v>34</v>
      </c>
      <c r="B75" s="189" t="s">
        <v>372</v>
      </c>
      <c r="C75" s="48">
        <v>2012</v>
      </c>
      <c r="D75" s="187" t="s">
        <v>92</v>
      </c>
      <c r="E75" s="562">
        <f t="shared" si="9"/>
        <v>0</v>
      </c>
      <c r="F75" s="441" t="e">
        <f t="shared" si="11"/>
        <v>#DIV/0!</v>
      </c>
      <c r="G75" s="445"/>
      <c r="H75" s="99"/>
      <c r="I75" s="616"/>
      <c r="J75" s="93"/>
      <c r="K75" s="96"/>
      <c r="L75" s="93"/>
      <c r="M75" s="96"/>
      <c r="N75" s="93"/>
      <c r="O75" s="96"/>
      <c r="P75" s="108"/>
      <c r="Q75" s="96"/>
      <c r="R75" s="93"/>
      <c r="S75" s="96"/>
      <c r="T75" s="93"/>
      <c r="U75" s="96"/>
      <c r="V75" s="93"/>
      <c r="W75" s="96"/>
      <c r="X75" s="108"/>
      <c r="Y75" s="96"/>
      <c r="Z75" s="93"/>
      <c r="AA75" s="96"/>
      <c r="AB75" s="93"/>
      <c r="AC75" s="96"/>
      <c r="AD75" s="93"/>
      <c r="AE75" s="96"/>
      <c r="AF75" s="93"/>
      <c r="AG75" s="96"/>
      <c r="AH75" s="107"/>
      <c r="AI75" s="96"/>
      <c r="AJ75" s="107"/>
      <c r="AK75" s="96"/>
      <c r="AL75" s="93"/>
      <c r="AM75" s="96"/>
      <c r="AN75" s="559">
        <f t="shared" si="6"/>
        <v>67</v>
      </c>
    </row>
    <row r="76" spans="1:40" s="17" customFormat="1" ht="20" customHeight="1">
      <c r="A76" s="559">
        <v>34</v>
      </c>
      <c r="B76" s="189" t="s">
        <v>131</v>
      </c>
      <c r="C76" s="48">
        <v>2012</v>
      </c>
      <c r="D76" s="187" t="s">
        <v>92</v>
      </c>
      <c r="E76" s="562">
        <f t="shared" si="9"/>
        <v>0</v>
      </c>
      <c r="F76" s="441" t="e">
        <f t="shared" si="11"/>
        <v>#DIV/0!</v>
      </c>
      <c r="G76" s="445"/>
      <c r="H76" s="99"/>
      <c r="I76" s="616"/>
      <c r="J76" s="93"/>
      <c r="K76" s="96"/>
      <c r="L76" s="93"/>
      <c r="M76" s="96"/>
      <c r="N76" s="93"/>
      <c r="O76" s="96"/>
      <c r="P76" s="108"/>
      <c r="Q76" s="96"/>
      <c r="R76" s="93"/>
      <c r="S76" s="96"/>
      <c r="T76" s="93"/>
      <c r="U76" s="96"/>
      <c r="V76" s="93"/>
      <c r="W76" s="96"/>
      <c r="X76" s="108"/>
      <c r="Y76" s="96"/>
      <c r="Z76" s="93"/>
      <c r="AA76" s="96"/>
      <c r="AB76" s="93"/>
      <c r="AC76" s="96"/>
      <c r="AD76" s="93"/>
      <c r="AE76" s="96"/>
      <c r="AF76" s="93"/>
      <c r="AG76" s="96"/>
      <c r="AH76" s="107"/>
      <c r="AI76" s="96"/>
      <c r="AJ76" s="107"/>
      <c r="AK76" s="96"/>
      <c r="AL76" s="93"/>
      <c r="AM76" s="96"/>
      <c r="AN76" s="559">
        <f t="shared" si="6"/>
        <v>68</v>
      </c>
    </row>
    <row r="77" spans="1:40" s="17" customFormat="1" ht="20" customHeight="1">
      <c r="A77" s="559">
        <v>34</v>
      </c>
      <c r="B77" s="104" t="s">
        <v>99</v>
      </c>
      <c r="C77" s="48">
        <v>2012</v>
      </c>
      <c r="D77" s="72" t="s">
        <v>161</v>
      </c>
      <c r="E77" s="562">
        <f t="shared" si="9"/>
        <v>0</v>
      </c>
      <c r="F77" s="441" t="e">
        <f t="shared" si="11"/>
        <v>#DIV/0!</v>
      </c>
      <c r="G77" s="445"/>
      <c r="H77" s="99"/>
      <c r="I77" s="616"/>
      <c r="J77" s="93"/>
      <c r="K77" s="96"/>
      <c r="L77" s="93"/>
      <c r="M77" s="96"/>
      <c r="N77" s="93"/>
      <c r="O77" s="96"/>
      <c r="P77" s="108"/>
      <c r="Q77" s="96"/>
      <c r="R77" s="93"/>
      <c r="S77" s="96"/>
      <c r="T77" s="93"/>
      <c r="U77" s="96"/>
      <c r="V77" s="93"/>
      <c r="W77" s="96"/>
      <c r="X77" s="108"/>
      <c r="Y77" s="96"/>
      <c r="Z77" s="93"/>
      <c r="AA77" s="96"/>
      <c r="AB77" s="93"/>
      <c r="AC77" s="96"/>
      <c r="AD77" s="93"/>
      <c r="AE77" s="96"/>
      <c r="AF77" s="93"/>
      <c r="AG77" s="96"/>
      <c r="AH77" s="107"/>
      <c r="AI77" s="96"/>
      <c r="AJ77" s="107"/>
      <c r="AK77" s="96"/>
      <c r="AL77" s="93"/>
      <c r="AM77" s="96"/>
      <c r="AN77" s="560"/>
    </row>
    <row r="78" spans="1:40" s="17" customFormat="1" ht="20" customHeight="1">
      <c r="A78" s="559">
        <v>34</v>
      </c>
      <c r="B78" s="115" t="s">
        <v>674</v>
      </c>
      <c r="C78" s="57">
        <v>2012</v>
      </c>
      <c r="D78" s="394" t="s">
        <v>8</v>
      </c>
      <c r="E78" s="562">
        <f t="shared" si="9"/>
        <v>0</v>
      </c>
      <c r="F78" s="441">
        <f t="shared" si="11"/>
        <v>93.5</v>
      </c>
      <c r="G78" s="442">
        <f>COUNT(H78,J78,L78,N78,P78,R78,T78,V78,X78,Z78,AB78,AD78,AF78,AH78,AJ78,AL78)+1</f>
        <v>2</v>
      </c>
      <c r="H78" s="99">
        <v>187</v>
      </c>
      <c r="I78" s="616">
        <v>0</v>
      </c>
      <c r="J78" s="93"/>
      <c r="K78" s="96"/>
      <c r="L78" s="93"/>
      <c r="M78" s="96"/>
      <c r="N78" s="93"/>
      <c r="O78" s="96"/>
      <c r="P78" s="108"/>
      <c r="Q78" s="96"/>
      <c r="R78" s="93"/>
      <c r="S78" s="96"/>
      <c r="T78" s="93"/>
      <c r="U78" s="96"/>
      <c r="V78" s="93"/>
      <c r="W78" s="96"/>
      <c r="X78" s="108"/>
      <c r="Y78" s="96"/>
      <c r="Z78" s="93"/>
      <c r="AA78" s="96"/>
      <c r="AB78" s="93"/>
      <c r="AC78" s="96"/>
      <c r="AD78" s="93"/>
      <c r="AE78" s="96"/>
      <c r="AF78" s="93"/>
      <c r="AG78" s="96"/>
      <c r="AH78" s="107"/>
      <c r="AI78" s="96"/>
      <c r="AJ78" s="107"/>
      <c r="AK78" s="96"/>
      <c r="AL78" s="93"/>
      <c r="AM78" s="96"/>
      <c r="AN78" s="560"/>
    </row>
    <row r="79" spans="1:40" s="17" customFormat="1" ht="20" customHeight="1">
      <c r="A79" s="559">
        <v>34</v>
      </c>
      <c r="B79" s="349" t="s">
        <v>468</v>
      </c>
      <c r="C79" s="48">
        <v>2011</v>
      </c>
      <c r="D79" s="347" t="s">
        <v>476</v>
      </c>
      <c r="E79" s="562">
        <f t="shared" si="9"/>
        <v>0</v>
      </c>
      <c r="F79" s="441" t="e">
        <f t="shared" si="11"/>
        <v>#DIV/0!</v>
      </c>
      <c r="G79" s="445"/>
      <c r="H79" s="99"/>
      <c r="I79" s="616"/>
      <c r="J79" s="93"/>
      <c r="K79" s="96"/>
      <c r="L79" s="93"/>
      <c r="M79" s="96"/>
      <c r="N79" s="93"/>
      <c r="O79" s="96"/>
      <c r="P79" s="108"/>
      <c r="Q79" s="96"/>
      <c r="R79" s="93"/>
      <c r="S79" s="96"/>
      <c r="T79" s="93"/>
      <c r="U79" s="96"/>
      <c r="V79" s="93"/>
      <c r="W79" s="96"/>
      <c r="X79" s="108"/>
      <c r="Y79" s="96"/>
      <c r="Z79" s="93"/>
      <c r="AA79" s="96"/>
      <c r="AB79" s="93"/>
      <c r="AC79" s="96"/>
      <c r="AD79" s="93"/>
      <c r="AE79" s="96"/>
      <c r="AF79" s="93"/>
      <c r="AG79" s="96"/>
      <c r="AH79" s="107"/>
      <c r="AI79" s="96"/>
      <c r="AJ79" s="107"/>
      <c r="AK79" s="96"/>
      <c r="AL79" s="93"/>
      <c r="AM79" s="96"/>
      <c r="AN79" s="560"/>
    </row>
    <row r="80" spans="1:40" s="17" customFormat="1" ht="20" customHeight="1">
      <c r="A80" s="559">
        <v>34</v>
      </c>
      <c r="B80" s="104" t="s">
        <v>208</v>
      </c>
      <c r="C80" s="48">
        <v>2012</v>
      </c>
      <c r="D80" s="72" t="s">
        <v>133</v>
      </c>
      <c r="E80" s="562">
        <f t="shared" si="9"/>
        <v>0</v>
      </c>
      <c r="F80" s="441" t="e">
        <f t="shared" si="11"/>
        <v>#DIV/0!</v>
      </c>
      <c r="G80" s="445"/>
      <c r="H80" s="99"/>
      <c r="I80" s="616"/>
      <c r="J80" s="93"/>
      <c r="K80" s="96"/>
      <c r="L80" s="93"/>
      <c r="M80" s="96"/>
      <c r="N80" s="93"/>
      <c r="O80" s="96"/>
      <c r="P80" s="108"/>
      <c r="Q80" s="96"/>
      <c r="R80" s="93"/>
      <c r="S80" s="96"/>
      <c r="T80" s="93"/>
      <c r="U80" s="96"/>
      <c r="V80" s="93"/>
      <c r="W80" s="96"/>
      <c r="X80" s="108"/>
      <c r="Y80" s="96"/>
      <c r="Z80" s="93"/>
      <c r="AA80" s="96"/>
      <c r="AB80" s="93"/>
      <c r="AC80" s="96"/>
      <c r="AD80" s="93"/>
      <c r="AE80" s="96"/>
      <c r="AF80" s="93"/>
      <c r="AG80" s="96"/>
      <c r="AH80" s="107"/>
      <c r="AI80" s="96"/>
      <c r="AJ80" s="107"/>
      <c r="AK80" s="96"/>
      <c r="AL80" s="93"/>
      <c r="AM80" s="96"/>
      <c r="AN80" s="560"/>
    </row>
    <row r="81" spans="1:40" s="17" customFormat="1" ht="20" customHeight="1">
      <c r="A81" s="559">
        <v>34</v>
      </c>
      <c r="B81" s="172" t="s">
        <v>333</v>
      </c>
      <c r="C81" s="48">
        <v>2011</v>
      </c>
      <c r="D81" s="346" t="s">
        <v>37</v>
      </c>
      <c r="E81" s="562">
        <f t="shared" si="9"/>
        <v>0</v>
      </c>
      <c r="F81" s="441" t="e">
        <f t="shared" si="11"/>
        <v>#DIV/0!</v>
      </c>
      <c r="G81" s="445"/>
      <c r="H81" s="99"/>
      <c r="I81" s="623"/>
      <c r="J81" s="93"/>
      <c r="K81" s="96"/>
      <c r="L81" s="93"/>
      <c r="M81" s="96"/>
      <c r="N81" s="93"/>
      <c r="O81" s="96"/>
      <c r="P81" s="108"/>
      <c r="Q81" s="96"/>
      <c r="R81" s="93"/>
      <c r="S81" s="96"/>
      <c r="T81" s="93"/>
      <c r="U81" s="96"/>
      <c r="V81" s="93"/>
      <c r="W81" s="96"/>
      <c r="X81" s="108"/>
      <c r="Y81" s="96"/>
      <c r="Z81" s="93"/>
      <c r="AA81" s="96"/>
      <c r="AB81" s="93"/>
      <c r="AC81" s="96"/>
      <c r="AD81" s="93"/>
      <c r="AE81" s="96"/>
      <c r="AF81" s="93"/>
      <c r="AG81" s="96"/>
      <c r="AH81" s="107"/>
      <c r="AI81" s="96"/>
      <c r="AJ81" s="107"/>
      <c r="AK81" s="96"/>
      <c r="AL81" s="93"/>
      <c r="AM81" s="96"/>
      <c r="AN81" s="560"/>
    </row>
    <row r="82" spans="1:40" s="17" customFormat="1" ht="20" customHeight="1">
      <c r="A82" s="559">
        <v>34</v>
      </c>
      <c r="B82" s="211" t="s">
        <v>384</v>
      </c>
      <c r="C82" s="48">
        <v>2012</v>
      </c>
      <c r="D82" s="212" t="s">
        <v>161</v>
      </c>
      <c r="E82" s="562">
        <f t="shared" si="9"/>
        <v>0</v>
      </c>
      <c r="F82" s="441" t="e">
        <f t="shared" si="11"/>
        <v>#DIV/0!</v>
      </c>
      <c r="G82" s="445"/>
      <c r="H82" s="99"/>
      <c r="I82" s="616"/>
      <c r="J82" s="93"/>
      <c r="K82" s="96"/>
      <c r="L82" s="93"/>
      <c r="M82" s="96"/>
      <c r="N82" s="93"/>
      <c r="O82" s="96"/>
      <c r="P82" s="108"/>
      <c r="Q82" s="96"/>
      <c r="R82" s="93"/>
      <c r="S82" s="96"/>
      <c r="T82" s="93"/>
      <c r="U82" s="96"/>
      <c r="V82" s="93"/>
      <c r="W82" s="96"/>
      <c r="X82" s="108"/>
      <c r="Y82" s="96"/>
      <c r="Z82" s="93"/>
      <c r="AA82" s="96"/>
      <c r="AB82" s="93"/>
      <c r="AC82" s="96"/>
      <c r="AD82" s="93"/>
      <c r="AE82" s="96"/>
      <c r="AF82" s="93"/>
      <c r="AG82" s="96"/>
      <c r="AH82" s="107"/>
      <c r="AI82" s="96"/>
      <c r="AJ82" s="107"/>
      <c r="AK82" s="96"/>
      <c r="AL82" s="93"/>
      <c r="AM82" s="96"/>
      <c r="AN82" s="560"/>
    </row>
    <row r="83" spans="1:40" s="17" customFormat="1" ht="20" customHeight="1">
      <c r="A83" s="559">
        <v>34</v>
      </c>
      <c r="B83" s="189" t="s">
        <v>370</v>
      </c>
      <c r="C83" s="48">
        <v>2012</v>
      </c>
      <c r="D83" s="72" t="s">
        <v>123</v>
      </c>
      <c r="E83" s="562">
        <f t="shared" si="9"/>
        <v>0</v>
      </c>
      <c r="F83" s="441" t="e">
        <f t="shared" si="11"/>
        <v>#DIV/0!</v>
      </c>
      <c r="G83" s="445"/>
      <c r="H83" s="99"/>
      <c r="I83" s="616"/>
      <c r="J83" s="93"/>
      <c r="K83" s="96"/>
      <c r="L83" s="93"/>
      <c r="M83" s="96"/>
      <c r="N83" s="93"/>
      <c r="O83" s="96"/>
      <c r="P83" s="108"/>
      <c r="Q83" s="96"/>
      <c r="R83" s="93"/>
      <c r="S83" s="96"/>
      <c r="T83" s="93"/>
      <c r="U83" s="96"/>
      <c r="V83" s="93"/>
      <c r="W83" s="96"/>
      <c r="X83" s="108"/>
      <c r="Y83" s="96"/>
      <c r="Z83" s="93"/>
      <c r="AA83" s="96"/>
      <c r="AB83" s="93"/>
      <c r="AC83" s="96"/>
      <c r="AD83" s="93"/>
      <c r="AE83" s="96"/>
      <c r="AF83" s="93"/>
      <c r="AG83" s="96"/>
      <c r="AH83" s="107"/>
      <c r="AI83" s="96"/>
      <c r="AJ83" s="107"/>
      <c r="AK83" s="96"/>
      <c r="AL83" s="93"/>
      <c r="AM83" s="96"/>
      <c r="AN83" s="560"/>
    </row>
    <row r="84" spans="1:40" s="17" customFormat="1" ht="20" customHeight="1">
      <c r="A84" s="559">
        <v>34</v>
      </c>
      <c r="B84" s="115" t="s">
        <v>488</v>
      </c>
      <c r="C84" s="57">
        <v>2012</v>
      </c>
      <c r="D84" s="359" t="s">
        <v>489</v>
      </c>
      <c r="E84" s="562">
        <f t="shared" si="9"/>
        <v>0</v>
      </c>
      <c r="F84" s="441" t="e">
        <f t="shared" si="11"/>
        <v>#DIV/0!</v>
      </c>
      <c r="G84" s="445"/>
      <c r="H84" s="99"/>
      <c r="I84" s="616"/>
      <c r="J84" s="93"/>
      <c r="K84" s="96"/>
      <c r="L84" s="93"/>
      <c r="M84" s="96"/>
      <c r="N84" s="93"/>
      <c r="O84" s="96"/>
      <c r="P84" s="108"/>
      <c r="Q84" s="96"/>
      <c r="R84" s="93"/>
      <c r="S84" s="96"/>
      <c r="T84" s="93"/>
      <c r="U84" s="96"/>
      <c r="V84" s="93"/>
      <c r="W84" s="96"/>
      <c r="X84" s="108"/>
      <c r="Y84" s="96"/>
      <c r="Z84" s="93"/>
      <c r="AA84" s="96"/>
      <c r="AB84" s="93"/>
      <c r="AC84" s="96"/>
      <c r="AD84" s="93"/>
      <c r="AE84" s="96"/>
      <c r="AF84" s="93"/>
      <c r="AG84" s="96"/>
      <c r="AH84" s="107"/>
      <c r="AI84" s="96"/>
      <c r="AJ84" s="107"/>
      <c r="AK84" s="96"/>
      <c r="AL84" s="93"/>
      <c r="AM84" s="96"/>
      <c r="AN84" s="560"/>
    </row>
    <row r="85" spans="1:40" s="17" customFormat="1" ht="20" customHeight="1">
      <c r="A85" s="559">
        <v>34</v>
      </c>
      <c r="B85" s="115" t="s">
        <v>511</v>
      </c>
      <c r="C85" s="57">
        <v>2012</v>
      </c>
      <c r="D85" s="320" t="s">
        <v>288</v>
      </c>
      <c r="E85" s="562">
        <f t="shared" si="9"/>
        <v>0</v>
      </c>
      <c r="F85" s="441" t="e">
        <f t="shared" si="11"/>
        <v>#DIV/0!</v>
      </c>
      <c r="G85" s="445"/>
      <c r="H85" s="99"/>
      <c r="I85" s="616"/>
      <c r="J85" s="93"/>
      <c r="K85" s="96"/>
      <c r="L85" s="93"/>
      <c r="M85" s="96"/>
      <c r="N85" s="93"/>
      <c r="O85" s="96"/>
      <c r="P85" s="108"/>
      <c r="Q85" s="96"/>
      <c r="R85" s="93"/>
      <c r="S85" s="96"/>
      <c r="T85" s="93"/>
      <c r="U85" s="96"/>
      <c r="V85" s="93"/>
      <c r="W85" s="96"/>
      <c r="X85" s="108"/>
      <c r="Y85" s="96"/>
      <c r="Z85" s="93"/>
      <c r="AA85" s="96"/>
      <c r="AB85" s="93"/>
      <c r="AC85" s="96"/>
      <c r="AD85" s="93"/>
      <c r="AE85" s="96"/>
      <c r="AF85" s="93"/>
      <c r="AG85" s="96"/>
      <c r="AH85" s="107"/>
      <c r="AI85" s="96"/>
      <c r="AJ85" s="107"/>
      <c r="AK85" s="96"/>
      <c r="AL85" s="93"/>
      <c r="AM85" s="96"/>
      <c r="AN85" s="560"/>
    </row>
    <row r="86" spans="1:40" s="17" customFormat="1" ht="20" customHeight="1">
      <c r="A86" s="559">
        <v>34</v>
      </c>
      <c r="B86" s="277" t="s">
        <v>419</v>
      </c>
      <c r="C86" s="48">
        <v>2012</v>
      </c>
      <c r="D86" s="278" t="s">
        <v>93</v>
      </c>
      <c r="E86" s="562">
        <f t="shared" si="9"/>
        <v>0</v>
      </c>
      <c r="F86" s="441" t="e">
        <f t="shared" si="11"/>
        <v>#DIV/0!</v>
      </c>
      <c r="G86" s="445"/>
      <c r="H86" s="99"/>
      <c r="I86" s="616"/>
      <c r="J86" s="93"/>
      <c r="K86" s="96"/>
      <c r="L86" s="93"/>
      <c r="M86" s="96"/>
      <c r="N86" s="93"/>
      <c r="O86" s="96"/>
      <c r="P86" s="108"/>
      <c r="Q86" s="96"/>
      <c r="R86" s="93"/>
      <c r="S86" s="96"/>
      <c r="T86" s="93"/>
      <c r="U86" s="96"/>
      <c r="V86" s="93"/>
      <c r="W86" s="96"/>
      <c r="X86" s="108"/>
      <c r="Y86" s="96"/>
      <c r="Z86" s="93"/>
      <c r="AA86" s="96"/>
      <c r="AB86" s="93"/>
      <c r="AC86" s="96"/>
      <c r="AD86" s="93"/>
      <c r="AE86" s="96"/>
      <c r="AF86" s="93"/>
      <c r="AG86" s="96"/>
      <c r="AH86" s="107"/>
      <c r="AI86" s="96"/>
      <c r="AJ86" s="107"/>
      <c r="AK86" s="96"/>
      <c r="AL86" s="93"/>
      <c r="AM86" s="96"/>
      <c r="AN86" s="560"/>
    </row>
    <row r="87" spans="1:40" s="17" customFormat="1" ht="20" customHeight="1">
      <c r="A87" s="559">
        <v>34</v>
      </c>
      <c r="B87" s="104" t="s">
        <v>152</v>
      </c>
      <c r="C87" s="48">
        <v>2012</v>
      </c>
      <c r="D87" s="72" t="s">
        <v>153</v>
      </c>
      <c r="E87" s="562">
        <f t="shared" ref="E87:E107" si="12">I87+K87+M87+O87+Q87+S87+U87+W87+Y87+AA87+AC87+AE87+AG87+AI87+AK87+AM87</f>
        <v>0</v>
      </c>
      <c r="F87" s="441" t="e">
        <f t="shared" si="11"/>
        <v>#DIV/0!</v>
      </c>
      <c r="G87" s="445"/>
      <c r="H87" s="99"/>
      <c r="I87" s="616"/>
      <c r="J87" s="93"/>
      <c r="K87" s="96"/>
      <c r="L87" s="93"/>
      <c r="M87" s="96"/>
      <c r="N87" s="93"/>
      <c r="O87" s="96"/>
      <c r="P87" s="108"/>
      <c r="Q87" s="96"/>
      <c r="R87" s="93"/>
      <c r="S87" s="96"/>
      <c r="T87" s="93"/>
      <c r="U87" s="96"/>
      <c r="V87" s="93"/>
      <c r="W87" s="96"/>
      <c r="X87" s="108"/>
      <c r="Y87" s="96"/>
      <c r="Z87" s="93"/>
      <c r="AA87" s="96"/>
      <c r="AB87" s="93"/>
      <c r="AC87" s="96"/>
      <c r="AD87" s="93"/>
      <c r="AE87" s="96"/>
      <c r="AF87" s="93"/>
      <c r="AG87" s="96"/>
      <c r="AH87" s="107"/>
      <c r="AI87" s="96"/>
      <c r="AJ87" s="107"/>
      <c r="AK87" s="96"/>
      <c r="AL87" s="93"/>
      <c r="AM87" s="96"/>
      <c r="AN87" s="560"/>
    </row>
    <row r="88" spans="1:40" s="17" customFormat="1" ht="20" customHeight="1">
      <c r="A88" s="559">
        <v>34</v>
      </c>
      <c r="B88" s="115" t="s">
        <v>679</v>
      </c>
      <c r="C88" s="422">
        <v>2011</v>
      </c>
      <c r="D88" s="424" t="s">
        <v>18</v>
      </c>
      <c r="E88" s="562">
        <f t="shared" si="12"/>
        <v>0</v>
      </c>
      <c r="F88" s="441">
        <f t="shared" si="11"/>
        <v>104.5</v>
      </c>
      <c r="G88" s="442">
        <f>COUNT(H88,J88,L88,N88,P88,R88,T88,V88,X88,Z88,AB88,AD88,AF88,AH88,AJ88,AL88)+1</f>
        <v>2</v>
      </c>
      <c r="H88" s="99">
        <v>209</v>
      </c>
      <c r="I88" s="616">
        <v>0</v>
      </c>
      <c r="J88" s="93"/>
      <c r="K88" s="399"/>
      <c r="L88" s="93"/>
      <c r="M88" s="96"/>
      <c r="N88" s="93"/>
      <c r="O88" s="96"/>
      <c r="P88" s="108"/>
      <c r="Q88" s="96"/>
      <c r="R88" s="93"/>
      <c r="S88" s="96"/>
      <c r="T88" s="93"/>
      <c r="U88" s="96"/>
      <c r="V88" s="93"/>
      <c r="W88" s="96"/>
      <c r="X88" s="108"/>
      <c r="Y88" s="96"/>
      <c r="Z88" s="93"/>
      <c r="AA88" s="96"/>
      <c r="AB88" s="93"/>
      <c r="AC88" s="96"/>
      <c r="AD88" s="93"/>
      <c r="AE88" s="96"/>
      <c r="AF88" s="93"/>
      <c r="AG88" s="96"/>
      <c r="AH88" s="107"/>
      <c r="AI88" s="96"/>
      <c r="AJ88" s="107"/>
      <c r="AK88" s="96"/>
      <c r="AL88" s="93"/>
      <c r="AM88" s="96"/>
      <c r="AN88" s="560"/>
    </row>
    <row r="89" spans="1:40" s="17" customFormat="1" ht="20" customHeight="1">
      <c r="A89" s="559">
        <v>34</v>
      </c>
      <c r="B89" s="166" t="s">
        <v>314</v>
      </c>
      <c r="C89" s="62">
        <v>2011</v>
      </c>
      <c r="D89" s="791" t="s">
        <v>83</v>
      </c>
      <c r="E89" s="562">
        <f t="shared" si="12"/>
        <v>0</v>
      </c>
      <c r="F89" s="441" t="e">
        <f t="shared" si="11"/>
        <v>#DIV/0!</v>
      </c>
      <c r="G89" s="445"/>
      <c r="H89" s="99"/>
      <c r="I89" s="616"/>
      <c r="J89" s="93"/>
      <c r="K89" s="96"/>
      <c r="L89" s="93"/>
      <c r="M89" s="96"/>
      <c r="N89" s="93"/>
      <c r="O89" s="96"/>
      <c r="P89" s="108"/>
      <c r="Q89" s="96"/>
      <c r="R89" s="93"/>
      <c r="S89" s="96"/>
      <c r="T89" s="93"/>
      <c r="U89" s="96"/>
      <c r="V89" s="93"/>
      <c r="W89" s="96"/>
      <c r="X89" s="108"/>
      <c r="Y89" s="96"/>
      <c r="Z89" s="93"/>
      <c r="AA89" s="96"/>
      <c r="AB89" s="93"/>
      <c r="AC89" s="96"/>
      <c r="AD89" s="93"/>
      <c r="AE89" s="96"/>
      <c r="AF89" s="93"/>
      <c r="AG89" s="96"/>
      <c r="AH89" s="107"/>
      <c r="AI89" s="96"/>
      <c r="AJ89" s="107"/>
      <c r="AK89" s="96"/>
      <c r="AL89" s="93"/>
      <c r="AM89" s="96"/>
      <c r="AN89" s="560"/>
    </row>
    <row r="90" spans="1:40" s="17" customFormat="1" ht="20" customHeight="1">
      <c r="A90" s="559">
        <v>34</v>
      </c>
      <c r="B90" s="277" t="s">
        <v>412</v>
      </c>
      <c r="C90" s="62">
        <v>2012</v>
      </c>
      <c r="D90" s="646" t="s">
        <v>413</v>
      </c>
      <c r="E90" s="562">
        <f t="shared" si="12"/>
        <v>0</v>
      </c>
      <c r="F90" s="441" t="e">
        <f t="shared" si="11"/>
        <v>#DIV/0!</v>
      </c>
      <c r="G90" s="445"/>
      <c r="H90" s="99"/>
      <c r="I90" s="616"/>
      <c r="J90" s="93"/>
      <c r="K90" s="96"/>
      <c r="L90" s="93"/>
      <c r="M90" s="96"/>
      <c r="N90" s="93"/>
      <c r="O90" s="96"/>
      <c r="P90" s="108"/>
      <c r="Q90" s="96"/>
      <c r="R90" s="93"/>
      <c r="S90" s="96"/>
      <c r="T90" s="93"/>
      <c r="U90" s="96"/>
      <c r="V90" s="93"/>
      <c r="W90" s="96"/>
      <c r="X90" s="108"/>
      <c r="Y90" s="96"/>
      <c r="Z90" s="93"/>
      <c r="AA90" s="96"/>
      <c r="AB90" s="93"/>
      <c r="AC90" s="96"/>
      <c r="AD90" s="93"/>
      <c r="AE90" s="96"/>
      <c r="AF90" s="93"/>
      <c r="AG90" s="96"/>
      <c r="AH90" s="107"/>
      <c r="AI90" s="96"/>
      <c r="AJ90" s="107"/>
      <c r="AK90" s="96"/>
      <c r="AL90" s="93"/>
      <c r="AM90" s="96"/>
      <c r="AN90" s="560"/>
    </row>
    <row r="91" spans="1:40" s="17" customFormat="1" ht="20" customHeight="1">
      <c r="A91" s="559">
        <v>34</v>
      </c>
      <c r="B91" s="115" t="s">
        <v>453</v>
      </c>
      <c r="C91" s="422">
        <v>2012</v>
      </c>
      <c r="D91" s="519" t="s">
        <v>123</v>
      </c>
      <c r="E91" s="562">
        <f t="shared" si="12"/>
        <v>0</v>
      </c>
      <c r="F91" s="441" t="e">
        <f t="shared" si="11"/>
        <v>#DIV/0!</v>
      </c>
      <c r="G91" s="445"/>
      <c r="H91" s="99"/>
      <c r="I91" s="616"/>
      <c r="J91" s="93"/>
      <c r="K91" s="96"/>
      <c r="L91" s="93"/>
      <c r="M91" s="96"/>
      <c r="N91" s="93"/>
      <c r="O91" s="96"/>
      <c r="P91" s="108"/>
      <c r="Q91" s="96"/>
      <c r="R91" s="93"/>
      <c r="S91" s="96"/>
      <c r="T91" s="93"/>
      <c r="U91" s="96"/>
      <c r="V91" s="93"/>
      <c r="W91" s="96"/>
      <c r="X91" s="108"/>
      <c r="Y91" s="96"/>
      <c r="Z91" s="93"/>
      <c r="AA91" s="96"/>
      <c r="AB91" s="93"/>
      <c r="AC91" s="96"/>
      <c r="AD91" s="93"/>
      <c r="AE91" s="96"/>
      <c r="AF91" s="93"/>
      <c r="AG91" s="96"/>
      <c r="AH91" s="107"/>
      <c r="AI91" s="96"/>
      <c r="AJ91" s="107"/>
      <c r="AK91" s="96"/>
      <c r="AL91" s="93"/>
      <c r="AM91" s="96"/>
      <c r="AN91" s="560"/>
    </row>
    <row r="92" spans="1:40" s="17" customFormat="1" ht="20" customHeight="1">
      <c r="A92" s="559">
        <v>34</v>
      </c>
      <c r="B92" s="104" t="s">
        <v>225</v>
      </c>
      <c r="C92" s="62">
        <v>2012</v>
      </c>
      <c r="D92" s="401" t="s">
        <v>123</v>
      </c>
      <c r="E92" s="562">
        <f t="shared" si="12"/>
        <v>0</v>
      </c>
      <c r="F92" s="441" t="e">
        <f t="shared" si="11"/>
        <v>#DIV/0!</v>
      </c>
      <c r="G92" s="445"/>
      <c r="H92" s="99"/>
      <c r="I92" s="616"/>
      <c r="J92" s="93"/>
      <c r="K92" s="96"/>
      <c r="L92" s="93"/>
      <c r="M92" s="96"/>
      <c r="N92" s="93"/>
      <c r="O92" s="96"/>
      <c r="P92" s="108"/>
      <c r="Q92" s="96"/>
      <c r="R92" s="93"/>
      <c r="S92" s="96"/>
      <c r="T92" s="93"/>
      <c r="U92" s="96"/>
      <c r="V92" s="93"/>
      <c r="W92" s="96"/>
      <c r="X92" s="108"/>
      <c r="Y92" s="96"/>
      <c r="Z92" s="93"/>
      <c r="AA92" s="96"/>
      <c r="AB92" s="93"/>
      <c r="AC92" s="96"/>
      <c r="AD92" s="93"/>
      <c r="AE92" s="96"/>
      <c r="AF92" s="93"/>
      <c r="AG92" s="96"/>
      <c r="AH92" s="107"/>
      <c r="AI92" s="96"/>
      <c r="AJ92" s="107"/>
      <c r="AK92" s="96"/>
      <c r="AL92" s="93"/>
      <c r="AM92" s="96"/>
      <c r="AN92" s="560"/>
    </row>
    <row r="93" spans="1:40" s="17" customFormat="1" ht="20" customHeight="1">
      <c r="A93" s="559">
        <v>34</v>
      </c>
      <c r="B93" s="482" t="s">
        <v>680</v>
      </c>
      <c r="C93" s="62">
        <v>2011</v>
      </c>
      <c r="D93" s="639" t="s">
        <v>428</v>
      </c>
      <c r="E93" s="562">
        <f t="shared" si="12"/>
        <v>0</v>
      </c>
      <c r="F93" s="441">
        <f t="shared" si="11"/>
        <v>93</v>
      </c>
      <c r="G93" s="442">
        <f>COUNT(H93,J93,L93,N93,P93,R93,T93,V93,X93,Z93,AB93,AD93,AF93,AH93,AJ93,AL93)+1</f>
        <v>3</v>
      </c>
      <c r="H93" s="99">
        <v>187</v>
      </c>
      <c r="I93" s="616">
        <v>0</v>
      </c>
      <c r="J93" s="93">
        <v>92</v>
      </c>
      <c r="K93" s="96">
        <v>0</v>
      </c>
      <c r="L93" s="93"/>
      <c r="M93" s="96"/>
      <c r="N93" s="93"/>
      <c r="O93" s="96"/>
      <c r="P93" s="108"/>
      <c r="Q93" s="96"/>
      <c r="R93" s="93"/>
      <c r="S93" s="96"/>
      <c r="T93" s="93"/>
      <c r="U93" s="96"/>
      <c r="V93" s="93"/>
      <c r="W93" s="96"/>
      <c r="X93" s="108"/>
      <c r="Y93" s="96"/>
      <c r="Z93" s="93"/>
      <c r="AA93" s="96"/>
      <c r="AB93" s="93"/>
      <c r="AC93" s="96"/>
      <c r="AD93" s="93"/>
      <c r="AE93" s="96"/>
      <c r="AF93" s="93"/>
      <c r="AG93" s="96"/>
      <c r="AH93" s="107"/>
      <c r="AI93" s="96"/>
      <c r="AJ93" s="107"/>
      <c r="AK93" s="96"/>
      <c r="AL93" s="93"/>
      <c r="AM93" s="96"/>
      <c r="AN93" s="560"/>
    </row>
    <row r="94" spans="1:40" s="17" customFormat="1" ht="20" customHeight="1">
      <c r="A94" s="559">
        <v>34</v>
      </c>
      <c r="B94" s="135" t="s">
        <v>233</v>
      </c>
      <c r="C94" s="648">
        <v>2011</v>
      </c>
      <c r="D94" s="522" t="s">
        <v>234</v>
      </c>
      <c r="E94" s="562">
        <f t="shared" si="12"/>
        <v>0</v>
      </c>
      <c r="F94" s="441">
        <f t="shared" si="11"/>
        <v>0</v>
      </c>
      <c r="G94" s="442">
        <f>COUNT(H94,J94,L94,N94,P94,R94,T94,V94,X94,Z94,AB94,AD94,AF94,AH94,AJ94,AL94)+1</f>
        <v>1</v>
      </c>
      <c r="H94" s="99"/>
      <c r="I94" s="616"/>
      <c r="J94" s="93"/>
      <c r="K94" s="96"/>
      <c r="L94" s="93"/>
      <c r="M94" s="96"/>
      <c r="N94" s="93"/>
      <c r="O94" s="96"/>
      <c r="P94" s="108"/>
      <c r="Q94" s="96"/>
      <c r="R94" s="93"/>
      <c r="S94" s="94"/>
      <c r="T94" s="93"/>
      <c r="U94" s="94"/>
      <c r="V94" s="93"/>
      <c r="W94" s="96"/>
      <c r="X94" s="108"/>
      <c r="Y94" s="96"/>
      <c r="Z94" s="93"/>
      <c r="AA94" s="96"/>
      <c r="AB94" s="93"/>
      <c r="AC94" s="96"/>
      <c r="AD94" s="93"/>
      <c r="AE94" s="96"/>
      <c r="AF94" s="93"/>
      <c r="AG94" s="96"/>
      <c r="AH94" s="107"/>
      <c r="AI94" s="96"/>
      <c r="AJ94" s="107"/>
      <c r="AK94" s="96"/>
      <c r="AL94" s="93"/>
      <c r="AM94" s="96"/>
      <c r="AN94" s="560"/>
    </row>
    <row r="95" spans="1:40" s="17" customFormat="1" ht="20" customHeight="1">
      <c r="A95" s="559">
        <v>34</v>
      </c>
      <c r="B95" s="189" t="s">
        <v>368</v>
      </c>
      <c r="C95" s="62">
        <v>2011</v>
      </c>
      <c r="D95" s="509" t="s">
        <v>32</v>
      </c>
      <c r="E95" s="562">
        <f t="shared" si="12"/>
        <v>0</v>
      </c>
      <c r="F95" s="441">
        <f t="shared" si="11"/>
        <v>0</v>
      </c>
      <c r="G95" s="442">
        <f>COUNT(H95,J95,L95,N95,P95,R95,T95,V95,X95,Z95,AB95,AD95,AF95,AH95,AJ95,AL95)+1</f>
        <v>1</v>
      </c>
      <c r="H95" s="99"/>
      <c r="I95" s="616"/>
      <c r="J95" s="93"/>
      <c r="K95" s="96"/>
      <c r="L95" s="93"/>
      <c r="M95" s="96"/>
      <c r="N95" s="93"/>
      <c r="O95" s="96"/>
      <c r="P95" s="108"/>
      <c r="Q95" s="96"/>
      <c r="R95" s="93"/>
      <c r="S95" s="96"/>
      <c r="T95" s="93"/>
      <c r="U95" s="96"/>
      <c r="V95" s="93"/>
      <c r="W95" s="96"/>
      <c r="X95" s="108"/>
      <c r="Y95" s="96"/>
      <c r="Z95" s="93"/>
      <c r="AA95" s="96"/>
      <c r="AB95" s="93"/>
      <c r="AC95" s="96"/>
      <c r="AD95" s="93"/>
      <c r="AE95" s="96"/>
      <c r="AF95" s="93"/>
      <c r="AG95" s="96"/>
      <c r="AH95" s="107"/>
      <c r="AI95" s="96"/>
      <c r="AJ95" s="107"/>
      <c r="AK95" s="96"/>
      <c r="AL95" s="93"/>
      <c r="AM95" s="96"/>
      <c r="AN95" s="560"/>
    </row>
    <row r="96" spans="1:40" s="17" customFormat="1" ht="20" customHeight="1">
      <c r="A96" s="560"/>
      <c r="B96" s="104" t="s">
        <v>264</v>
      </c>
      <c r="C96" s="48">
        <v>2012</v>
      </c>
      <c r="D96" s="401" t="s">
        <v>265</v>
      </c>
      <c r="E96" s="562">
        <f t="shared" si="12"/>
        <v>0</v>
      </c>
      <c r="F96" s="441">
        <f t="shared" si="11"/>
        <v>0</v>
      </c>
      <c r="G96" s="442">
        <f>COUNT(H96,J96,L96,N96,P96,R96,T96,V96,X96,Z96,AB96,AD96,AF96,AH96,AJ96,AL96)+1</f>
        <v>1</v>
      </c>
      <c r="H96" s="99"/>
      <c r="I96" s="616"/>
      <c r="J96" s="93"/>
      <c r="K96" s="96"/>
      <c r="L96" s="93"/>
      <c r="M96" s="96"/>
      <c r="N96" s="93"/>
      <c r="O96" s="96"/>
      <c r="P96" s="108"/>
      <c r="Q96" s="96"/>
      <c r="R96" s="93"/>
      <c r="S96" s="96"/>
      <c r="T96" s="93"/>
      <c r="U96" s="96"/>
      <c r="V96" s="93"/>
      <c r="W96" s="96"/>
      <c r="X96" s="108"/>
      <c r="Y96" s="96"/>
      <c r="Z96" s="93"/>
      <c r="AA96" s="96"/>
      <c r="AB96" s="93"/>
      <c r="AC96" s="96"/>
      <c r="AD96" s="93"/>
      <c r="AE96" s="96"/>
      <c r="AF96" s="93"/>
      <c r="AG96" s="96"/>
      <c r="AH96" s="107"/>
      <c r="AI96" s="96"/>
      <c r="AJ96" s="107"/>
      <c r="AK96" s="96"/>
      <c r="AL96" s="93"/>
      <c r="AM96" s="96"/>
      <c r="AN96" s="560"/>
    </row>
    <row r="97" spans="1:40" s="17" customFormat="1" ht="20" customHeight="1">
      <c r="A97" s="560"/>
      <c r="B97" s="104" t="s">
        <v>206</v>
      </c>
      <c r="C97" s="62">
        <v>2012</v>
      </c>
      <c r="D97" s="401" t="s">
        <v>133</v>
      </c>
      <c r="E97" s="562">
        <f t="shared" si="12"/>
        <v>0</v>
      </c>
      <c r="F97" s="441">
        <f t="shared" si="11"/>
        <v>0</v>
      </c>
      <c r="G97" s="442">
        <f>COUNT(H97,J97,L97,N97,P97,R97,T97,V97,X97,Z97,AB97,AD97,AF97,AH97,AJ97,AL97)+1</f>
        <v>1</v>
      </c>
      <c r="H97" s="99"/>
      <c r="I97" s="616"/>
      <c r="J97" s="93"/>
      <c r="K97" s="96"/>
      <c r="L97" s="93"/>
      <c r="M97" s="96"/>
      <c r="N97" s="93"/>
      <c r="O97" s="96"/>
      <c r="P97" s="108"/>
      <c r="Q97" s="96"/>
      <c r="R97" s="93"/>
      <c r="S97" s="96"/>
      <c r="T97" s="93"/>
      <c r="U97" s="96"/>
      <c r="V97" s="93"/>
      <c r="W97" s="96"/>
      <c r="X97" s="108"/>
      <c r="Y97" s="96"/>
      <c r="Z97" s="93"/>
      <c r="AA97" s="96"/>
      <c r="AB97" s="93"/>
      <c r="AC97" s="96"/>
      <c r="AD97" s="93"/>
      <c r="AE97" s="96"/>
      <c r="AF97" s="93"/>
      <c r="AG97" s="96"/>
      <c r="AH97" s="107"/>
      <c r="AI97" s="96"/>
      <c r="AJ97" s="107"/>
      <c r="AK97" s="96"/>
      <c r="AL97" s="93"/>
      <c r="AM97" s="96"/>
      <c r="AN97" s="560"/>
    </row>
    <row r="98" spans="1:40" s="17" customFormat="1" ht="20" customHeight="1">
      <c r="A98" s="560"/>
      <c r="B98" s="115" t="s">
        <v>664</v>
      </c>
      <c r="C98" s="422">
        <v>2011</v>
      </c>
      <c r="D98" s="647" t="s">
        <v>239</v>
      </c>
      <c r="E98" s="562">
        <f t="shared" si="12"/>
        <v>0</v>
      </c>
      <c r="F98" s="441" t="e">
        <f>(H98+J98+L98+N98+P98+R98+#REF!+V99+X99+Z99+AB99+AD99+AF99+AH99+AJ99+AL99)/G98</f>
        <v>#REF!</v>
      </c>
      <c r="G98" s="442">
        <f>COUNT(H98,J98,L98,N98,P98,R98,T98,V98,X98,Z98,AB98,AD98,AF98,AH98,AJ98,AL98)</f>
        <v>1</v>
      </c>
      <c r="H98" s="99"/>
      <c r="I98" s="616"/>
      <c r="J98" s="93"/>
      <c r="K98" s="96"/>
      <c r="L98" s="93"/>
      <c r="M98" s="96"/>
      <c r="N98" s="93">
        <v>92</v>
      </c>
      <c r="O98" s="96">
        <v>0</v>
      </c>
      <c r="P98" s="108"/>
      <c r="Q98" s="96"/>
      <c r="R98" s="93"/>
      <c r="S98" s="96"/>
      <c r="T98" s="93"/>
      <c r="U98" s="96"/>
      <c r="V98" s="93"/>
      <c r="W98" s="96"/>
      <c r="X98" s="108"/>
      <c r="Y98" s="96"/>
      <c r="Z98" s="93"/>
      <c r="AA98" s="96"/>
      <c r="AB98" s="93"/>
      <c r="AC98" s="96"/>
      <c r="AD98" s="93"/>
      <c r="AE98" s="96"/>
      <c r="AF98" s="93"/>
      <c r="AG98" s="96"/>
      <c r="AH98" s="107"/>
      <c r="AI98" s="96"/>
      <c r="AJ98" s="107"/>
      <c r="AK98" s="96"/>
      <c r="AL98" s="93"/>
      <c r="AM98" s="96"/>
      <c r="AN98" s="560"/>
    </row>
    <row r="99" spans="1:40" s="17" customFormat="1" ht="20" customHeight="1">
      <c r="A99" s="560"/>
      <c r="B99" s="189" t="s">
        <v>371</v>
      </c>
      <c r="C99" s="62">
        <v>2012</v>
      </c>
      <c r="D99" s="509" t="s">
        <v>92</v>
      </c>
      <c r="E99" s="562">
        <f t="shared" si="12"/>
        <v>0</v>
      </c>
      <c r="F99" s="441">
        <f>(H99+J99+L99+N99+P99+R99+T100+V100+X100+Z100+AB100+AD100+AF100+AH100+AJ100+AL100)/G99</f>
        <v>0</v>
      </c>
      <c r="G99" s="442">
        <f>COUNT(H99,J99,L99,N99,P99,R99,T99,V99,X99,Z99,AB99,AD99,AF99,AH99,AJ99,AL99)+1</f>
        <v>1</v>
      </c>
      <c r="H99" s="99"/>
      <c r="I99" s="616"/>
      <c r="J99" s="93"/>
      <c r="K99" s="96"/>
      <c r="L99" s="93"/>
      <c r="M99" s="96"/>
      <c r="N99" s="93"/>
      <c r="O99" s="96"/>
      <c r="P99" s="108"/>
      <c r="Q99" s="96"/>
      <c r="R99" s="93"/>
      <c r="S99" s="96"/>
      <c r="T99" s="93"/>
      <c r="U99" s="96"/>
      <c r="V99" s="93"/>
      <c r="W99" s="96"/>
      <c r="X99" s="108"/>
      <c r="Y99" s="96"/>
      <c r="Z99" s="93"/>
      <c r="AA99" s="96"/>
      <c r="AB99" s="93"/>
      <c r="AC99" s="96"/>
      <c r="AD99" s="93"/>
      <c r="AE99" s="96"/>
      <c r="AF99" s="93"/>
      <c r="AG99" s="96"/>
      <c r="AH99" s="107"/>
      <c r="AI99" s="96"/>
      <c r="AJ99" s="107"/>
      <c r="AK99" s="96"/>
      <c r="AL99" s="93"/>
      <c r="AM99" s="96"/>
      <c r="AN99" s="560"/>
    </row>
    <row r="100" spans="1:40" s="17" customFormat="1" ht="20" customHeight="1">
      <c r="A100" s="560"/>
      <c r="B100" s="338" t="s">
        <v>516</v>
      </c>
      <c r="C100" s="62">
        <v>2012</v>
      </c>
      <c r="D100" s="646" t="s">
        <v>288</v>
      </c>
      <c r="E100" s="562">
        <f t="shared" si="12"/>
        <v>0</v>
      </c>
      <c r="F100" s="441">
        <f>(H100+J100+L100+N100+P100+R100+T101+V101+X101+Z101+AB101+AD101+AF101+AH101+AJ101+AL101)/G100</f>
        <v>0</v>
      </c>
      <c r="G100" s="442">
        <f>COUNT(H100,J100,L100,N100,P100,R100,T100,V100,X100,Z100,AB100,AD100,AF100,AH100,AJ100,AL100)+1</f>
        <v>1</v>
      </c>
      <c r="H100" s="99"/>
      <c r="I100" s="616"/>
      <c r="J100" s="93"/>
      <c r="K100" s="96"/>
      <c r="L100" s="93"/>
      <c r="M100" s="96"/>
      <c r="N100" s="93"/>
      <c r="O100" s="96"/>
      <c r="P100" s="108"/>
      <c r="Q100" s="96"/>
      <c r="R100" s="93"/>
      <c r="S100" s="96"/>
      <c r="T100" s="93"/>
      <c r="U100" s="96"/>
      <c r="V100" s="93"/>
      <c r="W100" s="96"/>
      <c r="X100" s="108"/>
      <c r="Y100" s="96"/>
      <c r="Z100" s="93"/>
      <c r="AA100" s="96"/>
      <c r="AB100" s="93"/>
      <c r="AC100" s="96"/>
      <c r="AD100" s="93"/>
      <c r="AE100" s="96"/>
      <c r="AF100" s="93"/>
      <c r="AG100" s="96"/>
      <c r="AH100" s="107"/>
      <c r="AI100" s="96"/>
      <c r="AJ100" s="107"/>
      <c r="AK100" s="96"/>
      <c r="AL100" s="93"/>
      <c r="AM100" s="96"/>
      <c r="AN100" s="560"/>
    </row>
    <row r="101" spans="1:40" s="17" customFormat="1" ht="20" customHeight="1">
      <c r="A101" s="560"/>
      <c r="B101" s="211" t="s">
        <v>382</v>
      </c>
      <c r="C101" s="62">
        <v>2011</v>
      </c>
      <c r="D101" s="646" t="s">
        <v>77</v>
      </c>
      <c r="E101" s="562">
        <f t="shared" si="12"/>
        <v>0</v>
      </c>
      <c r="F101" s="441">
        <f>(H101+J101+L101+N101+P101+R101+T102+V102+X102+Z102+AB102+AD102+AF102+AH102+AJ102+AL102)/G101</f>
        <v>0</v>
      </c>
      <c r="G101" s="442">
        <f>COUNT(H101,J101,L101,N101,P101,R101,T101,V101,X101,Z101,AB101,AD101,AF101,AH101,AJ101,AL101)+1</f>
        <v>1</v>
      </c>
      <c r="H101" s="99"/>
      <c r="I101" s="616"/>
      <c r="J101" s="93"/>
      <c r="K101" s="96"/>
      <c r="L101" s="93"/>
      <c r="M101" s="96"/>
      <c r="N101" s="93"/>
      <c r="O101" s="96"/>
      <c r="P101" s="108"/>
      <c r="Q101" s="96"/>
      <c r="R101" s="93"/>
      <c r="S101" s="96"/>
      <c r="T101" s="93"/>
      <c r="U101" s="96"/>
      <c r="V101" s="93"/>
      <c r="W101" s="96"/>
      <c r="X101" s="108"/>
      <c r="Y101" s="96"/>
      <c r="Z101" s="93"/>
      <c r="AA101" s="96"/>
      <c r="AB101" s="93"/>
      <c r="AC101" s="96"/>
      <c r="AD101" s="93"/>
      <c r="AE101" s="96"/>
      <c r="AF101" s="93"/>
      <c r="AG101" s="96"/>
      <c r="AH101" s="107"/>
      <c r="AI101" s="96"/>
      <c r="AJ101" s="107"/>
      <c r="AK101" s="96"/>
      <c r="AL101" s="93"/>
      <c r="AM101" s="96"/>
      <c r="AN101" s="560"/>
    </row>
    <row r="102" spans="1:40" s="17" customFormat="1" ht="20" customHeight="1">
      <c r="A102" s="560"/>
      <c r="B102" s="115" t="s">
        <v>318</v>
      </c>
      <c r="C102" s="422">
        <v>2012</v>
      </c>
      <c r="D102" s="646" t="s">
        <v>91</v>
      </c>
      <c r="E102" s="562">
        <f t="shared" si="12"/>
        <v>0</v>
      </c>
      <c r="F102" s="441" t="e">
        <f>(H102+J102+L102+N102+P102+R102+T111+V111+X111+Z111+AB111+AD111+AF111+AH111+AJ111+AL111)/G102</f>
        <v>#VALUE!</v>
      </c>
      <c r="G102" s="442">
        <f>COUNT(H102,J102,L102,N102,P102,R102,T102,V102,X102,Z102,AB102,AD102,AF102,AH102,AJ102,AL102)+1</f>
        <v>1</v>
      </c>
      <c r="H102" s="99"/>
      <c r="I102" s="616"/>
      <c r="J102" s="93"/>
      <c r="K102" s="96"/>
      <c r="L102" s="93"/>
      <c r="M102" s="96"/>
      <c r="N102" s="93"/>
      <c r="O102" s="96"/>
      <c r="P102" s="108"/>
      <c r="Q102" s="96"/>
      <c r="R102" s="93"/>
      <c r="S102" s="96"/>
      <c r="T102" s="93"/>
      <c r="U102" s="96"/>
      <c r="V102" s="93"/>
      <c r="W102" s="96"/>
      <c r="X102" s="108"/>
      <c r="Y102" s="96"/>
      <c r="Z102" s="93"/>
      <c r="AA102" s="96"/>
      <c r="AB102" s="93"/>
      <c r="AC102" s="96"/>
      <c r="AD102" s="93"/>
      <c r="AE102" s="96"/>
      <c r="AF102" s="93"/>
      <c r="AG102" s="96"/>
      <c r="AH102" s="107"/>
      <c r="AI102" s="96"/>
      <c r="AJ102" s="107"/>
      <c r="AK102" s="96"/>
      <c r="AL102" s="93"/>
      <c r="AM102" s="96"/>
      <c r="AN102" s="560"/>
    </row>
    <row r="103" spans="1:40" s="17" customFormat="1" ht="20" customHeight="1">
      <c r="A103" s="560"/>
      <c r="B103" s="115"/>
      <c r="C103" s="422"/>
      <c r="D103" s="646"/>
      <c r="E103" s="562">
        <f t="shared" si="12"/>
        <v>0</v>
      </c>
      <c r="F103" s="437"/>
      <c r="G103" s="686"/>
      <c r="H103" s="99"/>
      <c r="I103" s="616"/>
      <c r="J103" s="93"/>
      <c r="K103" s="96"/>
      <c r="L103" s="93"/>
      <c r="M103" s="96"/>
      <c r="N103" s="93"/>
      <c r="O103" s="96"/>
      <c r="P103" s="108"/>
      <c r="Q103" s="96"/>
      <c r="R103" s="93"/>
      <c r="S103" s="96"/>
      <c r="T103" s="93"/>
      <c r="U103" s="96"/>
      <c r="V103" s="93"/>
      <c r="W103" s="96"/>
      <c r="X103" s="108"/>
      <c r="Y103" s="96"/>
      <c r="Z103" s="93"/>
      <c r="AA103" s="96"/>
      <c r="AB103" s="93"/>
      <c r="AC103" s="96"/>
      <c r="AD103" s="93"/>
      <c r="AE103" s="96"/>
      <c r="AF103" s="93"/>
      <c r="AG103" s="96"/>
      <c r="AH103" s="107"/>
      <c r="AI103" s="96"/>
      <c r="AJ103" s="107"/>
      <c r="AK103" s="96"/>
      <c r="AL103" s="93"/>
      <c r="AM103" s="96"/>
      <c r="AN103" s="560"/>
    </row>
    <row r="104" spans="1:40" s="17" customFormat="1" ht="20" customHeight="1">
      <c r="A104" s="560"/>
      <c r="B104" s="115"/>
      <c r="C104" s="422"/>
      <c r="D104" s="646"/>
      <c r="E104" s="562">
        <f t="shared" si="12"/>
        <v>0</v>
      </c>
      <c r="F104" s="437"/>
      <c r="G104" s="686"/>
      <c r="H104" s="99"/>
      <c r="I104" s="616"/>
      <c r="J104" s="93"/>
      <c r="K104" s="96"/>
      <c r="L104" s="93"/>
      <c r="M104" s="96"/>
      <c r="N104" s="93"/>
      <c r="O104" s="96"/>
      <c r="P104" s="108"/>
      <c r="Q104" s="96"/>
      <c r="R104" s="93"/>
      <c r="S104" s="96"/>
      <c r="T104" s="93"/>
      <c r="U104" s="96"/>
      <c r="V104" s="93"/>
      <c r="W104" s="96"/>
      <c r="X104" s="108"/>
      <c r="Y104" s="96"/>
      <c r="Z104" s="93"/>
      <c r="AA104" s="96"/>
      <c r="AB104" s="93"/>
      <c r="AC104" s="96"/>
      <c r="AD104" s="93"/>
      <c r="AE104" s="96"/>
      <c r="AF104" s="93"/>
      <c r="AG104" s="96"/>
      <c r="AH104" s="107"/>
      <c r="AI104" s="96"/>
      <c r="AJ104" s="107"/>
      <c r="AK104" s="96"/>
      <c r="AL104" s="93"/>
      <c r="AM104" s="96"/>
      <c r="AN104" s="560"/>
    </row>
    <row r="105" spans="1:40" s="17" customFormat="1" ht="20" customHeight="1">
      <c r="A105" s="560"/>
      <c r="B105" s="115"/>
      <c r="C105" s="422"/>
      <c r="D105" s="646"/>
      <c r="E105" s="562">
        <f t="shared" si="12"/>
        <v>0</v>
      </c>
      <c r="F105" s="437"/>
      <c r="G105" s="686"/>
      <c r="H105" s="99"/>
      <c r="I105" s="616"/>
      <c r="J105" s="93"/>
      <c r="K105" s="96"/>
      <c r="L105" s="93"/>
      <c r="M105" s="96"/>
      <c r="N105" s="93"/>
      <c r="O105" s="96"/>
      <c r="P105" s="108"/>
      <c r="Q105" s="96"/>
      <c r="R105" s="93"/>
      <c r="S105" s="96"/>
      <c r="T105" s="93"/>
      <c r="U105" s="96"/>
      <c r="V105" s="93"/>
      <c r="W105" s="96"/>
      <c r="X105" s="108"/>
      <c r="Y105" s="96"/>
      <c r="Z105" s="93"/>
      <c r="AA105" s="96"/>
      <c r="AB105" s="93"/>
      <c r="AC105" s="96"/>
      <c r="AD105" s="93"/>
      <c r="AE105" s="96"/>
      <c r="AF105" s="93"/>
      <c r="AG105" s="96"/>
      <c r="AH105" s="107"/>
      <c r="AI105" s="96"/>
      <c r="AJ105" s="107"/>
      <c r="AK105" s="96"/>
      <c r="AL105" s="93"/>
      <c r="AM105" s="96"/>
      <c r="AN105" s="560"/>
    </row>
    <row r="106" spans="1:40" s="17" customFormat="1" ht="20" customHeight="1">
      <c r="A106" s="560"/>
      <c r="B106" s="115"/>
      <c r="C106" s="422"/>
      <c r="D106" s="646"/>
      <c r="E106" s="562">
        <f t="shared" si="12"/>
        <v>0</v>
      </c>
      <c r="F106" s="437"/>
      <c r="G106" s="686"/>
      <c r="H106" s="99"/>
      <c r="I106" s="616"/>
      <c r="J106" s="93"/>
      <c r="K106" s="96"/>
      <c r="L106" s="93"/>
      <c r="M106" s="96"/>
      <c r="N106" s="93"/>
      <c r="O106" s="96"/>
      <c r="P106" s="108"/>
      <c r="Q106" s="96"/>
      <c r="R106" s="93"/>
      <c r="S106" s="96"/>
      <c r="T106" s="93"/>
      <c r="U106" s="96"/>
      <c r="V106" s="93"/>
      <c r="W106" s="96"/>
      <c r="X106" s="108"/>
      <c r="Y106" s="96"/>
      <c r="Z106" s="93"/>
      <c r="AA106" s="96"/>
      <c r="AB106" s="93"/>
      <c r="AC106" s="96"/>
      <c r="AD106" s="93"/>
      <c r="AE106" s="96"/>
      <c r="AF106" s="93"/>
      <c r="AG106" s="96"/>
      <c r="AH106" s="107"/>
      <c r="AI106" s="96"/>
      <c r="AJ106" s="107"/>
      <c r="AK106" s="96"/>
      <c r="AL106" s="93"/>
      <c r="AM106" s="96"/>
      <c r="AN106" s="560"/>
    </row>
    <row r="107" spans="1:40" s="17" customFormat="1" ht="20" customHeight="1">
      <c r="A107" s="560"/>
      <c r="B107" s="115"/>
      <c r="C107" s="422"/>
      <c r="D107" s="423"/>
      <c r="E107" s="562">
        <f t="shared" si="12"/>
        <v>0</v>
      </c>
      <c r="F107" s="437"/>
      <c r="G107" s="686"/>
      <c r="H107" s="99"/>
      <c r="I107" s="616"/>
      <c r="J107" s="93"/>
      <c r="K107" s="96"/>
      <c r="L107" s="93"/>
      <c r="M107" s="96"/>
      <c r="N107" s="93"/>
      <c r="O107" s="96"/>
      <c r="P107" s="108"/>
      <c r="Q107" s="96"/>
      <c r="R107" s="93"/>
      <c r="S107" s="96"/>
      <c r="T107" s="93"/>
      <c r="U107" s="96"/>
      <c r="V107" s="93"/>
      <c r="W107" s="96"/>
      <c r="X107" s="108"/>
      <c r="Y107" s="96"/>
      <c r="Z107" s="93"/>
      <c r="AA107" s="96"/>
      <c r="AB107" s="93"/>
      <c r="AC107" s="96"/>
      <c r="AD107" s="93"/>
      <c r="AE107" s="96"/>
      <c r="AF107" s="93"/>
      <c r="AG107" s="96"/>
      <c r="AH107" s="107"/>
      <c r="AI107" s="96"/>
      <c r="AJ107" s="107"/>
      <c r="AK107" s="96"/>
      <c r="AL107" s="93"/>
      <c r="AM107" s="96"/>
      <c r="AN107" s="560"/>
    </row>
    <row r="108" spans="1:40" s="17" customFormat="1" ht="20" customHeight="1" thickBot="1">
      <c r="A108" s="561"/>
      <c r="B108" s="350"/>
      <c r="C108" s="248"/>
      <c r="D108" s="348"/>
      <c r="E108" s="563"/>
      <c r="F108" s="438"/>
      <c r="G108" s="687"/>
      <c r="H108" s="99"/>
      <c r="I108" s="98"/>
      <c r="J108" s="93"/>
      <c r="K108" s="98"/>
      <c r="L108" s="93"/>
      <c r="M108" s="98"/>
      <c r="N108" s="93"/>
      <c r="O108" s="98"/>
      <c r="P108" s="108"/>
      <c r="Q108" s="98"/>
      <c r="R108" s="93"/>
      <c r="S108" s="98"/>
      <c r="T108" s="93"/>
      <c r="U108" s="98"/>
      <c r="V108" s="97"/>
      <c r="W108" s="98"/>
      <c r="X108" s="97"/>
      <c r="Y108" s="98"/>
      <c r="Z108" s="97"/>
      <c r="AA108" s="98"/>
      <c r="AB108" s="93"/>
      <c r="AC108" s="98"/>
      <c r="AD108" s="93"/>
      <c r="AE108" s="98"/>
      <c r="AF108" s="93"/>
      <c r="AG108" s="98"/>
      <c r="AH108" s="97"/>
      <c r="AI108" s="98"/>
      <c r="AJ108" s="107"/>
      <c r="AK108" s="98"/>
      <c r="AL108" s="93"/>
      <c r="AM108" s="98"/>
      <c r="AN108" s="561"/>
    </row>
    <row r="109" spans="1:40" s="17" customFormat="1" ht="20.25" customHeight="1" thickBot="1">
      <c r="A109" s="528"/>
      <c r="E109" s="528"/>
      <c r="I109" s="197">
        <f>SUM(I9:I108)</f>
        <v>593.6</v>
      </c>
      <c r="K109" s="197">
        <f>SUM(K9:K108)</f>
        <v>371</v>
      </c>
      <c r="M109" s="197">
        <f>SUM(M9:M108)</f>
        <v>742</v>
      </c>
      <c r="O109" s="197">
        <f>SUM(O9:O108)</f>
        <v>370.88000000000005</v>
      </c>
      <c r="Q109" s="197">
        <f>SUM(Q9:Q108)</f>
        <v>371</v>
      </c>
      <c r="S109" s="197">
        <f>SUM(S9:S108)</f>
        <v>371</v>
      </c>
      <c r="U109" s="197">
        <f>SUM(U9:U108)</f>
        <v>482.3</v>
      </c>
      <c r="V109" s="198"/>
      <c r="W109" s="177">
        <f>SUM(W9:W29)</f>
        <v>482.30000000000007</v>
      </c>
      <c r="Y109" s="154">
        <f>SUM(Y9:Y29)</f>
        <v>361.48999999999995</v>
      </c>
      <c r="AA109" s="157">
        <f>SUM(AA9:AA29)</f>
        <v>369.98999999999995</v>
      </c>
      <c r="AC109" s="157">
        <f>SUM(AC9:AC29)</f>
        <v>471.25000000000006</v>
      </c>
      <c r="AE109" s="154">
        <f>SUM(AE9:AE29)</f>
        <v>0</v>
      </c>
      <c r="AG109" s="154">
        <f>SUM(AG9:AG29)</f>
        <v>0</v>
      </c>
      <c r="AI109" s="154">
        <f>SUM(AI9:AI29)</f>
        <v>0</v>
      </c>
      <c r="AJ109" s="125"/>
      <c r="AK109" s="154">
        <f>SUM(AK9:AK29)</f>
        <v>0</v>
      </c>
      <c r="AL109" s="125"/>
      <c r="AM109" s="157">
        <f>SUM(AM9:AM29)</f>
        <v>0</v>
      </c>
      <c r="AN109" s="528"/>
    </row>
    <row r="110" spans="1:40" ht="13" thickBot="1"/>
    <row r="111" spans="1:40" ht="28" customHeight="1" thickBot="1">
      <c r="B111" s="869" t="s">
        <v>527</v>
      </c>
      <c r="C111" s="870"/>
      <c r="D111" s="871"/>
      <c r="H111" s="142"/>
      <c r="I111" s="143" t="s">
        <v>271</v>
      </c>
      <c r="J111" s="27"/>
      <c r="K111" s="27"/>
      <c r="L111" s="27"/>
      <c r="M111" s="88"/>
      <c r="N111" s="225"/>
      <c r="O111" s="143" t="s">
        <v>272</v>
      </c>
      <c r="P111" s="45"/>
      <c r="Q111" s="18"/>
      <c r="R111" s="45"/>
      <c r="S111" s="158"/>
      <c r="T111" s="143" t="s">
        <v>302</v>
      </c>
    </row>
    <row r="112" spans="1:40" ht="13" thickBot="1"/>
    <row r="113" spans="1:50" s="17" customFormat="1" ht="49" customHeight="1" thickBot="1">
      <c r="A113" s="856" t="s">
        <v>13</v>
      </c>
      <c r="B113" s="857"/>
      <c r="C113" s="857"/>
      <c r="D113" s="857"/>
      <c r="E113" s="857"/>
      <c r="F113" s="857"/>
      <c r="G113" s="857"/>
      <c r="H113" s="857"/>
      <c r="I113" s="857"/>
      <c r="J113" s="857"/>
      <c r="K113" s="857"/>
      <c r="L113" s="857"/>
      <c r="M113" s="857"/>
      <c r="N113" s="857"/>
      <c r="O113" s="857"/>
      <c r="P113" s="857"/>
      <c r="Q113" s="857"/>
      <c r="R113" s="857"/>
      <c r="S113" s="857"/>
      <c r="T113" s="857"/>
      <c r="U113" s="857"/>
      <c r="V113" s="857"/>
      <c r="W113" s="857"/>
      <c r="X113" s="857"/>
      <c r="Y113" s="857"/>
      <c r="Z113" s="857"/>
      <c r="AA113" s="857"/>
      <c r="AB113" s="857"/>
      <c r="AC113" s="857"/>
      <c r="AD113" s="857"/>
      <c r="AE113" s="857"/>
      <c r="AF113" s="857"/>
      <c r="AG113" s="857"/>
      <c r="AH113" s="857"/>
      <c r="AI113" s="857"/>
      <c r="AJ113" s="857"/>
      <c r="AK113" s="857"/>
      <c r="AL113" s="857"/>
      <c r="AM113" s="857"/>
      <c r="AN113" s="528"/>
    </row>
    <row r="114" spans="1:50" s="17" customFormat="1" ht="36" customHeight="1" thickBot="1">
      <c r="A114" s="528"/>
      <c r="E114" s="528"/>
      <c r="H114" s="852" t="s">
        <v>528</v>
      </c>
      <c r="I114" s="853"/>
      <c r="J114" s="852">
        <v>46089</v>
      </c>
      <c r="K114" s="853"/>
      <c r="L114" s="852" t="s">
        <v>583</v>
      </c>
      <c r="M114" s="853"/>
      <c r="N114" s="852">
        <v>46124</v>
      </c>
      <c r="O114" s="853"/>
      <c r="P114" s="852">
        <v>46138</v>
      </c>
      <c r="Q114" s="853"/>
      <c r="R114" s="852">
        <v>46152</v>
      </c>
      <c r="S114" s="853"/>
      <c r="T114" s="845">
        <v>46167</v>
      </c>
      <c r="U114" s="846"/>
      <c r="V114" s="845">
        <v>46187</v>
      </c>
      <c r="W114" s="846"/>
      <c r="X114" s="845">
        <v>46201</v>
      </c>
      <c r="Y114" s="846"/>
      <c r="Z114" s="845">
        <v>46215</v>
      </c>
      <c r="AA114" s="846"/>
      <c r="AB114" s="845">
        <v>46251</v>
      </c>
      <c r="AC114" s="846"/>
      <c r="AD114" s="845"/>
      <c r="AE114" s="846"/>
      <c r="AF114" s="847"/>
      <c r="AG114" s="848"/>
      <c r="AH114" s="845"/>
      <c r="AI114" s="846"/>
      <c r="AJ114" s="845"/>
      <c r="AK114" s="846"/>
      <c r="AL114" s="847"/>
      <c r="AM114" s="848"/>
      <c r="AN114" s="528"/>
    </row>
    <row r="115" spans="1:50" s="17" customFormat="1" ht="57" customHeight="1" thickBot="1">
      <c r="A115" s="552"/>
      <c r="B115" s="876" t="s">
        <v>803</v>
      </c>
      <c r="C115" s="877"/>
      <c r="D115" s="877"/>
      <c r="E115" s="877"/>
      <c r="F115" s="877"/>
      <c r="G115" s="878"/>
      <c r="H115" s="854" t="s">
        <v>526</v>
      </c>
      <c r="I115" s="855"/>
      <c r="J115" s="854" t="s">
        <v>565</v>
      </c>
      <c r="K115" s="855"/>
      <c r="L115" s="854" t="s">
        <v>584</v>
      </c>
      <c r="M115" s="855"/>
      <c r="N115" s="854" t="s">
        <v>591</v>
      </c>
      <c r="O115" s="855"/>
      <c r="P115" s="854" t="s">
        <v>707</v>
      </c>
      <c r="Q115" s="855"/>
      <c r="R115" s="854" t="s">
        <v>708</v>
      </c>
      <c r="S115" s="855"/>
      <c r="T115" s="849" t="s">
        <v>727</v>
      </c>
      <c r="U115" s="850"/>
      <c r="V115" s="849" t="s">
        <v>753</v>
      </c>
      <c r="W115" s="850"/>
      <c r="X115" s="849" t="s">
        <v>764</v>
      </c>
      <c r="Y115" s="850"/>
      <c r="Z115" s="849" t="s">
        <v>769</v>
      </c>
      <c r="AA115" s="850"/>
      <c r="AB115" s="849" t="s">
        <v>777</v>
      </c>
      <c r="AC115" s="850"/>
      <c r="AD115" s="873"/>
      <c r="AE115" s="874"/>
      <c r="AF115" s="873"/>
      <c r="AG115" s="874"/>
      <c r="AH115" s="873"/>
      <c r="AI115" s="875"/>
      <c r="AJ115" s="873"/>
      <c r="AK115" s="874"/>
      <c r="AL115" s="873"/>
      <c r="AM115" s="874"/>
      <c r="AN115" s="528"/>
      <c r="AO115" s="837" t="s">
        <v>536</v>
      </c>
      <c r="AP115" s="838"/>
      <c r="AQ115" s="839" t="s">
        <v>537</v>
      </c>
      <c r="AR115" s="838"/>
      <c r="AS115" s="839" t="s">
        <v>539</v>
      </c>
      <c r="AT115" s="838"/>
      <c r="AU115" s="839" t="s">
        <v>538</v>
      </c>
      <c r="AV115" s="838"/>
      <c r="AW115" s="839" t="s">
        <v>582</v>
      </c>
      <c r="AX115" s="838"/>
    </row>
    <row r="116" spans="1:50" s="17" customFormat="1" ht="32" customHeight="1" thickBot="1">
      <c r="A116" s="534" t="s">
        <v>176</v>
      </c>
      <c r="B116" s="555" t="s">
        <v>2</v>
      </c>
      <c r="C116" s="534" t="s">
        <v>115</v>
      </c>
      <c r="D116" s="556" t="s">
        <v>3</v>
      </c>
      <c r="E116" s="538" t="s">
        <v>4</v>
      </c>
      <c r="F116" s="408" t="s">
        <v>554</v>
      </c>
      <c r="G116" s="428" t="s">
        <v>580</v>
      </c>
      <c r="H116" s="75" t="s">
        <v>5</v>
      </c>
      <c r="I116" s="153" t="s">
        <v>6</v>
      </c>
      <c r="J116" s="79" t="s">
        <v>5</v>
      </c>
      <c r="K116" s="153" t="s">
        <v>6</v>
      </c>
      <c r="L116" s="451" t="s">
        <v>5</v>
      </c>
      <c r="M116" s="153" t="s">
        <v>6</v>
      </c>
      <c r="N116" s="79" t="s">
        <v>5</v>
      </c>
      <c r="O116" s="153" t="s">
        <v>6</v>
      </c>
      <c r="P116" s="79" t="s">
        <v>5</v>
      </c>
      <c r="Q116" s="153" t="s">
        <v>6</v>
      </c>
      <c r="R116" s="451" t="s">
        <v>5</v>
      </c>
      <c r="S116" s="153" t="s">
        <v>6</v>
      </c>
      <c r="T116" s="79" t="s">
        <v>5</v>
      </c>
      <c r="U116" s="182" t="s">
        <v>6</v>
      </c>
      <c r="V116" s="75" t="s">
        <v>5</v>
      </c>
      <c r="W116" s="153" t="s">
        <v>6</v>
      </c>
      <c r="X116" s="79" t="s">
        <v>5</v>
      </c>
      <c r="Y116" s="153" t="s">
        <v>6</v>
      </c>
      <c r="Z116" s="451" t="s">
        <v>5</v>
      </c>
      <c r="AA116" s="153" t="s">
        <v>6</v>
      </c>
      <c r="AB116" s="79" t="s">
        <v>5</v>
      </c>
      <c r="AC116" s="153" t="s">
        <v>6</v>
      </c>
      <c r="AD116" s="79" t="s">
        <v>5</v>
      </c>
      <c r="AE116" s="153" t="s">
        <v>6</v>
      </c>
      <c r="AF116" s="79" t="s">
        <v>5</v>
      </c>
      <c r="AG116" s="153" t="s">
        <v>6</v>
      </c>
      <c r="AH116" s="79" t="s">
        <v>5</v>
      </c>
      <c r="AI116" s="153" t="s">
        <v>6</v>
      </c>
      <c r="AJ116" s="79" t="s">
        <v>5</v>
      </c>
      <c r="AK116" s="153" t="s">
        <v>6</v>
      </c>
      <c r="AL116" s="79" t="s">
        <v>5</v>
      </c>
      <c r="AM116" s="153" t="s">
        <v>6</v>
      </c>
      <c r="AN116" s="534" t="s">
        <v>176</v>
      </c>
      <c r="AO116" s="389" t="s">
        <v>217</v>
      </c>
      <c r="AP116" s="390" t="s">
        <v>217</v>
      </c>
      <c r="AQ116" s="391">
        <v>-0.4</v>
      </c>
      <c r="AR116" s="392" t="s">
        <v>189</v>
      </c>
      <c r="AS116" s="393">
        <v>0.3</v>
      </c>
      <c r="AT116" s="272" t="s">
        <v>189</v>
      </c>
      <c r="AU116" s="393">
        <v>0.6</v>
      </c>
      <c r="AV116" s="272" t="s">
        <v>189</v>
      </c>
      <c r="AW116" s="393">
        <v>0.6</v>
      </c>
      <c r="AX116" s="272" t="s">
        <v>189</v>
      </c>
    </row>
    <row r="117" spans="1:50" s="17" customFormat="1" ht="20.25" customHeight="1">
      <c r="A117" s="559">
        <v>1</v>
      </c>
      <c r="B117" s="226" t="s">
        <v>656</v>
      </c>
      <c r="C117" s="48">
        <v>2011</v>
      </c>
      <c r="D117" s="212" t="s">
        <v>33</v>
      </c>
      <c r="E117" s="542">
        <f t="shared" ref="E117:E148" si="13">I117+K117+M117+O117+Q117+S117+U117+W117+Y117+AA117+AC117+AE117+AG117+AI117+AK117+AM117</f>
        <v>371.63</v>
      </c>
      <c r="F117" s="409"/>
      <c r="G117" s="433"/>
      <c r="H117" s="452">
        <v>147</v>
      </c>
      <c r="I117" s="786">
        <v>0.8</v>
      </c>
      <c r="J117" s="452"/>
      <c r="K117" s="603"/>
      <c r="L117" s="341">
        <v>216</v>
      </c>
      <c r="M117" s="163">
        <v>200</v>
      </c>
      <c r="N117" s="341">
        <v>68</v>
      </c>
      <c r="O117" s="265">
        <v>85</v>
      </c>
      <c r="P117" s="341"/>
      <c r="Q117" s="265"/>
      <c r="R117" s="341">
        <v>73</v>
      </c>
      <c r="S117" s="265">
        <v>53.33</v>
      </c>
      <c r="T117" s="341"/>
      <c r="U117" s="654"/>
      <c r="V117" s="341">
        <v>73</v>
      </c>
      <c r="W117" s="163">
        <v>32.5</v>
      </c>
      <c r="X117" s="341">
        <v>82</v>
      </c>
      <c r="Y117" s="326">
        <v>0</v>
      </c>
      <c r="Z117" s="341">
        <v>84</v>
      </c>
      <c r="AA117" s="326">
        <v>0</v>
      </c>
      <c r="AB117" s="341">
        <v>81</v>
      </c>
      <c r="AC117" s="654">
        <v>0</v>
      </c>
      <c r="AD117" s="341"/>
      <c r="AE117" s="326"/>
      <c r="AF117" s="341"/>
      <c r="AG117" s="326"/>
      <c r="AH117" s="341"/>
      <c r="AI117" s="326"/>
      <c r="AJ117" s="341"/>
      <c r="AK117" s="326"/>
      <c r="AL117" s="341"/>
      <c r="AM117" s="326"/>
      <c r="AN117" s="559">
        <v>1</v>
      </c>
      <c r="AO117" s="334">
        <v>1</v>
      </c>
      <c r="AP117" s="265">
        <v>100</v>
      </c>
      <c r="AQ117" s="267">
        <f>AP117*AQ116</f>
        <v>-40</v>
      </c>
      <c r="AR117" s="163">
        <f t="shared" ref="AR117:AR131" si="14">AP117+AQ117</f>
        <v>60</v>
      </c>
      <c r="AS117" s="266">
        <f>AP117*AS116</f>
        <v>30</v>
      </c>
      <c r="AT117" s="163">
        <v>130</v>
      </c>
      <c r="AU117" s="267">
        <f>AP117*AU116</f>
        <v>60</v>
      </c>
      <c r="AV117" s="163">
        <v>160</v>
      </c>
      <c r="AW117" s="267">
        <f>AT117*AW116</f>
        <v>78</v>
      </c>
      <c r="AX117" s="163">
        <v>200</v>
      </c>
    </row>
    <row r="118" spans="1:50" s="17" customFormat="1" ht="20.25" customHeight="1">
      <c r="A118" s="559">
        <f t="shared" ref="A118:A141" si="15">A117+1</f>
        <v>2</v>
      </c>
      <c r="B118" s="226" t="s">
        <v>660</v>
      </c>
      <c r="C118" s="48">
        <v>2011</v>
      </c>
      <c r="D118" s="191" t="s">
        <v>26</v>
      </c>
      <c r="E118" s="542">
        <f t="shared" si="13"/>
        <v>357.73</v>
      </c>
      <c r="F118" s="410"/>
      <c r="G118" s="434"/>
      <c r="H118" s="93">
        <v>140</v>
      </c>
      <c r="I118" s="250">
        <v>19.73</v>
      </c>
      <c r="J118" s="93">
        <v>69</v>
      </c>
      <c r="K118" s="176">
        <v>7</v>
      </c>
      <c r="L118" s="93">
        <v>226</v>
      </c>
      <c r="M118" s="112">
        <v>28.5</v>
      </c>
      <c r="N118" s="93">
        <v>78</v>
      </c>
      <c r="O118" s="674">
        <v>0</v>
      </c>
      <c r="P118" s="107">
        <v>80</v>
      </c>
      <c r="Q118" s="176">
        <v>6</v>
      </c>
      <c r="R118" s="93">
        <v>71</v>
      </c>
      <c r="S118" s="176">
        <v>100</v>
      </c>
      <c r="T118" s="107">
        <v>84</v>
      </c>
      <c r="U118" s="94">
        <v>0</v>
      </c>
      <c r="V118" s="108">
        <v>67</v>
      </c>
      <c r="W118" s="94">
        <v>130</v>
      </c>
      <c r="X118" s="93">
        <v>76</v>
      </c>
      <c r="Y118" s="176">
        <v>30</v>
      </c>
      <c r="Z118" s="93">
        <v>73</v>
      </c>
      <c r="AA118" s="176">
        <v>30</v>
      </c>
      <c r="AB118" s="93">
        <v>74</v>
      </c>
      <c r="AC118" s="795">
        <v>6.5</v>
      </c>
      <c r="AD118" s="93"/>
      <c r="AE118" s="176"/>
      <c r="AF118" s="93"/>
      <c r="AG118" s="176"/>
      <c r="AH118" s="93"/>
      <c r="AI118" s="176"/>
      <c r="AJ118" s="93"/>
      <c r="AK118" s="176"/>
      <c r="AL118" s="93"/>
      <c r="AM118" s="176"/>
      <c r="AN118" s="559">
        <f t="shared" ref="AN118:AN141" si="16">AN117+1</f>
        <v>2</v>
      </c>
      <c r="AO118" s="295">
        <v>2</v>
      </c>
      <c r="AP118" s="176">
        <v>70</v>
      </c>
      <c r="AQ118" s="267">
        <f>AP118*AQ116</f>
        <v>-28</v>
      </c>
      <c r="AR118" s="94">
        <f t="shared" si="14"/>
        <v>42</v>
      </c>
      <c r="AS118" s="171">
        <f>AP118*AS116</f>
        <v>21</v>
      </c>
      <c r="AT118" s="94">
        <v>91</v>
      </c>
      <c r="AU118" s="128">
        <f>AP118*AU116</f>
        <v>42</v>
      </c>
      <c r="AV118" s="94">
        <v>112</v>
      </c>
      <c r="AW118" s="128">
        <f>AT118*AW116</f>
        <v>54.6</v>
      </c>
      <c r="AX118" s="94">
        <v>140</v>
      </c>
    </row>
    <row r="119" spans="1:50" s="17" customFormat="1" ht="20.25" customHeight="1">
      <c r="A119" s="559">
        <f t="shared" si="15"/>
        <v>3</v>
      </c>
      <c r="B119" s="226" t="s">
        <v>647</v>
      </c>
      <c r="C119" s="48">
        <v>2011</v>
      </c>
      <c r="D119" s="308" t="s">
        <v>110</v>
      </c>
      <c r="E119" s="542">
        <f t="shared" si="13"/>
        <v>280.69</v>
      </c>
      <c r="F119" s="410"/>
      <c r="G119" s="434"/>
      <c r="H119" s="107">
        <v>141</v>
      </c>
      <c r="I119" s="250">
        <v>12.8</v>
      </c>
      <c r="J119" s="93">
        <v>65</v>
      </c>
      <c r="K119" s="176">
        <v>45</v>
      </c>
      <c r="L119" s="93">
        <v>226</v>
      </c>
      <c r="M119" s="112">
        <v>28.5</v>
      </c>
      <c r="N119" s="93">
        <v>68</v>
      </c>
      <c r="O119" s="176">
        <v>85</v>
      </c>
      <c r="P119" s="93">
        <v>87</v>
      </c>
      <c r="Q119" s="605">
        <v>0</v>
      </c>
      <c r="R119" s="93">
        <v>73</v>
      </c>
      <c r="S119" s="176">
        <v>53.33</v>
      </c>
      <c r="T119" s="107">
        <v>83</v>
      </c>
      <c r="U119" s="94">
        <v>0</v>
      </c>
      <c r="V119" s="107">
        <v>73</v>
      </c>
      <c r="W119" s="94">
        <v>32.5</v>
      </c>
      <c r="X119" s="107">
        <v>81</v>
      </c>
      <c r="Y119" s="176">
        <v>3.2</v>
      </c>
      <c r="Z119" s="107">
        <v>82</v>
      </c>
      <c r="AA119" s="280">
        <v>0</v>
      </c>
      <c r="AB119" s="107">
        <v>72</v>
      </c>
      <c r="AC119" s="112">
        <v>20.36</v>
      </c>
      <c r="AD119" s="107"/>
      <c r="AE119" s="176"/>
      <c r="AF119" s="107"/>
      <c r="AG119" s="176"/>
      <c r="AH119" s="107"/>
      <c r="AI119" s="176"/>
      <c r="AJ119" s="107"/>
      <c r="AK119" s="176"/>
      <c r="AL119" s="107"/>
      <c r="AM119" s="176"/>
      <c r="AN119" s="559">
        <f t="shared" si="16"/>
        <v>3</v>
      </c>
      <c r="AO119" s="294">
        <v>3</v>
      </c>
      <c r="AP119" s="176">
        <v>50</v>
      </c>
      <c r="AQ119" s="267">
        <f>AP119*AQ116</f>
        <v>-20</v>
      </c>
      <c r="AR119" s="94">
        <f t="shared" si="14"/>
        <v>30</v>
      </c>
      <c r="AS119" s="171">
        <f>AP119*AS116</f>
        <v>15</v>
      </c>
      <c r="AT119" s="94">
        <v>65</v>
      </c>
      <c r="AU119" s="128">
        <f>AP119*AU116</f>
        <v>30</v>
      </c>
      <c r="AV119" s="94">
        <v>80</v>
      </c>
      <c r="AW119" s="128">
        <f>AT119*AW116</f>
        <v>39</v>
      </c>
      <c r="AX119" s="94">
        <v>100</v>
      </c>
    </row>
    <row r="120" spans="1:50" s="17" customFormat="1" ht="20.25" customHeight="1">
      <c r="A120" s="559">
        <f t="shared" si="15"/>
        <v>4</v>
      </c>
      <c r="B120" s="226" t="s">
        <v>655</v>
      </c>
      <c r="C120" s="48">
        <v>2011</v>
      </c>
      <c r="D120" s="346" t="s">
        <v>428</v>
      </c>
      <c r="E120" s="542">
        <f t="shared" si="13"/>
        <v>277.7</v>
      </c>
      <c r="F120" s="410"/>
      <c r="G120" s="434"/>
      <c r="H120" s="108">
        <v>128</v>
      </c>
      <c r="I120" s="250">
        <v>160</v>
      </c>
      <c r="J120" s="107"/>
      <c r="K120" s="604"/>
      <c r="L120" s="107">
        <v>233</v>
      </c>
      <c r="M120" s="94">
        <v>4</v>
      </c>
      <c r="N120" s="107">
        <v>70</v>
      </c>
      <c r="O120" s="176">
        <v>40</v>
      </c>
      <c r="P120" s="107"/>
      <c r="Q120" s="176"/>
      <c r="R120" s="107">
        <v>76</v>
      </c>
      <c r="S120" s="176">
        <v>10.199999999999999</v>
      </c>
      <c r="T120" s="93"/>
      <c r="U120" s="94"/>
      <c r="V120" s="107">
        <v>82</v>
      </c>
      <c r="W120" s="94">
        <v>0</v>
      </c>
      <c r="X120" s="93">
        <v>78</v>
      </c>
      <c r="Y120" s="176">
        <v>13.5</v>
      </c>
      <c r="Z120" s="93">
        <v>70</v>
      </c>
      <c r="AA120" s="176">
        <v>50</v>
      </c>
      <c r="AB120" s="107">
        <v>80</v>
      </c>
      <c r="AC120" s="106">
        <v>0</v>
      </c>
      <c r="AD120" s="107"/>
      <c r="AE120" s="280"/>
      <c r="AF120" s="107"/>
      <c r="AG120" s="280"/>
      <c r="AH120" s="107"/>
      <c r="AI120" s="280"/>
      <c r="AJ120" s="107"/>
      <c r="AK120" s="280"/>
      <c r="AL120" s="107"/>
      <c r="AM120" s="280"/>
      <c r="AN120" s="559">
        <f t="shared" si="16"/>
        <v>4</v>
      </c>
      <c r="AO120" s="295">
        <v>4</v>
      </c>
      <c r="AP120" s="176">
        <v>40</v>
      </c>
      <c r="AQ120" s="267">
        <f>AP120*AQ116</f>
        <v>-16</v>
      </c>
      <c r="AR120" s="94">
        <f t="shared" si="14"/>
        <v>24</v>
      </c>
      <c r="AS120" s="171">
        <f>AP120*AS116</f>
        <v>12</v>
      </c>
      <c r="AT120" s="94">
        <v>52</v>
      </c>
      <c r="AU120" s="128">
        <f>AP120*AU116</f>
        <v>24</v>
      </c>
      <c r="AV120" s="94">
        <v>64</v>
      </c>
      <c r="AW120" s="128">
        <f>AT120*AW116</f>
        <v>31.2</v>
      </c>
      <c r="AX120" s="94">
        <v>80</v>
      </c>
    </row>
    <row r="121" spans="1:50" s="17" customFormat="1" ht="20.25" customHeight="1">
      <c r="A121" s="559">
        <f t="shared" si="15"/>
        <v>5</v>
      </c>
      <c r="B121" s="226" t="s">
        <v>662</v>
      </c>
      <c r="C121" s="48">
        <v>2012</v>
      </c>
      <c r="D121" s="278" t="s">
        <v>33</v>
      </c>
      <c r="E121" s="542">
        <f t="shared" si="13"/>
        <v>253.37</v>
      </c>
      <c r="F121" s="410"/>
      <c r="G121" s="434"/>
      <c r="H121" s="107">
        <v>130</v>
      </c>
      <c r="I121" s="250">
        <v>112</v>
      </c>
      <c r="J121" s="107">
        <v>72</v>
      </c>
      <c r="K121" s="604">
        <v>0</v>
      </c>
      <c r="L121" s="107">
        <v>224</v>
      </c>
      <c r="M121" s="94">
        <v>60</v>
      </c>
      <c r="N121" s="107">
        <v>80</v>
      </c>
      <c r="O121" s="280">
        <v>0</v>
      </c>
      <c r="P121" s="107">
        <v>72</v>
      </c>
      <c r="Q121" s="176">
        <v>70</v>
      </c>
      <c r="R121" s="107"/>
      <c r="S121" s="176"/>
      <c r="T121" s="107">
        <v>79</v>
      </c>
      <c r="U121" s="112">
        <v>0.43</v>
      </c>
      <c r="V121" s="93">
        <v>84</v>
      </c>
      <c r="W121" s="94">
        <v>0</v>
      </c>
      <c r="X121" s="107">
        <v>80</v>
      </c>
      <c r="Y121" s="176">
        <v>9</v>
      </c>
      <c r="Z121" s="107">
        <v>80</v>
      </c>
      <c r="AA121" s="176">
        <v>1.5</v>
      </c>
      <c r="AB121" s="93">
        <v>77</v>
      </c>
      <c r="AC121" s="112">
        <v>0.44</v>
      </c>
      <c r="AD121" s="93"/>
      <c r="AE121" s="280"/>
      <c r="AF121" s="93"/>
      <c r="AG121" s="280"/>
      <c r="AH121" s="93"/>
      <c r="AI121" s="280"/>
      <c r="AJ121" s="93"/>
      <c r="AK121" s="280"/>
      <c r="AL121" s="93"/>
      <c r="AM121" s="280"/>
      <c r="AN121" s="559">
        <f t="shared" si="16"/>
        <v>5</v>
      </c>
      <c r="AO121" s="294">
        <v>5</v>
      </c>
      <c r="AP121" s="176">
        <v>30</v>
      </c>
      <c r="AQ121" s="267">
        <f>AP121*AQ116</f>
        <v>-12</v>
      </c>
      <c r="AR121" s="94">
        <f t="shared" si="14"/>
        <v>18</v>
      </c>
      <c r="AS121" s="171">
        <f>AP121*AS116</f>
        <v>9</v>
      </c>
      <c r="AT121" s="94">
        <v>39</v>
      </c>
      <c r="AU121" s="128">
        <f>AP121*AU116</f>
        <v>18</v>
      </c>
      <c r="AV121" s="94">
        <v>48</v>
      </c>
      <c r="AW121" s="128">
        <f>AT121*AW116</f>
        <v>23.4</v>
      </c>
      <c r="AX121" s="94">
        <v>60</v>
      </c>
    </row>
    <row r="122" spans="1:50" s="17" customFormat="1" ht="20.25" customHeight="1">
      <c r="A122" s="559">
        <f t="shared" si="15"/>
        <v>6</v>
      </c>
      <c r="B122" s="226" t="s">
        <v>652</v>
      </c>
      <c r="C122" s="48">
        <v>2012</v>
      </c>
      <c r="D122" s="317" t="s">
        <v>403</v>
      </c>
      <c r="E122" s="542">
        <f t="shared" si="13"/>
        <v>221.5</v>
      </c>
      <c r="F122" s="410"/>
      <c r="G122" s="434"/>
      <c r="H122" s="107">
        <v>158</v>
      </c>
      <c r="I122" s="615">
        <v>0</v>
      </c>
      <c r="J122" s="93">
        <v>74</v>
      </c>
      <c r="K122" s="176">
        <v>0</v>
      </c>
      <c r="L122" s="93">
        <v>241</v>
      </c>
      <c r="M122" s="94">
        <v>0</v>
      </c>
      <c r="N122" s="93">
        <v>71</v>
      </c>
      <c r="O122" s="176">
        <v>25</v>
      </c>
      <c r="P122" s="93">
        <v>85</v>
      </c>
      <c r="Q122" s="176">
        <v>1.5</v>
      </c>
      <c r="R122" s="108">
        <v>75</v>
      </c>
      <c r="S122" s="176">
        <v>25</v>
      </c>
      <c r="T122" s="108">
        <v>73</v>
      </c>
      <c r="U122" s="94">
        <v>19.5</v>
      </c>
      <c r="V122" s="107">
        <v>79</v>
      </c>
      <c r="W122" s="94">
        <v>0</v>
      </c>
      <c r="X122" s="93">
        <v>84</v>
      </c>
      <c r="Y122" s="280">
        <v>0</v>
      </c>
      <c r="Z122" s="107">
        <v>71</v>
      </c>
      <c r="AA122" s="176">
        <v>40</v>
      </c>
      <c r="AB122" s="107">
        <v>70</v>
      </c>
      <c r="AC122" s="94">
        <v>110.5</v>
      </c>
      <c r="AD122" s="93"/>
      <c r="AE122" s="176"/>
      <c r="AF122" s="93"/>
      <c r="AG122" s="176"/>
      <c r="AH122" s="93"/>
      <c r="AI122" s="176"/>
      <c r="AJ122" s="93"/>
      <c r="AK122" s="176"/>
      <c r="AL122" s="93"/>
      <c r="AM122" s="176"/>
      <c r="AN122" s="559">
        <f t="shared" si="16"/>
        <v>6</v>
      </c>
      <c r="AO122" s="295">
        <v>6</v>
      </c>
      <c r="AP122" s="176">
        <v>20</v>
      </c>
      <c r="AQ122" s="267">
        <f>AP122*AQ116</f>
        <v>-8</v>
      </c>
      <c r="AR122" s="112">
        <f t="shared" si="14"/>
        <v>12</v>
      </c>
      <c r="AS122" s="171">
        <f>AP122*AS116</f>
        <v>6</v>
      </c>
      <c r="AT122" s="112">
        <v>26</v>
      </c>
      <c r="AU122" s="128">
        <f>AP122*AU116</f>
        <v>12</v>
      </c>
      <c r="AV122" s="112">
        <v>32</v>
      </c>
      <c r="AW122" s="128">
        <f>AT122*AW116</f>
        <v>15.6</v>
      </c>
      <c r="AX122" s="112">
        <v>40</v>
      </c>
    </row>
    <row r="123" spans="1:50" s="17" customFormat="1" ht="20.25" customHeight="1">
      <c r="A123" s="559">
        <f t="shared" si="15"/>
        <v>7</v>
      </c>
      <c r="B123" s="226" t="s">
        <v>244</v>
      </c>
      <c r="C123" s="57">
        <v>2011</v>
      </c>
      <c r="D123" s="113" t="s">
        <v>245</v>
      </c>
      <c r="E123" s="542">
        <f t="shared" si="13"/>
        <v>214.84999999999997</v>
      </c>
      <c r="F123" s="410"/>
      <c r="G123" s="434"/>
      <c r="H123" s="107">
        <v>150</v>
      </c>
      <c r="I123" s="615">
        <v>0</v>
      </c>
      <c r="J123" s="108">
        <v>73</v>
      </c>
      <c r="K123" s="176">
        <v>0</v>
      </c>
      <c r="L123" s="93">
        <v>226</v>
      </c>
      <c r="M123" s="112">
        <v>28.5</v>
      </c>
      <c r="N123" s="93" t="str">
        <f>IFERROR(VLOOKUP(B123,#REF!,2,FALSE),"")</f>
        <v/>
      </c>
      <c r="O123" s="796"/>
      <c r="P123" s="93">
        <v>77</v>
      </c>
      <c r="Q123" s="176">
        <v>17.5</v>
      </c>
      <c r="R123" s="93">
        <v>73</v>
      </c>
      <c r="S123" s="176">
        <v>53.33</v>
      </c>
      <c r="T123" s="93">
        <v>76</v>
      </c>
      <c r="U123" s="94">
        <v>10.4</v>
      </c>
      <c r="V123" s="107">
        <v>76</v>
      </c>
      <c r="W123" s="94">
        <v>9.1</v>
      </c>
      <c r="X123" s="107">
        <v>73</v>
      </c>
      <c r="Y123" s="176">
        <v>60</v>
      </c>
      <c r="Z123" s="93">
        <v>75</v>
      </c>
      <c r="AA123" s="176">
        <v>15.66</v>
      </c>
      <c r="AB123" s="93">
        <v>72</v>
      </c>
      <c r="AC123" s="112">
        <v>20.36</v>
      </c>
      <c r="AD123" s="108"/>
      <c r="AE123" s="280"/>
      <c r="AF123" s="108"/>
      <c r="AG123" s="280"/>
      <c r="AH123" s="108"/>
      <c r="AI123" s="280"/>
      <c r="AJ123" s="108"/>
      <c r="AK123" s="280"/>
      <c r="AL123" s="108"/>
      <c r="AM123" s="280"/>
      <c r="AN123" s="559">
        <f t="shared" si="16"/>
        <v>7</v>
      </c>
      <c r="AO123" s="294">
        <v>7</v>
      </c>
      <c r="AP123" s="176">
        <v>15</v>
      </c>
      <c r="AQ123" s="267">
        <f>AP123*AQ116</f>
        <v>-6</v>
      </c>
      <c r="AR123" s="94">
        <f t="shared" si="14"/>
        <v>9</v>
      </c>
      <c r="AS123" s="171">
        <f>AP123*AS116</f>
        <v>4.5</v>
      </c>
      <c r="AT123" s="94">
        <v>19.5</v>
      </c>
      <c r="AU123" s="128">
        <f>AP123*AU116</f>
        <v>9</v>
      </c>
      <c r="AV123" s="94">
        <v>24</v>
      </c>
      <c r="AW123" s="128">
        <f>AT123*AW116</f>
        <v>11.7</v>
      </c>
      <c r="AX123" s="94">
        <v>30</v>
      </c>
    </row>
    <row r="124" spans="1:50" s="17" customFormat="1" ht="20.25" customHeight="1">
      <c r="A124" s="559">
        <f t="shared" si="15"/>
        <v>8</v>
      </c>
      <c r="B124" s="226" t="s">
        <v>653</v>
      </c>
      <c r="C124" s="48">
        <v>2011</v>
      </c>
      <c r="D124" s="167" t="s">
        <v>33</v>
      </c>
      <c r="E124" s="542">
        <f t="shared" si="13"/>
        <v>213.95</v>
      </c>
      <c r="F124" s="410"/>
      <c r="G124" s="434"/>
      <c r="H124" s="93">
        <v>139</v>
      </c>
      <c r="I124" s="250">
        <v>40</v>
      </c>
      <c r="J124" s="93">
        <v>69</v>
      </c>
      <c r="K124" s="176">
        <v>7</v>
      </c>
      <c r="L124" s="93">
        <v>223</v>
      </c>
      <c r="M124" s="94">
        <v>80</v>
      </c>
      <c r="N124" s="93">
        <v>74</v>
      </c>
      <c r="O124" s="176">
        <v>7</v>
      </c>
      <c r="P124" s="107">
        <v>81</v>
      </c>
      <c r="Q124" s="604">
        <v>4</v>
      </c>
      <c r="R124" s="93">
        <v>75</v>
      </c>
      <c r="S124" s="176">
        <v>25</v>
      </c>
      <c r="T124" s="93">
        <v>72</v>
      </c>
      <c r="U124" s="94">
        <v>39</v>
      </c>
      <c r="V124" s="93">
        <v>78</v>
      </c>
      <c r="W124" s="94">
        <v>1.95</v>
      </c>
      <c r="X124" s="108">
        <v>83</v>
      </c>
      <c r="Y124" s="280">
        <v>0</v>
      </c>
      <c r="Z124" s="108">
        <v>76</v>
      </c>
      <c r="AA124" s="176">
        <v>10</v>
      </c>
      <c r="AB124" s="93">
        <v>78</v>
      </c>
      <c r="AC124" s="106">
        <v>0</v>
      </c>
      <c r="AD124" s="107"/>
      <c r="AE124" s="280"/>
      <c r="AF124" s="107"/>
      <c r="AG124" s="280"/>
      <c r="AH124" s="107"/>
      <c r="AI124" s="280"/>
      <c r="AJ124" s="107"/>
      <c r="AK124" s="280"/>
      <c r="AL124" s="107"/>
      <c r="AM124" s="280"/>
      <c r="AN124" s="559">
        <f t="shared" si="16"/>
        <v>8</v>
      </c>
      <c r="AO124" s="295">
        <v>8</v>
      </c>
      <c r="AP124" s="176">
        <v>12</v>
      </c>
      <c r="AQ124" s="267">
        <f>AP124*AQ116</f>
        <v>-4.8000000000000007</v>
      </c>
      <c r="AR124" s="94">
        <f t="shared" si="14"/>
        <v>7.1999999999999993</v>
      </c>
      <c r="AS124" s="134">
        <f>AP124*AS116</f>
        <v>3.5999999999999996</v>
      </c>
      <c r="AT124" s="94">
        <v>15.6</v>
      </c>
      <c r="AU124" s="128">
        <f>AP124*AU116</f>
        <v>7.1999999999999993</v>
      </c>
      <c r="AV124" s="94">
        <v>19.2</v>
      </c>
      <c r="AW124" s="128">
        <f>AT124*AW116</f>
        <v>9.36</v>
      </c>
      <c r="AX124" s="94">
        <v>24</v>
      </c>
    </row>
    <row r="125" spans="1:50" s="17" customFormat="1" ht="20.25" customHeight="1">
      <c r="A125" s="559">
        <f t="shared" si="15"/>
        <v>9</v>
      </c>
      <c r="B125" s="226" t="s">
        <v>672</v>
      </c>
      <c r="C125" s="57">
        <v>2012</v>
      </c>
      <c r="D125" s="419" t="s">
        <v>572</v>
      </c>
      <c r="E125" s="542">
        <f t="shared" si="13"/>
        <v>208.07999999999998</v>
      </c>
      <c r="F125" s="410"/>
      <c r="G125" s="434"/>
      <c r="H125" s="107"/>
      <c r="I125" s="615"/>
      <c r="J125" s="107">
        <v>72</v>
      </c>
      <c r="K125" s="176">
        <v>0</v>
      </c>
      <c r="L125" s="93"/>
      <c r="M125" s="94"/>
      <c r="N125" s="93" t="str">
        <f>IFERROR(VLOOKUP(B125,#REF!,2,FALSE),"")</f>
        <v/>
      </c>
      <c r="O125" s="280"/>
      <c r="P125" s="107">
        <v>85</v>
      </c>
      <c r="Q125" s="176">
        <v>1.5</v>
      </c>
      <c r="R125" s="107">
        <v>77</v>
      </c>
      <c r="S125" s="176">
        <v>4</v>
      </c>
      <c r="T125" s="107">
        <v>67</v>
      </c>
      <c r="U125" s="94">
        <v>130</v>
      </c>
      <c r="V125" s="107">
        <v>71</v>
      </c>
      <c r="W125" s="94">
        <v>69.33</v>
      </c>
      <c r="X125" s="93">
        <v>89</v>
      </c>
      <c r="Y125" s="280">
        <v>0</v>
      </c>
      <c r="Z125" s="93">
        <v>90</v>
      </c>
      <c r="AA125" s="280">
        <v>0</v>
      </c>
      <c r="AB125" s="108">
        <v>75</v>
      </c>
      <c r="AC125" s="94">
        <v>3.25</v>
      </c>
      <c r="AD125" s="93"/>
      <c r="AE125" s="176"/>
      <c r="AF125" s="93"/>
      <c r="AG125" s="176"/>
      <c r="AH125" s="93"/>
      <c r="AI125" s="176"/>
      <c r="AJ125" s="93"/>
      <c r="AK125" s="176"/>
      <c r="AL125" s="93"/>
      <c r="AM125" s="176"/>
      <c r="AN125" s="559">
        <f t="shared" si="16"/>
        <v>9</v>
      </c>
      <c r="AO125" s="294">
        <v>9</v>
      </c>
      <c r="AP125" s="176">
        <v>10</v>
      </c>
      <c r="AQ125" s="267">
        <f>AP125*AQ116</f>
        <v>-4</v>
      </c>
      <c r="AR125" s="94">
        <f t="shared" si="14"/>
        <v>6</v>
      </c>
      <c r="AS125" s="171">
        <f>AP125*AS116</f>
        <v>3</v>
      </c>
      <c r="AT125" s="94">
        <v>13</v>
      </c>
      <c r="AU125" s="128">
        <f>AP125*AU116</f>
        <v>6</v>
      </c>
      <c r="AV125" s="94">
        <v>16</v>
      </c>
      <c r="AW125" s="128">
        <f>AT125*AW116</f>
        <v>7.8</v>
      </c>
      <c r="AX125" s="94">
        <v>20</v>
      </c>
    </row>
    <row r="126" spans="1:50" s="17" customFormat="1" ht="20.25" customHeight="1">
      <c r="A126" s="559">
        <f t="shared" si="15"/>
        <v>10</v>
      </c>
      <c r="B126" s="226" t="s">
        <v>650</v>
      </c>
      <c r="C126" s="57">
        <v>2011</v>
      </c>
      <c r="D126" s="113" t="s">
        <v>33</v>
      </c>
      <c r="E126" s="542">
        <f t="shared" si="13"/>
        <v>203.81</v>
      </c>
      <c r="F126" s="410"/>
      <c r="G126" s="434"/>
      <c r="H126" s="107">
        <v>152</v>
      </c>
      <c r="I126" s="615">
        <v>0</v>
      </c>
      <c r="J126" s="93">
        <v>72</v>
      </c>
      <c r="K126" s="176">
        <v>0</v>
      </c>
      <c r="L126" s="93">
        <v>222</v>
      </c>
      <c r="M126" s="94">
        <v>100</v>
      </c>
      <c r="N126" s="93">
        <v>76</v>
      </c>
      <c r="O126" s="176">
        <v>3</v>
      </c>
      <c r="P126" s="93">
        <v>77</v>
      </c>
      <c r="Q126" s="176">
        <v>17.5</v>
      </c>
      <c r="R126" s="93">
        <v>79</v>
      </c>
      <c r="S126" s="176">
        <v>2</v>
      </c>
      <c r="T126" s="93">
        <v>78</v>
      </c>
      <c r="U126" s="94">
        <v>3.25</v>
      </c>
      <c r="V126" s="93">
        <v>77</v>
      </c>
      <c r="W126" s="94">
        <v>3.9</v>
      </c>
      <c r="X126" s="93">
        <v>84</v>
      </c>
      <c r="Y126" s="280">
        <v>0</v>
      </c>
      <c r="Z126" s="93">
        <v>75</v>
      </c>
      <c r="AA126" s="176">
        <v>15.66</v>
      </c>
      <c r="AB126" s="107">
        <v>71</v>
      </c>
      <c r="AC126" s="94">
        <v>58.5</v>
      </c>
      <c r="AD126" s="93"/>
      <c r="AE126" s="280"/>
      <c r="AF126" s="93"/>
      <c r="AG126" s="280"/>
      <c r="AH126" s="93"/>
      <c r="AI126" s="280"/>
      <c r="AJ126" s="93"/>
      <c r="AK126" s="280"/>
      <c r="AL126" s="93"/>
      <c r="AM126" s="280"/>
      <c r="AN126" s="559">
        <f t="shared" si="16"/>
        <v>10</v>
      </c>
      <c r="AO126" s="295">
        <v>10</v>
      </c>
      <c r="AP126" s="176">
        <v>8</v>
      </c>
      <c r="AQ126" s="267">
        <f>AP126*AQ116</f>
        <v>-3.2</v>
      </c>
      <c r="AR126" s="94">
        <f t="shared" si="14"/>
        <v>4.8</v>
      </c>
      <c r="AS126" s="171">
        <f>AP126*AS116</f>
        <v>2.4</v>
      </c>
      <c r="AT126" s="94">
        <v>10.4</v>
      </c>
      <c r="AU126" s="128">
        <f>AP126*AU116</f>
        <v>4.8</v>
      </c>
      <c r="AV126" s="94">
        <v>12.8</v>
      </c>
      <c r="AW126" s="128">
        <f>AT126*AW116</f>
        <v>6.24</v>
      </c>
      <c r="AX126" s="94">
        <v>16</v>
      </c>
    </row>
    <row r="127" spans="1:50" s="17" customFormat="1" ht="20.25" customHeight="1">
      <c r="A127" s="559">
        <f t="shared" si="15"/>
        <v>11</v>
      </c>
      <c r="B127" s="486" t="s">
        <v>676</v>
      </c>
      <c r="C127" s="48">
        <v>2011</v>
      </c>
      <c r="D127" s="283" t="s">
        <v>445</v>
      </c>
      <c r="E127" s="542">
        <f t="shared" si="13"/>
        <v>194.56</v>
      </c>
      <c r="F127" s="410"/>
      <c r="G127" s="434"/>
      <c r="H127" s="93">
        <v>140</v>
      </c>
      <c r="I127" s="250">
        <v>19.73</v>
      </c>
      <c r="J127" s="93">
        <v>73</v>
      </c>
      <c r="K127" s="604">
        <v>0</v>
      </c>
      <c r="L127" s="93"/>
      <c r="M127" s="106"/>
      <c r="N127" s="93" t="str">
        <f>IFERROR(VLOOKUP(B127,#REF!,2,FALSE),"")</f>
        <v/>
      </c>
      <c r="O127" s="176"/>
      <c r="P127" s="108"/>
      <c r="Q127" s="280"/>
      <c r="R127" s="107">
        <v>80</v>
      </c>
      <c r="S127" s="176">
        <v>0.5</v>
      </c>
      <c r="T127" s="107">
        <v>84</v>
      </c>
      <c r="U127" s="94">
        <v>0</v>
      </c>
      <c r="V127" s="107">
        <v>71</v>
      </c>
      <c r="W127" s="94">
        <v>69.33</v>
      </c>
      <c r="X127" s="107">
        <v>77</v>
      </c>
      <c r="Y127" s="176">
        <v>20</v>
      </c>
      <c r="Z127" s="107">
        <v>69</v>
      </c>
      <c r="AA127" s="176">
        <v>85</v>
      </c>
      <c r="AB127" s="107"/>
      <c r="AC127" s="94"/>
      <c r="AD127" s="107"/>
      <c r="AE127" s="94"/>
      <c r="AF127" s="107"/>
      <c r="AG127" s="94"/>
      <c r="AH127" s="107"/>
      <c r="AI127" s="94"/>
      <c r="AJ127" s="107"/>
      <c r="AK127" s="94"/>
      <c r="AL127" s="107"/>
      <c r="AM127" s="94"/>
      <c r="AN127" s="559">
        <f t="shared" si="16"/>
        <v>11</v>
      </c>
      <c r="AO127" s="294">
        <v>11</v>
      </c>
      <c r="AP127" s="176">
        <v>6</v>
      </c>
      <c r="AQ127" s="267">
        <f>AP127*AQ116</f>
        <v>-2.4000000000000004</v>
      </c>
      <c r="AR127" s="112">
        <f t="shared" si="14"/>
        <v>3.5999999999999996</v>
      </c>
      <c r="AS127" s="171">
        <f>AP127*AS116</f>
        <v>1.7999999999999998</v>
      </c>
      <c r="AT127" s="112">
        <v>7.8</v>
      </c>
      <c r="AU127" s="128">
        <f>AP127*AU116</f>
        <v>3.5999999999999996</v>
      </c>
      <c r="AV127" s="112">
        <v>9.6</v>
      </c>
      <c r="AW127" s="128">
        <f>AT127*AW116</f>
        <v>4.68</v>
      </c>
      <c r="AX127" s="112">
        <v>12</v>
      </c>
    </row>
    <row r="128" spans="1:50" s="17" customFormat="1" ht="20.25" customHeight="1">
      <c r="A128" s="559">
        <f t="shared" si="15"/>
        <v>12</v>
      </c>
      <c r="B128" s="486" t="s">
        <v>677</v>
      </c>
      <c r="C128" s="48">
        <v>2011</v>
      </c>
      <c r="D128" s="213" t="s">
        <v>20</v>
      </c>
      <c r="E128" s="542">
        <f t="shared" si="13"/>
        <v>191.38</v>
      </c>
      <c r="F128" s="410"/>
      <c r="G128" s="434"/>
      <c r="H128" s="107">
        <v>150</v>
      </c>
      <c r="I128" s="615">
        <v>0</v>
      </c>
      <c r="J128" s="93">
        <v>68</v>
      </c>
      <c r="K128" s="176">
        <v>12.33</v>
      </c>
      <c r="L128" s="93">
        <v>218</v>
      </c>
      <c r="M128" s="94">
        <v>140</v>
      </c>
      <c r="N128" s="93" t="str">
        <f>IFERROR(VLOOKUP(B128,#REF!,2,FALSE),"")</f>
        <v/>
      </c>
      <c r="O128" s="280"/>
      <c r="P128" s="107"/>
      <c r="Q128" s="280"/>
      <c r="R128" s="107">
        <v>81</v>
      </c>
      <c r="S128" s="280">
        <v>0</v>
      </c>
      <c r="T128" s="93">
        <v>74</v>
      </c>
      <c r="U128" s="94">
        <v>15.6</v>
      </c>
      <c r="V128" s="93">
        <v>78</v>
      </c>
      <c r="W128" s="94">
        <v>1.95</v>
      </c>
      <c r="X128" s="107">
        <v>78</v>
      </c>
      <c r="Y128" s="176">
        <v>13.5</v>
      </c>
      <c r="Z128" s="107">
        <v>77</v>
      </c>
      <c r="AA128" s="176">
        <v>8</v>
      </c>
      <c r="AB128" s="93"/>
      <c r="AC128" s="94"/>
      <c r="AD128" s="107"/>
      <c r="AE128" s="106"/>
      <c r="AF128" s="107"/>
      <c r="AG128" s="106"/>
      <c r="AH128" s="107"/>
      <c r="AI128" s="106"/>
      <c r="AJ128" s="107"/>
      <c r="AK128" s="106"/>
      <c r="AL128" s="107"/>
      <c r="AM128" s="106"/>
      <c r="AN128" s="559">
        <f t="shared" si="16"/>
        <v>12</v>
      </c>
      <c r="AO128" s="295">
        <v>12</v>
      </c>
      <c r="AP128" s="176">
        <v>4</v>
      </c>
      <c r="AQ128" s="267">
        <f>AP128*AQ116</f>
        <v>-1.6</v>
      </c>
      <c r="AR128" s="94">
        <f t="shared" si="14"/>
        <v>2.4</v>
      </c>
      <c r="AS128" s="171">
        <f>AP128*AS116</f>
        <v>1.2</v>
      </c>
      <c r="AT128" s="94">
        <v>5.2</v>
      </c>
      <c r="AU128" s="128">
        <f>AP128*AU116</f>
        <v>2.4</v>
      </c>
      <c r="AV128" s="94">
        <v>6.4</v>
      </c>
      <c r="AW128" s="128">
        <f>AT128*AW116</f>
        <v>3.12</v>
      </c>
      <c r="AX128" s="94">
        <v>8</v>
      </c>
    </row>
    <row r="129" spans="1:50" s="17" customFormat="1" ht="20.25" customHeight="1">
      <c r="A129" s="559">
        <f t="shared" si="15"/>
        <v>13</v>
      </c>
      <c r="B129" s="226" t="s">
        <v>665</v>
      </c>
      <c r="C129" s="57">
        <v>2011</v>
      </c>
      <c r="D129" s="483" t="s">
        <v>444</v>
      </c>
      <c r="E129" s="542">
        <f t="shared" si="13"/>
        <v>180.82999999999998</v>
      </c>
      <c r="F129" s="410"/>
      <c r="G129" s="434"/>
      <c r="H129" s="107"/>
      <c r="I129" s="615"/>
      <c r="J129" s="93"/>
      <c r="K129" s="176"/>
      <c r="L129" s="107"/>
      <c r="M129" s="94"/>
      <c r="N129" s="107">
        <v>77</v>
      </c>
      <c r="O129" s="176">
        <v>1</v>
      </c>
      <c r="P129" s="107"/>
      <c r="Q129" s="280"/>
      <c r="R129" s="107"/>
      <c r="S129" s="280"/>
      <c r="T129" s="107"/>
      <c r="U129" s="94"/>
      <c r="V129" s="107">
        <v>71</v>
      </c>
      <c r="W129" s="94">
        <v>69.33</v>
      </c>
      <c r="X129" s="93"/>
      <c r="Y129" s="176"/>
      <c r="Z129" s="107"/>
      <c r="AA129" s="280"/>
      <c r="AB129" s="93">
        <v>70</v>
      </c>
      <c r="AC129" s="94">
        <v>110.5</v>
      </c>
      <c r="AD129" s="107"/>
      <c r="AE129" s="94"/>
      <c r="AF129" s="107"/>
      <c r="AG129" s="94"/>
      <c r="AH129" s="107"/>
      <c r="AI129" s="94"/>
      <c r="AJ129" s="107"/>
      <c r="AK129" s="94"/>
      <c r="AL129" s="107"/>
      <c r="AM129" s="94"/>
      <c r="AN129" s="559">
        <f t="shared" si="16"/>
        <v>13</v>
      </c>
      <c r="AO129" s="294">
        <v>13</v>
      </c>
      <c r="AP129" s="176">
        <v>3</v>
      </c>
      <c r="AQ129" s="267">
        <f>AP129*AQ116</f>
        <v>-1.2000000000000002</v>
      </c>
      <c r="AR129" s="94">
        <f t="shared" si="14"/>
        <v>1.7999999999999998</v>
      </c>
      <c r="AS129" s="171">
        <f>AP129*AS116</f>
        <v>0.89999999999999991</v>
      </c>
      <c r="AT129" s="94">
        <v>3.9</v>
      </c>
      <c r="AU129" s="128">
        <f>AP129*AU116</f>
        <v>1.7999999999999998</v>
      </c>
      <c r="AV129" s="94">
        <v>4.8</v>
      </c>
      <c r="AW129" s="128">
        <f>AT129*AW116</f>
        <v>2.34</v>
      </c>
      <c r="AX129" s="94">
        <v>6</v>
      </c>
    </row>
    <row r="130" spans="1:50" s="17" customFormat="1" ht="20.25" customHeight="1">
      <c r="A130" s="559">
        <f t="shared" si="15"/>
        <v>14</v>
      </c>
      <c r="B130" s="226" t="s">
        <v>663</v>
      </c>
      <c r="C130" s="48">
        <v>2012</v>
      </c>
      <c r="D130" s="419" t="s">
        <v>573</v>
      </c>
      <c r="E130" s="542">
        <f t="shared" si="13"/>
        <v>141.19999999999999</v>
      </c>
      <c r="F130" s="410"/>
      <c r="G130" s="434"/>
      <c r="H130" s="107"/>
      <c r="I130" s="615"/>
      <c r="J130" s="107">
        <v>78</v>
      </c>
      <c r="K130" s="176">
        <v>0</v>
      </c>
      <c r="L130" s="107"/>
      <c r="M130" s="94"/>
      <c r="N130" s="107">
        <v>69</v>
      </c>
      <c r="O130" s="176">
        <v>50</v>
      </c>
      <c r="P130" s="93"/>
      <c r="Q130" s="176"/>
      <c r="R130" s="93"/>
      <c r="S130" s="176"/>
      <c r="T130" s="93"/>
      <c r="U130" s="106"/>
      <c r="V130" s="107">
        <v>74</v>
      </c>
      <c r="W130" s="94">
        <v>19.5</v>
      </c>
      <c r="X130" s="107">
        <v>73</v>
      </c>
      <c r="Y130" s="176">
        <v>60</v>
      </c>
      <c r="Z130" s="107">
        <v>81</v>
      </c>
      <c r="AA130" s="280">
        <v>0</v>
      </c>
      <c r="AB130" s="107">
        <v>73</v>
      </c>
      <c r="AC130" s="94">
        <v>11.7</v>
      </c>
      <c r="AD130" s="107"/>
      <c r="AE130" s="106"/>
      <c r="AF130" s="107"/>
      <c r="AG130" s="106"/>
      <c r="AH130" s="107"/>
      <c r="AI130" s="106"/>
      <c r="AJ130" s="107"/>
      <c r="AK130" s="106"/>
      <c r="AL130" s="107"/>
      <c r="AM130" s="106"/>
      <c r="AN130" s="559">
        <f t="shared" si="16"/>
        <v>14</v>
      </c>
      <c r="AO130" s="295">
        <v>14</v>
      </c>
      <c r="AP130" s="176">
        <v>2</v>
      </c>
      <c r="AQ130" s="267">
        <f>AP130*AQ116</f>
        <v>-0.8</v>
      </c>
      <c r="AR130" s="94">
        <f t="shared" si="14"/>
        <v>1.2</v>
      </c>
      <c r="AS130" s="171">
        <f>AP130*AS116</f>
        <v>0.6</v>
      </c>
      <c r="AT130" s="94">
        <v>2.6</v>
      </c>
      <c r="AU130" s="128">
        <f>AP130*AU116</f>
        <v>1.2</v>
      </c>
      <c r="AV130" s="94">
        <v>3.2</v>
      </c>
      <c r="AW130" s="128">
        <f>AT130*AW116</f>
        <v>1.56</v>
      </c>
      <c r="AX130" s="94">
        <v>4</v>
      </c>
    </row>
    <row r="131" spans="1:50" s="17" customFormat="1" ht="20.25" customHeight="1">
      <c r="A131" s="559">
        <f t="shared" si="15"/>
        <v>15</v>
      </c>
      <c r="B131" s="226" t="s">
        <v>651</v>
      </c>
      <c r="C131" s="70">
        <v>2011</v>
      </c>
      <c r="D131" s="427" t="s">
        <v>59</v>
      </c>
      <c r="E131" s="542">
        <f t="shared" si="13"/>
        <v>128.80000000000001</v>
      </c>
      <c r="F131" s="410"/>
      <c r="G131" s="434"/>
      <c r="H131" s="93">
        <v>147</v>
      </c>
      <c r="I131" s="250">
        <v>0.8</v>
      </c>
      <c r="J131" s="93">
        <v>73</v>
      </c>
      <c r="K131" s="606">
        <v>0</v>
      </c>
      <c r="L131" s="108">
        <v>228</v>
      </c>
      <c r="M131" s="94">
        <v>14</v>
      </c>
      <c r="N131" s="108">
        <v>73</v>
      </c>
      <c r="O131" s="106">
        <v>11</v>
      </c>
      <c r="P131" s="108">
        <v>71</v>
      </c>
      <c r="Q131" s="106">
        <v>100</v>
      </c>
      <c r="R131" s="93">
        <v>78</v>
      </c>
      <c r="S131" s="176">
        <v>3</v>
      </c>
      <c r="T131" s="93"/>
      <c r="U131" s="106"/>
      <c r="V131" s="93">
        <v>82</v>
      </c>
      <c r="W131" s="94">
        <v>0</v>
      </c>
      <c r="X131" s="93"/>
      <c r="Y131" s="280"/>
      <c r="Z131" s="107"/>
      <c r="AA131" s="176"/>
      <c r="AB131" s="107">
        <v>84</v>
      </c>
      <c r="AC131" s="106">
        <v>0</v>
      </c>
      <c r="AD131" s="107"/>
      <c r="AE131" s="94"/>
      <c r="AF131" s="107"/>
      <c r="AG131" s="94"/>
      <c r="AH131" s="107"/>
      <c r="AI131" s="94"/>
      <c r="AJ131" s="107"/>
      <c r="AK131" s="94"/>
      <c r="AL131" s="107"/>
      <c r="AM131" s="94"/>
      <c r="AN131" s="559">
        <f t="shared" si="16"/>
        <v>15</v>
      </c>
      <c r="AO131" s="294">
        <v>15</v>
      </c>
      <c r="AP131" s="176">
        <v>1</v>
      </c>
      <c r="AQ131" s="267">
        <f>AP131*AQ116</f>
        <v>-0.4</v>
      </c>
      <c r="AR131" s="112">
        <f t="shared" si="14"/>
        <v>0.6</v>
      </c>
      <c r="AS131" s="171">
        <f>AP131*AS116</f>
        <v>0.3</v>
      </c>
      <c r="AT131" s="112">
        <v>1.3</v>
      </c>
      <c r="AU131" s="128">
        <f>AP131*AU116</f>
        <v>0.6</v>
      </c>
      <c r="AV131" s="112">
        <v>1.6</v>
      </c>
      <c r="AW131" s="128">
        <f>AT131*AW116</f>
        <v>0.78</v>
      </c>
      <c r="AX131" s="112">
        <v>2</v>
      </c>
    </row>
    <row r="132" spans="1:50" s="17" customFormat="1" ht="20.25" customHeight="1" thickBot="1">
      <c r="A132" s="559">
        <f t="shared" si="15"/>
        <v>16</v>
      </c>
      <c r="B132" s="226" t="s">
        <v>675</v>
      </c>
      <c r="C132" s="57">
        <v>2011</v>
      </c>
      <c r="D132" s="499" t="s">
        <v>350</v>
      </c>
      <c r="E132" s="542">
        <f t="shared" si="13"/>
        <v>126.23</v>
      </c>
      <c r="F132" s="410"/>
      <c r="G132" s="434"/>
      <c r="H132" s="93">
        <v>140</v>
      </c>
      <c r="I132" s="250">
        <v>19.73</v>
      </c>
      <c r="J132" s="93">
        <v>80</v>
      </c>
      <c r="K132" s="606">
        <v>0</v>
      </c>
      <c r="L132" s="93"/>
      <c r="M132" s="106"/>
      <c r="N132" s="93" t="str">
        <f>IFERROR(VLOOKUP(B132,#REF!,2,FALSE),"")</f>
        <v/>
      </c>
      <c r="O132" s="106"/>
      <c r="P132" s="107"/>
      <c r="Q132" s="106"/>
      <c r="R132" s="93">
        <v>90</v>
      </c>
      <c r="S132" s="280">
        <v>0</v>
      </c>
      <c r="T132" s="107"/>
      <c r="U132" s="106"/>
      <c r="V132" s="107"/>
      <c r="W132" s="94"/>
      <c r="X132" s="93">
        <v>68</v>
      </c>
      <c r="Y132" s="106">
        <v>100</v>
      </c>
      <c r="Z132" s="107"/>
      <c r="AA132" s="94"/>
      <c r="AB132" s="107">
        <v>74</v>
      </c>
      <c r="AC132" s="112">
        <v>6.5</v>
      </c>
      <c r="AD132" s="107"/>
      <c r="AE132" s="94"/>
      <c r="AF132" s="107"/>
      <c r="AG132" s="94"/>
      <c r="AH132" s="107"/>
      <c r="AI132" s="94"/>
      <c r="AJ132" s="107"/>
      <c r="AK132" s="94"/>
      <c r="AL132" s="107"/>
      <c r="AM132" s="94"/>
      <c r="AN132" s="559">
        <f t="shared" si="16"/>
        <v>16</v>
      </c>
      <c r="AO132" s="296"/>
      <c r="AP132" s="195">
        <f>SUM(AP117:AP131)</f>
        <v>371</v>
      </c>
      <c r="AQ132" s="253"/>
      <c r="AR132" s="252">
        <f>SUM(AR117:AR131)</f>
        <v>222.6</v>
      </c>
      <c r="AS132" s="251"/>
      <c r="AT132" s="252">
        <f>SUM(AT117:AT131)</f>
        <v>482.3</v>
      </c>
      <c r="AU132" s="253"/>
      <c r="AV132" s="252">
        <f>SUM(AV117:AV131)</f>
        <v>593.6</v>
      </c>
      <c r="AW132" s="446"/>
      <c r="AX132" s="252">
        <f>SUM(AX117:AX131)</f>
        <v>742</v>
      </c>
    </row>
    <row r="133" spans="1:50" s="17" customFormat="1" ht="20.25" customHeight="1">
      <c r="A133" s="559">
        <f t="shared" si="15"/>
        <v>17</v>
      </c>
      <c r="B133" s="226" t="s">
        <v>658</v>
      </c>
      <c r="C133" s="48">
        <v>2012</v>
      </c>
      <c r="D133" s="292" t="s">
        <v>7</v>
      </c>
      <c r="E133" s="542">
        <f t="shared" si="13"/>
        <v>113.16</v>
      </c>
      <c r="F133" s="410"/>
      <c r="G133" s="434"/>
      <c r="H133" s="93">
        <v>159</v>
      </c>
      <c r="I133" s="615">
        <v>0</v>
      </c>
      <c r="J133" s="93">
        <v>65</v>
      </c>
      <c r="K133" s="106">
        <v>45</v>
      </c>
      <c r="L133" s="93">
        <v>226</v>
      </c>
      <c r="M133" s="112">
        <v>28.5</v>
      </c>
      <c r="N133" s="93">
        <v>72</v>
      </c>
      <c r="O133" s="106">
        <v>15</v>
      </c>
      <c r="P133" s="670"/>
      <c r="Q133" s="94"/>
      <c r="R133" s="93"/>
      <c r="S133" s="106"/>
      <c r="T133" s="93"/>
      <c r="U133" s="106"/>
      <c r="V133" s="107"/>
      <c r="W133" s="94"/>
      <c r="X133" s="107">
        <v>80</v>
      </c>
      <c r="Y133" s="106">
        <v>9</v>
      </c>
      <c r="Z133" s="107">
        <v>75</v>
      </c>
      <c r="AA133" s="106">
        <v>15.66</v>
      </c>
      <c r="AB133" s="107"/>
      <c r="AC133" s="94"/>
      <c r="AD133" s="93"/>
      <c r="AE133" s="94"/>
      <c r="AF133" s="93"/>
      <c r="AG133" s="94"/>
      <c r="AH133" s="93"/>
      <c r="AI133" s="94"/>
      <c r="AJ133" s="93"/>
      <c r="AK133" s="94"/>
      <c r="AL133" s="93"/>
      <c r="AM133" s="94"/>
      <c r="AN133" s="559">
        <f t="shared" si="16"/>
        <v>17</v>
      </c>
    </row>
    <row r="134" spans="1:50" s="17" customFormat="1" ht="20.25" customHeight="1">
      <c r="A134" s="559">
        <f t="shared" si="15"/>
        <v>18</v>
      </c>
      <c r="B134" s="339" t="s">
        <v>502</v>
      </c>
      <c r="C134" s="48">
        <v>2012</v>
      </c>
      <c r="D134" s="340" t="s">
        <v>525</v>
      </c>
      <c r="E134" s="542">
        <f t="shared" si="13"/>
        <v>100.44</v>
      </c>
      <c r="F134" s="410"/>
      <c r="G134" s="434"/>
      <c r="H134" s="93"/>
      <c r="I134" s="606"/>
      <c r="J134" s="107">
        <v>63</v>
      </c>
      <c r="K134" s="106">
        <v>100</v>
      </c>
      <c r="L134" s="107"/>
      <c r="M134" s="106"/>
      <c r="N134" s="107">
        <v>83</v>
      </c>
      <c r="O134" s="106">
        <v>0</v>
      </c>
      <c r="P134" s="93"/>
      <c r="Q134" s="106"/>
      <c r="R134" s="93"/>
      <c r="S134" s="94"/>
      <c r="T134" s="93"/>
      <c r="U134" s="94"/>
      <c r="V134" s="107"/>
      <c r="W134" s="106"/>
      <c r="X134" s="107"/>
      <c r="Y134" s="106"/>
      <c r="Z134" s="107"/>
      <c r="AA134" s="94"/>
      <c r="AB134" s="93">
        <v>77</v>
      </c>
      <c r="AC134" s="112">
        <v>0.44</v>
      </c>
      <c r="AD134" s="107"/>
      <c r="AE134" s="94"/>
      <c r="AF134" s="107"/>
      <c r="AG134" s="94"/>
      <c r="AH134" s="107"/>
      <c r="AI134" s="94"/>
      <c r="AJ134" s="107"/>
      <c r="AK134" s="94"/>
      <c r="AL134" s="107"/>
      <c r="AM134" s="94"/>
      <c r="AN134" s="559">
        <f t="shared" si="16"/>
        <v>18</v>
      </c>
    </row>
    <row r="135" spans="1:50" s="17" customFormat="1" ht="20.25" customHeight="1">
      <c r="A135" s="559">
        <f t="shared" si="15"/>
        <v>19</v>
      </c>
      <c r="B135" s="226" t="s">
        <v>659</v>
      </c>
      <c r="C135" s="48">
        <v>2011</v>
      </c>
      <c r="D135" s="175" t="s">
        <v>60</v>
      </c>
      <c r="E135" s="542">
        <f t="shared" si="13"/>
        <v>96.699999999999989</v>
      </c>
      <c r="F135" s="410"/>
      <c r="G135" s="434"/>
      <c r="H135" s="93">
        <v>152</v>
      </c>
      <c r="I135" s="615">
        <v>0</v>
      </c>
      <c r="J135" s="108">
        <v>78</v>
      </c>
      <c r="K135" s="106">
        <v>0</v>
      </c>
      <c r="L135" s="107">
        <v>234</v>
      </c>
      <c r="M135" s="112">
        <v>0.66</v>
      </c>
      <c r="N135" s="107">
        <v>77</v>
      </c>
      <c r="O135" s="106">
        <v>1</v>
      </c>
      <c r="P135" s="93"/>
      <c r="Q135" s="94"/>
      <c r="R135" s="107"/>
      <c r="S135" s="94"/>
      <c r="T135" s="107">
        <v>72</v>
      </c>
      <c r="U135" s="94">
        <v>39</v>
      </c>
      <c r="V135" s="107">
        <v>75</v>
      </c>
      <c r="W135" s="94">
        <v>15.6</v>
      </c>
      <c r="X135" s="93">
        <v>75</v>
      </c>
      <c r="Y135" s="106">
        <v>40</v>
      </c>
      <c r="Z135" s="93"/>
      <c r="AA135" s="94"/>
      <c r="AB135" s="107">
        <v>77</v>
      </c>
      <c r="AC135" s="112">
        <v>0.44</v>
      </c>
      <c r="AD135" s="93"/>
      <c r="AE135" s="106"/>
      <c r="AF135" s="93"/>
      <c r="AG135" s="106"/>
      <c r="AH135" s="93"/>
      <c r="AI135" s="106"/>
      <c r="AJ135" s="93"/>
      <c r="AK135" s="106"/>
      <c r="AL135" s="93"/>
      <c r="AM135" s="106"/>
      <c r="AN135" s="559">
        <f t="shared" si="16"/>
        <v>19</v>
      </c>
    </row>
    <row r="136" spans="1:50" s="17" customFormat="1" ht="20" customHeight="1">
      <c r="A136" s="559">
        <f t="shared" si="15"/>
        <v>20</v>
      </c>
      <c r="B136" s="226" t="s">
        <v>657</v>
      </c>
      <c r="C136" s="48">
        <v>2012</v>
      </c>
      <c r="D136" s="419" t="s">
        <v>571</v>
      </c>
      <c r="E136" s="542">
        <f t="shared" si="13"/>
        <v>95</v>
      </c>
      <c r="F136" s="410"/>
      <c r="G136" s="434"/>
      <c r="H136" s="107"/>
      <c r="I136" s="615"/>
      <c r="J136" s="107">
        <v>64</v>
      </c>
      <c r="K136" s="106">
        <v>70</v>
      </c>
      <c r="L136" s="107"/>
      <c r="M136" s="94"/>
      <c r="N136" s="107">
        <v>71</v>
      </c>
      <c r="O136" s="106">
        <v>25</v>
      </c>
      <c r="P136" s="93"/>
      <c r="Q136" s="94"/>
      <c r="R136" s="93"/>
      <c r="S136" s="94"/>
      <c r="T136" s="93"/>
      <c r="U136" s="106"/>
      <c r="V136" s="107"/>
      <c r="W136" s="94"/>
      <c r="X136" s="107"/>
      <c r="Y136" s="94"/>
      <c r="Z136" s="107"/>
      <c r="AA136" s="94"/>
      <c r="AB136" s="93"/>
      <c r="AC136" s="106"/>
      <c r="AD136" s="93"/>
      <c r="AE136" s="106"/>
      <c r="AF136" s="93"/>
      <c r="AG136" s="106"/>
      <c r="AH136" s="93"/>
      <c r="AI136" s="106"/>
      <c r="AJ136" s="93"/>
      <c r="AK136" s="106"/>
      <c r="AL136" s="93"/>
      <c r="AM136" s="106"/>
      <c r="AN136" s="559">
        <f t="shared" si="16"/>
        <v>20</v>
      </c>
    </row>
    <row r="137" spans="1:50" ht="20" customHeight="1">
      <c r="A137" s="559">
        <f t="shared" si="15"/>
        <v>21</v>
      </c>
      <c r="B137" s="245" t="s">
        <v>393</v>
      </c>
      <c r="C137" s="48">
        <v>2011</v>
      </c>
      <c r="D137" s="224" t="s">
        <v>7</v>
      </c>
      <c r="E137" s="542">
        <f t="shared" si="13"/>
        <v>91</v>
      </c>
      <c r="F137" s="410"/>
      <c r="G137" s="434"/>
      <c r="H137" s="93"/>
      <c r="I137" s="615"/>
      <c r="J137" s="107"/>
      <c r="K137" s="94"/>
      <c r="L137" s="107"/>
      <c r="M137" s="94"/>
      <c r="N137" s="107" t="str">
        <f>IFERROR(VLOOKUP(B137,#REF!,2,FALSE),"")</f>
        <v/>
      </c>
      <c r="O137" s="94"/>
      <c r="P137" s="107"/>
      <c r="Q137" s="94"/>
      <c r="R137" s="107"/>
      <c r="S137" s="94"/>
      <c r="T137" s="107">
        <v>69</v>
      </c>
      <c r="U137" s="94">
        <v>91</v>
      </c>
      <c r="V137" s="107"/>
      <c r="W137" s="106"/>
      <c r="X137" s="107"/>
      <c r="Y137" s="106"/>
      <c r="Z137" s="93"/>
      <c r="AA137" s="106"/>
      <c r="AB137" s="93"/>
      <c r="AC137" s="106"/>
      <c r="AD137" s="107"/>
      <c r="AE137" s="94"/>
      <c r="AF137" s="107"/>
      <c r="AG137" s="94"/>
      <c r="AH137" s="107"/>
      <c r="AI137" s="94"/>
      <c r="AJ137" s="107"/>
      <c r="AK137" s="94"/>
      <c r="AL137" s="107"/>
      <c r="AM137" s="94"/>
      <c r="AN137" s="559">
        <f t="shared" si="16"/>
        <v>21</v>
      </c>
    </row>
    <row r="138" spans="1:50" ht="20" customHeight="1">
      <c r="A138" s="559">
        <f t="shared" si="15"/>
        <v>22</v>
      </c>
      <c r="B138" s="226" t="s">
        <v>772</v>
      </c>
      <c r="C138" s="57">
        <v>2011</v>
      </c>
      <c r="D138" s="753" t="s">
        <v>8</v>
      </c>
      <c r="E138" s="542">
        <f t="shared" si="13"/>
        <v>88.25</v>
      </c>
      <c r="F138" s="410"/>
      <c r="G138" s="434"/>
      <c r="H138" s="107"/>
      <c r="I138" s="615"/>
      <c r="J138" s="107"/>
      <c r="K138" s="94"/>
      <c r="L138" s="107"/>
      <c r="M138" s="94"/>
      <c r="N138" s="107"/>
      <c r="O138" s="94"/>
      <c r="P138" s="107"/>
      <c r="Q138" s="94"/>
      <c r="R138" s="107"/>
      <c r="S138" s="94"/>
      <c r="T138" s="107"/>
      <c r="U138" s="94"/>
      <c r="V138" s="107"/>
      <c r="W138" s="94"/>
      <c r="X138" s="107"/>
      <c r="Y138" s="94"/>
      <c r="Z138" s="107">
        <v>69</v>
      </c>
      <c r="AA138" s="106">
        <v>85</v>
      </c>
      <c r="AB138" s="107">
        <v>75</v>
      </c>
      <c r="AC138" s="94">
        <v>3.25</v>
      </c>
      <c r="AD138" s="107"/>
      <c r="AE138" s="106"/>
      <c r="AF138" s="107"/>
      <c r="AG138" s="106"/>
      <c r="AH138" s="107"/>
      <c r="AI138" s="106"/>
      <c r="AJ138" s="107"/>
      <c r="AK138" s="106"/>
      <c r="AL138" s="107"/>
      <c r="AM138" s="106"/>
      <c r="AN138" s="559">
        <f t="shared" si="16"/>
        <v>22</v>
      </c>
    </row>
    <row r="139" spans="1:50" ht="20" customHeight="1">
      <c r="A139" s="559">
        <f t="shared" si="15"/>
        <v>23</v>
      </c>
      <c r="B139" s="226" t="s">
        <v>648</v>
      </c>
      <c r="C139" s="48">
        <v>2011</v>
      </c>
      <c r="D139" s="72" t="s">
        <v>197</v>
      </c>
      <c r="E139" s="542">
        <f t="shared" si="13"/>
        <v>85.11</v>
      </c>
      <c r="F139" s="410"/>
      <c r="G139" s="434"/>
      <c r="H139" s="107">
        <v>151</v>
      </c>
      <c r="I139" s="615">
        <v>0</v>
      </c>
      <c r="J139" s="93">
        <v>75</v>
      </c>
      <c r="K139" s="106">
        <v>0</v>
      </c>
      <c r="L139" s="107">
        <v>234</v>
      </c>
      <c r="M139" s="112">
        <v>0.66</v>
      </c>
      <c r="N139" s="107">
        <v>74</v>
      </c>
      <c r="O139" s="106">
        <v>7</v>
      </c>
      <c r="P139" s="107">
        <v>75</v>
      </c>
      <c r="Q139" s="106">
        <v>35</v>
      </c>
      <c r="R139" s="93">
        <v>76</v>
      </c>
      <c r="S139" s="106">
        <v>10.199999999999999</v>
      </c>
      <c r="T139" s="93">
        <v>78</v>
      </c>
      <c r="U139" s="94">
        <v>3.25</v>
      </c>
      <c r="V139" s="107">
        <v>76</v>
      </c>
      <c r="W139" s="94">
        <v>9.1</v>
      </c>
      <c r="X139" s="107">
        <v>83</v>
      </c>
      <c r="Y139" s="106">
        <v>3.2</v>
      </c>
      <c r="Z139" s="93">
        <v>78</v>
      </c>
      <c r="AA139" s="106">
        <v>5</v>
      </c>
      <c r="AB139" s="107">
        <v>73</v>
      </c>
      <c r="AC139" s="94">
        <v>11.7</v>
      </c>
      <c r="AD139" s="107"/>
      <c r="AE139" s="94"/>
      <c r="AF139" s="107"/>
      <c r="AG139" s="94"/>
      <c r="AH139" s="107"/>
      <c r="AI139" s="94"/>
      <c r="AJ139" s="107"/>
      <c r="AK139" s="94"/>
      <c r="AL139" s="107"/>
      <c r="AM139" s="94"/>
      <c r="AN139" s="559">
        <f t="shared" si="16"/>
        <v>23</v>
      </c>
    </row>
    <row r="140" spans="1:50" ht="20" customHeight="1">
      <c r="A140" s="559">
        <f t="shared" si="15"/>
        <v>24</v>
      </c>
      <c r="B140" s="486" t="s">
        <v>669</v>
      </c>
      <c r="C140" s="48">
        <v>2012</v>
      </c>
      <c r="D140" s="308" t="s">
        <v>386</v>
      </c>
      <c r="E140" s="542">
        <f t="shared" si="13"/>
        <v>80</v>
      </c>
      <c r="F140" s="410"/>
      <c r="G140" s="434"/>
      <c r="H140" s="93">
        <v>135</v>
      </c>
      <c r="I140" s="250">
        <v>80</v>
      </c>
      <c r="J140" s="107"/>
      <c r="K140" s="606"/>
      <c r="L140" s="93"/>
      <c r="M140" s="94"/>
      <c r="N140" s="93" t="str">
        <f>IFERROR(VLOOKUP(B140,#REF!,2,FALSE),"")</f>
        <v/>
      </c>
      <c r="O140" s="94"/>
      <c r="P140" s="93"/>
      <c r="Q140" s="106"/>
      <c r="R140" s="93"/>
      <c r="S140" s="106"/>
      <c r="T140" s="93">
        <v>89</v>
      </c>
      <c r="U140" s="94">
        <v>0</v>
      </c>
      <c r="V140" s="107"/>
      <c r="W140" s="94"/>
      <c r="X140" s="93"/>
      <c r="Y140" s="94"/>
      <c r="Z140" s="93"/>
      <c r="AA140" s="106"/>
      <c r="AB140" s="107"/>
      <c r="AC140" s="94"/>
      <c r="AD140" s="93"/>
      <c r="AE140" s="106"/>
      <c r="AF140" s="93"/>
      <c r="AG140" s="106"/>
      <c r="AH140" s="93"/>
      <c r="AI140" s="106"/>
      <c r="AJ140" s="93"/>
      <c r="AK140" s="106"/>
      <c r="AL140" s="93"/>
      <c r="AM140" s="106"/>
      <c r="AN140" s="559">
        <f t="shared" si="16"/>
        <v>24</v>
      </c>
    </row>
    <row r="141" spans="1:50" ht="20" customHeight="1">
      <c r="A141" s="559">
        <f t="shared" si="15"/>
        <v>25</v>
      </c>
      <c r="B141" s="226" t="s">
        <v>716</v>
      </c>
      <c r="C141" s="57">
        <v>2011</v>
      </c>
      <c r="D141" s="283" t="s">
        <v>19</v>
      </c>
      <c r="E141" s="542">
        <f t="shared" si="13"/>
        <v>75.2</v>
      </c>
      <c r="F141" s="410"/>
      <c r="G141" s="434"/>
      <c r="H141" s="107"/>
      <c r="I141" s="615"/>
      <c r="J141" s="93"/>
      <c r="K141" s="106"/>
      <c r="L141" s="107"/>
      <c r="M141" s="94"/>
      <c r="N141" s="107"/>
      <c r="O141" s="94"/>
      <c r="P141" s="107"/>
      <c r="Q141" s="94"/>
      <c r="R141" s="107">
        <v>76</v>
      </c>
      <c r="S141" s="106">
        <v>10.199999999999999</v>
      </c>
      <c r="T141" s="93">
        <v>70</v>
      </c>
      <c r="U141" s="94">
        <v>65</v>
      </c>
      <c r="V141" s="93"/>
      <c r="W141" s="94"/>
      <c r="X141" s="107"/>
      <c r="Y141" s="94"/>
      <c r="Z141" s="107"/>
      <c r="AA141" s="94"/>
      <c r="AB141" s="107"/>
      <c r="AC141" s="106"/>
      <c r="AD141" s="107"/>
      <c r="AE141" s="106"/>
      <c r="AF141" s="107"/>
      <c r="AG141" s="106"/>
      <c r="AH141" s="107"/>
      <c r="AI141" s="106"/>
      <c r="AJ141" s="107"/>
      <c r="AK141" s="106"/>
      <c r="AL141" s="107"/>
      <c r="AM141" s="106"/>
      <c r="AN141" s="559">
        <f t="shared" si="16"/>
        <v>25</v>
      </c>
    </row>
    <row r="142" spans="1:50" ht="20" customHeight="1">
      <c r="A142" s="559">
        <f t="shared" ref="A142:A185" si="17">A141+1</f>
        <v>26</v>
      </c>
      <c r="B142" s="790" t="s">
        <v>661</v>
      </c>
      <c r="C142" s="48">
        <v>2012</v>
      </c>
      <c r="D142" s="278" t="s">
        <v>61</v>
      </c>
      <c r="E142" s="542">
        <f t="shared" si="13"/>
        <v>69.53</v>
      </c>
      <c r="F142" s="410"/>
      <c r="G142" s="434"/>
      <c r="H142" s="107">
        <v>152</v>
      </c>
      <c r="I142" s="615">
        <v>0</v>
      </c>
      <c r="J142" s="107">
        <v>68</v>
      </c>
      <c r="K142" s="106">
        <v>12.33</v>
      </c>
      <c r="L142" s="108">
        <v>235</v>
      </c>
      <c r="M142" s="106">
        <v>0</v>
      </c>
      <c r="N142" s="108">
        <v>80</v>
      </c>
      <c r="O142" s="106">
        <v>0</v>
      </c>
      <c r="P142" s="93">
        <v>79</v>
      </c>
      <c r="Q142" s="106">
        <v>10</v>
      </c>
      <c r="R142" s="93">
        <v>84</v>
      </c>
      <c r="S142" s="94">
        <v>0</v>
      </c>
      <c r="T142" s="93">
        <v>72</v>
      </c>
      <c r="U142" s="94">
        <v>39</v>
      </c>
      <c r="V142" s="93"/>
      <c r="W142" s="106"/>
      <c r="X142" s="93">
        <v>81</v>
      </c>
      <c r="Y142" s="106">
        <v>3.2</v>
      </c>
      <c r="Z142" s="107">
        <v>78</v>
      </c>
      <c r="AA142" s="106">
        <v>5</v>
      </c>
      <c r="AB142" s="107"/>
      <c r="AC142" s="106"/>
      <c r="AD142" s="93"/>
      <c r="AE142" s="94"/>
      <c r="AF142" s="93"/>
      <c r="AG142" s="94"/>
      <c r="AH142" s="93"/>
      <c r="AI142" s="94"/>
      <c r="AJ142" s="93"/>
      <c r="AK142" s="94"/>
      <c r="AL142" s="93"/>
      <c r="AM142" s="94"/>
      <c r="AN142" s="559">
        <f t="shared" ref="AN142:AN185" si="18">AN141+1</f>
        <v>26</v>
      </c>
    </row>
    <row r="143" spans="1:50" ht="20" customHeight="1">
      <c r="A143" s="559">
        <f t="shared" si="17"/>
        <v>27</v>
      </c>
      <c r="B143" s="226" t="s">
        <v>654</v>
      </c>
      <c r="C143" s="48">
        <v>2011</v>
      </c>
      <c r="D143" s="167" t="s">
        <v>313</v>
      </c>
      <c r="E143" s="542">
        <f t="shared" si="13"/>
        <v>69.09</v>
      </c>
      <c r="F143" s="410"/>
      <c r="G143" s="434"/>
      <c r="H143" s="107">
        <v>150</v>
      </c>
      <c r="I143" s="615">
        <v>0</v>
      </c>
      <c r="J143" s="93">
        <v>68</v>
      </c>
      <c r="K143" s="106">
        <v>12.33</v>
      </c>
      <c r="L143" s="93">
        <v>228</v>
      </c>
      <c r="M143" s="112">
        <v>14</v>
      </c>
      <c r="N143" s="93">
        <v>75</v>
      </c>
      <c r="O143" s="106">
        <v>4</v>
      </c>
      <c r="P143" s="93">
        <v>79</v>
      </c>
      <c r="Q143" s="106">
        <v>10</v>
      </c>
      <c r="R143" s="107">
        <v>82</v>
      </c>
      <c r="S143" s="94">
        <v>0</v>
      </c>
      <c r="T143" s="108">
        <v>77</v>
      </c>
      <c r="U143" s="94">
        <v>5.2</v>
      </c>
      <c r="V143" s="93">
        <v>79</v>
      </c>
      <c r="W143" s="94">
        <v>0</v>
      </c>
      <c r="X143" s="93">
        <v>81</v>
      </c>
      <c r="Y143" s="106">
        <v>3.2</v>
      </c>
      <c r="Z143" s="107">
        <v>82</v>
      </c>
      <c r="AA143" s="94">
        <v>0</v>
      </c>
      <c r="AB143" s="107">
        <v>72</v>
      </c>
      <c r="AC143" s="112">
        <v>20.36</v>
      </c>
      <c r="AD143" s="107"/>
      <c r="AE143" s="94"/>
      <c r="AF143" s="107"/>
      <c r="AG143" s="94"/>
      <c r="AH143" s="107"/>
      <c r="AI143" s="94"/>
      <c r="AJ143" s="107"/>
      <c r="AK143" s="94"/>
      <c r="AL143" s="107"/>
      <c r="AM143" s="94"/>
      <c r="AN143" s="559">
        <f t="shared" si="18"/>
        <v>27</v>
      </c>
    </row>
    <row r="144" spans="1:50" ht="20" customHeight="1">
      <c r="A144" s="559">
        <f t="shared" si="17"/>
        <v>28</v>
      </c>
      <c r="B144" s="789" t="s">
        <v>674</v>
      </c>
      <c r="C144" s="57">
        <v>2012</v>
      </c>
      <c r="D144" s="394" t="s">
        <v>8</v>
      </c>
      <c r="E144" s="542">
        <f t="shared" si="13"/>
        <v>64</v>
      </c>
      <c r="F144" s="410"/>
      <c r="G144" s="434"/>
      <c r="H144" s="107">
        <v>137</v>
      </c>
      <c r="I144" s="250">
        <v>64</v>
      </c>
      <c r="J144" s="93"/>
      <c r="K144" s="615"/>
      <c r="L144" s="93"/>
      <c r="M144" s="94"/>
      <c r="N144" s="93" t="str">
        <f>IFERROR(VLOOKUP(B144,#REF!,2,FALSE),"")</f>
        <v/>
      </c>
      <c r="O144" s="94"/>
      <c r="P144" s="93"/>
      <c r="Q144" s="106"/>
      <c r="R144" s="93"/>
      <c r="S144" s="106"/>
      <c r="T144" s="93"/>
      <c r="U144" s="106"/>
      <c r="V144" s="93"/>
      <c r="W144" s="106"/>
      <c r="X144" s="107"/>
      <c r="Y144" s="94"/>
      <c r="Z144" s="93"/>
      <c r="AA144" s="94"/>
      <c r="AB144" s="93"/>
      <c r="AC144" s="94"/>
      <c r="AD144" s="93"/>
      <c r="AE144" s="94"/>
      <c r="AF144" s="93"/>
      <c r="AG144" s="94"/>
      <c r="AH144" s="93"/>
      <c r="AI144" s="94"/>
      <c r="AJ144" s="93"/>
      <c r="AK144" s="94"/>
      <c r="AL144" s="93"/>
      <c r="AM144" s="94"/>
      <c r="AN144" s="559">
        <f t="shared" si="18"/>
        <v>28</v>
      </c>
    </row>
    <row r="145" spans="1:40" ht="20" customHeight="1">
      <c r="A145" s="559">
        <f t="shared" si="17"/>
        <v>29</v>
      </c>
      <c r="B145" s="486" t="s">
        <v>666</v>
      </c>
      <c r="C145" s="48">
        <v>2012</v>
      </c>
      <c r="D145" s="394" t="s">
        <v>32</v>
      </c>
      <c r="E145" s="542">
        <f t="shared" si="13"/>
        <v>59.93</v>
      </c>
      <c r="F145" s="410"/>
      <c r="G145" s="434"/>
      <c r="H145" s="107">
        <v>144</v>
      </c>
      <c r="I145" s="250">
        <v>8</v>
      </c>
      <c r="J145" s="93">
        <v>74</v>
      </c>
      <c r="K145" s="606">
        <v>0</v>
      </c>
      <c r="L145" s="93"/>
      <c r="M145" s="106"/>
      <c r="N145" s="93">
        <v>88</v>
      </c>
      <c r="O145" s="106">
        <v>0</v>
      </c>
      <c r="P145" s="93">
        <v>74</v>
      </c>
      <c r="Q145" s="106">
        <v>50</v>
      </c>
      <c r="R145" s="93">
        <v>87</v>
      </c>
      <c r="S145" s="94">
        <v>0</v>
      </c>
      <c r="T145" s="93">
        <v>79</v>
      </c>
      <c r="U145" s="112">
        <v>0.43</v>
      </c>
      <c r="V145" s="107">
        <v>90</v>
      </c>
      <c r="W145" s="94">
        <v>0</v>
      </c>
      <c r="X145" s="107"/>
      <c r="Y145" s="106"/>
      <c r="Z145" s="107">
        <v>80</v>
      </c>
      <c r="AA145" s="106">
        <v>1.5</v>
      </c>
      <c r="AB145" s="107"/>
      <c r="AC145" s="94"/>
      <c r="AD145" s="107"/>
      <c r="AE145" s="94"/>
      <c r="AF145" s="107"/>
      <c r="AG145" s="94"/>
      <c r="AH145" s="107"/>
      <c r="AI145" s="94"/>
      <c r="AJ145" s="107"/>
      <c r="AK145" s="94"/>
      <c r="AL145" s="107"/>
      <c r="AM145" s="94"/>
      <c r="AN145" s="559">
        <f t="shared" si="18"/>
        <v>29</v>
      </c>
    </row>
    <row r="146" spans="1:40" ht="20" customHeight="1">
      <c r="A146" s="559">
        <f t="shared" si="17"/>
        <v>30</v>
      </c>
      <c r="B146" s="226" t="s">
        <v>771</v>
      </c>
      <c r="C146" s="57">
        <v>2012</v>
      </c>
      <c r="D146" s="753" t="s">
        <v>8</v>
      </c>
      <c r="E146" s="542">
        <f t="shared" si="13"/>
        <v>58.5</v>
      </c>
      <c r="F146" s="410"/>
      <c r="G146" s="434"/>
      <c r="H146" s="107"/>
      <c r="I146" s="615"/>
      <c r="J146" s="107"/>
      <c r="K146" s="94"/>
      <c r="L146" s="107"/>
      <c r="M146" s="94"/>
      <c r="N146" s="107"/>
      <c r="O146" s="94"/>
      <c r="P146" s="107"/>
      <c r="Q146" s="94"/>
      <c r="R146" s="107"/>
      <c r="S146" s="94"/>
      <c r="T146" s="107">
        <v>86</v>
      </c>
      <c r="U146" s="94">
        <v>0</v>
      </c>
      <c r="V146" s="93">
        <v>88</v>
      </c>
      <c r="W146" s="94">
        <v>0</v>
      </c>
      <c r="X146" s="93"/>
      <c r="Y146" s="106"/>
      <c r="Z146" s="93"/>
      <c r="AA146" s="106"/>
      <c r="AB146" s="107">
        <v>71</v>
      </c>
      <c r="AC146" s="94">
        <v>58.5</v>
      </c>
      <c r="AD146" s="93"/>
      <c r="AE146" s="94"/>
      <c r="AF146" s="93"/>
      <c r="AG146" s="94"/>
      <c r="AH146" s="93"/>
      <c r="AI146" s="94"/>
      <c r="AJ146" s="93"/>
      <c r="AK146" s="94"/>
      <c r="AL146" s="93"/>
      <c r="AM146" s="94"/>
      <c r="AN146" s="559">
        <f t="shared" si="18"/>
        <v>30</v>
      </c>
    </row>
    <row r="147" spans="1:40" ht="20" customHeight="1">
      <c r="A147" s="559">
        <f t="shared" si="17"/>
        <v>31</v>
      </c>
      <c r="B147" s="486" t="s">
        <v>668</v>
      </c>
      <c r="C147" s="48">
        <v>2011</v>
      </c>
      <c r="D147" s="187" t="s">
        <v>17</v>
      </c>
      <c r="E147" s="542">
        <f t="shared" si="13"/>
        <v>54.300000000000004</v>
      </c>
      <c r="F147" s="410"/>
      <c r="G147" s="434"/>
      <c r="H147" s="107">
        <v>152</v>
      </c>
      <c r="I147" s="615">
        <v>0</v>
      </c>
      <c r="J147" s="107">
        <v>75</v>
      </c>
      <c r="K147" s="106">
        <v>0</v>
      </c>
      <c r="L147" s="107">
        <v>230</v>
      </c>
      <c r="M147" s="94">
        <v>7</v>
      </c>
      <c r="N147" s="107" t="str">
        <f>IFERROR(VLOOKUP(B147,#REF!,2,FALSE),"")</f>
        <v/>
      </c>
      <c r="O147" s="94"/>
      <c r="P147" s="107">
        <v>75</v>
      </c>
      <c r="Q147" s="106">
        <v>35</v>
      </c>
      <c r="R147" s="93"/>
      <c r="S147" s="106"/>
      <c r="T147" s="107"/>
      <c r="U147" s="106"/>
      <c r="V147" s="93">
        <v>76</v>
      </c>
      <c r="W147" s="94">
        <v>9.1</v>
      </c>
      <c r="X147" s="107">
        <v>81</v>
      </c>
      <c r="Y147" s="106">
        <v>3.2</v>
      </c>
      <c r="Z147" s="93"/>
      <c r="AA147" s="94"/>
      <c r="AB147" s="93"/>
      <c r="AC147" s="94"/>
      <c r="AD147" s="107"/>
      <c r="AE147" s="94"/>
      <c r="AF147" s="107"/>
      <c r="AG147" s="94"/>
      <c r="AH147" s="107"/>
      <c r="AI147" s="94"/>
      <c r="AJ147" s="107"/>
      <c r="AK147" s="94"/>
      <c r="AL147" s="107"/>
      <c r="AM147" s="94"/>
      <c r="AN147" s="559">
        <f t="shared" si="18"/>
        <v>31</v>
      </c>
    </row>
    <row r="148" spans="1:40" ht="20" customHeight="1">
      <c r="A148" s="559">
        <f t="shared" si="17"/>
        <v>32</v>
      </c>
      <c r="B148" s="827" t="s">
        <v>680</v>
      </c>
      <c r="C148" s="62">
        <v>2011</v>
      </c>
      <c r="D148" s="639" t="s">
        <v>428</v>
      </c>
      <c r="E148" s="542">
        <f t="shared" si="13"/>
        <v>44</v>
      </c>
      <c r="F148" s="410"/>
      <c r="G148" s="434"/>
      <c r="H148" s="95">
        <v>139</v>
      </c>
      <c r="I148" s="628">
        <v>40</v>
      </c>
      <c r="J148" s="342">
        <v>70</v>
      </c>
      <c r="K148" s="399">
        <v>4</v>
      </c>
      <c r="L148" s="95"/>
      <c r="M148" s="616"/>
      <c r="N148" s="95" t="str">
        <f>IFERROR(VLOOKUP(B148,#REF!,2,FALSE),"")</f>
        <v/>
      </c>
      <c r="O148" s="96"/>
      <c r="P148" s="95"/>
      <c r="Q148" s="399"/>
      <c r="R148" s="109"/>
      <c r="S148" s="399"/>
      <c r="T148" s="95"/>
      <c r="U148" s="399"/>
      <c r="V148" s="342"/>
      <c r="W148" s="399"/>
      <c r="X148" s="342"/>
      <c r="Y148" s="96"/>
      <c r="Z148" s="95"/>
      <c r="AA148" s="96"/>
      <c r="AB148" s="95"/>
      <c r="AC148" s="96"/>
      <c r="AD148" s="342"/>
      <c r="AE148" s="96"/>
      <c r="AF148" s="342"/>
      <c r="AG148" s="96"/>
      <c r="AH148" s="342"/>
      <c r="AI148" s="96"/>
      <c r="AJ148" s="342"/>
      <c r="AK148" s="96"/>
      <c r="AL148" s="342"/>
      <c r="AM148" s="96"/>
      <c r="AN148" s="559">
        <f t="shared" si="18"/>
        <v>32</v>
      </c>
    </row>
    <row r="149" spans="1:40" ht="20" customHeight="1">
      <c r="A149" s="559">
        <f t="shared" si="17"/>
        <v>33</v>
      </c>
      <c r="B149" s="482" t="s">
        <v>673</v>
      </c>
      <c r="C149" s="48">
        <v>2012</v>
      </c>
      <c r="D149" s="337" t="s">
        <v>33</v>
      </c>
      <c r="E149" s="542">
        <f t="shared" ref="E149:E165" si="19">I149+K149+M149+O149+Q149+S149+U149+W149+Y149+AA149+AC149+AE149+AG149+AI149+AK149+AM149</f>
        <v>39</v>
      </c>
      <c r="F149" s="410"/>
      <c r="G149" s="434"/>
      <c r="H149" s="95">
        <v>153</v>
      </c>
      <c r="I149" s="616">
        <v>0</v>
      </c>
      <c r="J149" s="95">
        <v>72</v>
      </c>
      <c r="K149" s="399">
        <v>0</v>
      </c>
      <c r="L149" s="95"/>
      <c r="M149" s="96"/>
      <c r="N149" s="95" t="str">
        <f>IFERROR(VLOOKUP(B149,#REF!,2,FALSE),"")</f>
        <v/>
      </c>
      <c r="O149" s="96"/>
      <c r="P149" s="342"/>
      <c r="Q149" s="96"/>
      <c r="R149" s="342"/>
      <c r="S149" s="96"/>
      <c r="T149" s="342"/>
      <c r="U149" s="96"/>
      <c r="V149" s="342">
        <v>82</v>
      </c>
      <c r="W149" s="96">
        <v>0</v>
      </c>
      <c r="X149" s="95"/>
      <c r="Y149" s="399"/>
      <c r="Z149" s="95"/>
      <c r="AA149" s="96"/>
      <c r="AB149" s="95">
        <v>73</v>
      </c>
      <c r="AC149" s="96">
        <v>39</v>
      </c>
      <c r="AD149" s="95"/>
      <c r="AE149" s="399"/>
      <c r="AF149" s="95"/>
      <c r="AG149" s="399"/>
      <c r="AH149" s="95"/>
      <c r="AI149" s="399"/>
      <c r="AJ149" s="95"/>
      <c r="AK149" s="399"/>
      <c r="AL149" s="95"/>
      <c r="AM149" s="399"/>
      <c r="AN149" s="559">
        <f t="shared" si="18"/>
        <v>33</v>
      </c>
    </row>
    <row r="150" spans="1:40" ht="20" customHeight="1">
      <c r="A150" s="559">
        <f t="shared" si="17"/>
        <v>34</v>
      </c>
      <c r="B150" s="115" t="s">
        <v>649</v>
      </c>
      <c r="C150" s="70">
        <v>2011</v>
      </c>
      <c r="D150" s="212" t="s">
        <v>37</v>
      </c>
      <c r="E150" s="542">
        <f t="shared" si="19"/>
        <v>31.2</v>
      </c>
      <c r="F150" s="410"/>
      <c r="G150" s="434"/>
      <c r="H150" s="342">
        <v>149</v>
      </c>
      <c r="I150" s="616">
        <v>0</v>
      </c>
      <c r="J150" s="95">
        <v>82</v>
      </c>
      <c r="K150" s="399">
        <v>0</v>
      </c>
      <c r="L150" s="342">
        <v>230</v>
      </c>
      <c r="M150" s="96">
        <v>7</v>
      </c>
      <c r="N150" s="342">
        <v>73</v>
      </c>
      <c r="O150" s="399">
        <v>11</v>
      </c>
      <c r="P150" s="342">
        <v>83</v>
      </c>
      <c r="Q150" s="399">
        <v>3</v>
      </c>
      <c r="R150" s="95">
        <v>76</v>
      </c>
      <c r="S150" s="399">
        <v>10.199999999999999</v>
      </c>
      <c r="T150" s="342">
        <v>84</v>
      </c>
      <c r="U150" s="96">
        <v>0</v>
      </c>
      <c r="V150" s="95"/>
      <c r="W150" s="96"/>
      <c r="X150" s="95">
        <v>86</v>
      </c>
      <c r="Y150" s="96">
        <v>0</v>
      </c>
      <c r="Z150" s="342"/>
      <c r="AA150" s="96"/>
      <c r="AB150" s="342"/>
      <c r="AC150" s="96"/>
      <c r="AD150" s="342"/>
      <c r="AE150" s="96"/>
      <c r="AF150" s="342"/>
      <c r="AG150" s="96"/>
      <c r="AH150" s="342"/>
      <c r="AI150" s="96"/>
      <c r="AJ150" s="342"/>
      <c r="AK150" s="96"/>
      <c r="AL150" s="342"/>
      <c r="AM150" s="96"/>
      <c r="AN150" s="559">
        <f t="shared" si="18"/>
        <v>34</v>
      </c>
    </row>
    <row r="151" spans="1:40" ht="20" customHeight="1">
      <c r="A151" s="559">
        <f t="shared" si="17"/>
        <v>35</v>
      </c>
      <c r="B151" s="172" t="s">
        <v>334</v>
      </c>
      <c r="C151" s="48">
        <v>2011</v>
      </c>
      <c r="D151" s="173" t="s">
        <v>61</v>
      </c>
      <c r="E151" s="542">
        <f t="shared" si="19"/>
        <v>25</v>
      </c>
      <c r="F151" s="410"/>
      <c r="G151" s="434"/>
      <c r="H151" s="95"/>
      <c r="I151" s="616"/>
      <c r="J151" s="95">
        <v>66</v>
      </c>
      <c r="K151" s="399">
        <v>25</v>
      </c>
      <c r="L151" s="95"/>
      <c r="M151" s="399"/>
      <c r="N151" s="95" t="str">
        <f>IFERROR(VLOOKUP(B151,#REF!,2,FALSE),"")</f>
        <v/>
      </c>
      <c r="O151" s="399"/>
      <c r="P151" s="95"/>
      <c r="Q151" s="399"/>
      <c r="R151" s="342">
        <v>94</v>
      </c>
      <c r="S151" s="96">
        <v>0</v>
      </c>
      <c r="T151" s="95"/>
      <c r="U151" s="96"/>
      <c r="V151" s="342"/>
      <c r="W151" s="96"/>
      <c r="X151" s="342"/>
      <c r="Y151" s="96"/>
      <c r="Z151" s="342"/>
      <c r="AA151" s="96"/>
      <c r="AB151" s="342"/>
      <c r="AC151" s="96"/>
      <c r="AD151" s="342"/>
      <c r="AE151" s="96"/>
      <c r="AF151" s="342"/>
      <c r="AG151" s="96"/>
      <c r="AH151" s="342"/>
      <c r="AI151" s="96"/>
      <c r="AJ151" s="342"/>
      <c r="AK151" s="96"/>
      <c r="AL151" s="342"/>
      <c r="AM151" s="96"/>
      <c r="AN151" s="559">
        <f t="shared" si="18"/>
        <v>35</v>
      </c>
    </row>
    <row r="152" spans="1:40" ht="20" customHeight="1">
      <c r="A152" s="559">
        <f t="shared" si="17"/>
        <v>36</v>
      </c>
      <c r="B152" s="115" t="s">
        <v>725</v>
      </c>
      <c r="C152" s="57">
        <v>2012</v>
      </c>
      <c r="D152" s="508" t="s">
        <v>77</v>
      </c>
      <c r="E152" s="542">
        <f t="shared" si="19"/>
        <v>20.399999999999999</v>
      </c>
      <c r="F152" s="410"/>
      <c r="G152" s="434"/>
      <c r="H152" s="342"/>
      <c r="I152" s="616"/>
      <c r="J152" s="95"/>
      <c r="K152" s="399"/>
      <c r="L152" s="342"/>
      <c r="M152" s="96"/>
      <c r="N152" s="342"/>
      <c r="O152" s="96"/>
      <c r="P152" s="342">
        <v>79</v>
      </c>
      <c r="Q152" s="399">
        <v>10</v>
      </c>
      <c r="R152" s="342"/>
      <c r="S152" s="399"/>
      <c r="T152" s="342">
        <v>76</v>
      </c>
      <c r="U152" s="96">
        <v>10.4</v>
      </c>
      <c r="V152" s="95"/>
      <c r="W152" s="96"/>
      <c r="X152" s="342"/>
      <c r="Y152" s="96"/>
      <c r="Z152" s="95"/>
      <c r="AA152" s="399"/>
      <c r="AB152" s="95">
        <v>79</v>
      </c>
      <c r="AC152" s="399">
        <v>0</v>
      </c>
      <c r="AD152" s="95"/>
      <c r="AE152" s="399"/>
      <c r="AF152" s="95"/>
      <c r="AG152" s="399"/>
      <c r="AH152" s="95"/>
      <c r="AI152" s="399"/>
      <c r="AJ152" s="95"/>
      <c r="AK152" s="399"/>
      <c r="AL152" s="95"/>
      <c r="AM152" s="399"/>
      <c r="AN152" s="559">
        <f t="shared" si="18"/>
        <v>36</v>
      </c>
    </row>
    <row r="153" spans="1:40" ht="20" customHeight="1">
      <c r="A153" s="559">
        <f t="shared" si="17"/>
        <v>37</v>
      </c>
      <c r="B153" s="307" t="s">
        <v>494</v>
      </c>
      <c r="C153" s="48">
        <v>2012</v>
      </c>
      <c r="D153" s="308" t="s">
        <v>413</v>
      </c>
      <c r="E153" s="542">
        <f t="shared" si="19"/>
        <v>13.4</v>
      </c>
      <c r="F153" s="410"/>
      <c r="G153" s="434"/>
      <c r="H153" s="95"/>
      <c r="I153" s="616"/>
      <c r="J153" s="342"/>
      <c r="K153" s="96"/>
      <c r="L153" s="342"/>
      <c r="M153" s="96"/>
      <c r="N153" s="342" t="str">
        <f>IFERROR(VLOOKUP(B153,#REF!,2,FALSE),"")</f>
        <v/>
      </c>
      <c r="O153" s="96"/>
      <c r="P153" s="342"/>
      <c r="Q153" s="96"/>
      <c r="R153" s="342"/>
      <c r="S153" s="96"/>
      <c r="T153" s="342">
        <v>76</v>
      </c>
      <c r="U153" s="96">
        <v>10.4</v>
      </c>
      <c r="V153" s="95"/>
      <c r="W153" s="399"/>
      <c r="X153" s="342"/>
      <c r="Y153" s="96"/>
      <c r="Z153" s="342">
        <v>79</v>
      </c>
      <c r="AA153" s="399">
        <v>3</v>
      </c>
      <c r="AB153" s="342"/>
      <c r="AC153" s="96"/>
      <c r="AD153" s="342"/>
      <c r="AE153" s="96"/>
      <c r="AF153" s="342"/>
      <c r="AG153" s="96"/>
      <c r="AH153" s="342"/>
      <c r="AI153" s="96"/>
      <c r="AJ153" s="342"/>
      <c r="AK153" s="96"/>
      <c r="AL153" s="342"/>
      <c r="AM153" s="96"/>
      <c r="AN153" s="559">
        <f t="shared" si="18"/>
        <v>37</v>
      </c>
    </row>
    <row r="154" spans="1:40" ht="20" customHeight="1">
      <c r="A154" s="559">
        <f t="shared" si="17"/>
        <v>38</v>
      </c>
      <c r="B154" s="115" t="s">
        <v>681</v>
      </c>
      <c r="C154" s="57">
        <v>2011</v>
      </c>
      <c r="D154" s="419" t="s">
        <v>15</v>
      </c>
      <c r="E154" s="542">
        <f t="shared" si="19"/>
        <v>10.199999999999999</v>
      </c>
      <c r="F154" s="410"/>
      <c r="G154" s="434"/>
      <c r="H154" s="342"/>
      <c r="I154" s="616"/>
      <c r="J154" s="342">
        <v>78</v>
      </c>
      <c r="K154" s="399">
        <v>0</v>
      </c>
      <c r="L154" s="95"/>
      <c r="M154" s="96"/>
      <c r="N154" s="95" t="str">
        <f>IFERROR(VLOOKUP(B154,#REF!,2,FALSE),"")</f>
        <v/>
      </c>
      <c r="O154" s="96"/>
      <c r="P154" s="342"/>
      <c r="Q154" s="96"/>
      <c r="R154" s="342">
        <v>76</v>
      </c>
      <c r="S154" s="399">
        <v>10.199999999999999</v>
      </c>
      <c r="T154" s="95"/>
      <c r="U154" s="96"/>
      <c r="V154" s="342">
        <v>83</v>
      </c>
      <c r="W154" s="96">
        <v>0</v>
      </c>
      <c r="X154" s="342"/>
      <c r="Y154" s="96"/>
      <c r="Z154" s="342">
        <v>85</v>
      </c>
      <c r="AA154" s="96">
        <v>0</v>
      </c>
      <c r="AB154" s="342"/>
      <c r="AC154" s="96"/>
      <c r="AD154" s="342"/>
      <c r="AE154" s="96"/>
      <c r="AF154" s="342"/>
      <c r="AG154" s="96"/>
      <c r="AH154" s="342"/>
      <c r="AI154" s="96"/>
      <c r="AJ154" s="342"/>
      <c r="AK154" s="96"/>
      <c r="AL154" s="342"/>
      <c r="AM154" s="96"/>
      <c r="AN154" s="559">
        <f t="shared" si="18"/>
        <v>38</v>
      </c>
    </row>
    <row r="155" spans="1:40" ht="20" customHeight="1">
      <c r="A155" s="559">
        <f t="shared" si="17"/>
        <v>39</v>
      </c>
      <c r="B155" s="482" t="s">
        <v>733</v>
      </c>
      <c r="C155" s="48">
        <v>2011</v>
      </c>
      <c r="D155" s="278" t="s">
        <v>32</v>
      </c>
      <c r="E155" s="542">
        <f t="shared" si="19"/>
        <v>9.1</v>
      </c>
      <c r="F155" s="410"/>
      <c r="G155" s="434"/>
      <c r="H155" s="342"/>
      <c r="I155" s="616"/>
      <c r="J155" s="342"/>
      <c r="K155" s="96"/>
      <c r="L155" s="342"/>
      <c r="M155" s="96"/>
      <c r="N155" s="342"/>
      <c r="O155" s="96"/>
      <c r="P155" s="342"/>
      <c r="Q155" s="96"/>
      <c r="R155" s="342"/>
      <c r="S155" s="96"/>
      <c r="T155" s="342">
        <v>82</v>
      </c>
      <c r="U155" s="96">
        <v>0</v>
      </c>
      <c r="V155" s="95">
        <v>76</v>
      </c>
      <c r="W155" s="828">
        <v>9.1</v>
      </c>
      <c r="X155" s="95"/>
      <c r="Y155" s="399"/>
      <c r="Z155" s="95"/>
      <c r="AA155" s="399"/>
      <c r="AB155" s="95"/>
      <c r="AC155" s="399"/>
      <c r="AD155" s="95"/>
      <c r="AE155" s="96"/>
      <c r="AF155" s="95"/>
      <c r="AG155" s="96"/>
      <c r="AH155" s="95"/>
      <c r="AI155" s="96"/>
      <c r="AJ155" s="95"/>
      <c r="AK155" s="96"/>
      <c r="AL155" s="95"/>
      <c r="AM155" s="96"/>
      <c r="AN155" s="559">
        <f t="shared" si="18"/>
        <v>39</v>
      </c>
    </row>
    <row r="156" spans="1:40" ht="20" customHeight="1">
      <c r="A156" s="559">
        <f t="shared" si="17"/>
        <v>40</v>
      </c>
      <c r="B156" s="115" t="s">
        <v>671</v>
      </c>
      <c r="C156" s="57">
        <v>2011</v>
      </c>
      <c r="D156" s="394" t="s">
        <v>338</v>
      </c>
      <c r="E156" s="542">
        <f t="shared" si="19"/>
        <v>8</v>
      </c>
      <c r="F156" s="410"/>
      <c r="G156" s="434"/>
      <c r="H156" s="342">
        <v>144</v>
      </c>
      <c r="I156" s="628">
        <v>8</v>
      </c>
      <c r="J156" s="95">
        <v>75</v>
      </c>
      <c r="K156" s="623">
        <v>0</v>
      </c>
      <c r="L156" s="95"/>
      <c r="M156" s="96"/>
      <c r="N156" s="95" t="str">
        <f>IFERROR(VLOOKUP(B156,#REF!,2,FALSE),"")</f>
        <v/>
      </c>
      <c r="O156" s="96"/>
      <c r="P156" s="95"/>
      <c r="Q156" s="96"/>
      <c r="R156" s="95"/>
      <c r="S156" s="96"/>
      <c r="T156" s="342"/>
      <c r="U156" s="96"/>
      <c r="V156" s="342"/>
      <c r="W156" s="96"/>
      <c r="X156" s="342"/>
      <c r="Y156" s="96"/>
      <c r="Z156" s="342"/>
      <c r="AA156" s="96"/>
      <c r="AB156" s="342"/>
      <c r="AC156" s="96"/>
      <c r="AD156" s="109"/>
      <c r="AE156" s="399"/>
      <c r="AF156" s="109"/>
      <c r="AG156" s="399"/>
      <c r="AH156" s="109"/>
      <c r="AI156" s="399"/>
      <c r="AJ156" s="109"/>
      <c r="AK156" s="399"/>
      <c r="AL156" s="109"/>
      <c r="AM156" s="399"/>
      <c r="AN156" s="559">
        <f t="shared" si="18"/>
        <v>40</v>
      </c>
    </row>
    <row r="157" spans="1:40" ht="20" customHeight="1">
      <c r="A157" s="559">
        <f t="shared" si="17"/>
        <v>41</v>
      </c>
      <c r="B157" s="482" t="s">
        <v>678</v>
      </c>
      <c r="C157" s="48">
        <v>2011</v>
      </c>
      <c r="D157" s="308" t="s">
        <v>27</v>
      </c>
      <c r="E157" s="542">
        <f t="shared" si="19"/>
        <v>5.89</v>
      </c>
      <c r="F157" s="410"/>
      <c r="G157" s="434"/>
      <c r="H157" s="342">
        <v>145</v>
      </c>
      <c r="I157" s="628">
        <v>4.8</v>
      </c>
      <c r="J157" s="95"/>
      <c r="K157" s="623"/>
      <c r="L157" s="95">
        <v>234</v>
      </c>
      <c r="M157" s="524">
        <v>0.66</v>
      </c>
      <c r="N157" s="95" t="str">
        <f>IFERROR(VLOOKUP(B157,#REF!,2,FALSE),"")</f>
        <v/>
      </c>
      <c r="O157" s="524"/>
      <c r="P157" s="95"/>
      <c r="Q157" s="96"/>
      <c r="R157" s="95"/>
      <c r="S157" s="96"/>
      <c r="T157" s="342">
        <v>79</v>
      </c>
      <c r="U157" s="524">
        <v>0.43</v>
      </c>
      <c r="V157" s="95"/>
      <c r="W157" s="399"/>
      <c r="X157" s="342"/>
      <c r="Y157" s="96"/>
      <c r="Z157" s="342"/>
      <c r="AA157" s="96"/>
      <c r="AB157" s="342"/>
      <c r="AC157" s="96"/>
      <c r="AD157" s="95"/>
      <c r="AE157" s="399"/>
      <c r="AF157" s="95"/>
      <c r="AG157" s="399"/>
      <c r="AH157" s="95"/>
      <c r="AI157" s="399"/>
      <c r="AJ157" s="95"/>
      <c r="AK157" s="399"/>
      <c r="AL157" s="95"/>
      <c r="AM157" s="399"/>
      <c r="AN157" s="559">
        <f t="shared" si="18"/>
        <v>41</v>
      </c>
    </row>
    <row r="158" spans="1:40" ht="20" customHeight="1">
      <c r="A158" s="559">
        <f t="shared" si="17"/>
        <v>42</v>
      </c>
      <c r="B158" s="115" t="s">
        <v>664</v>
      </c>
      <c r="C158" s="57">
        <v>2011</v>
      </c>
      <c r="D158" s="483" t="s">
        <v>239</v>
      </c>
      <c r="E158" s="542">
        <f t="shared" si="19"/>
        <v>1</v>
      </c>
      <c r="F158" s="410"/>
      <c r="G158" s="434"/>
      <c r="H158" s="342"/>
      <c r="I158" s="616"/>
      <c r="J158" s="95"/>
      <c r="K158" s="399"/>
      <c r="L158" s="342"/>
      <c r="M158" s="96"/>
      <c r="N158" s="342">
        <v>77</v>
      </c>
      <c r="O158" s="96">
        <v>1</v>
      </c>
      <c r="P158" s="342"/>
      <c r="Q158" s="96"/>
      <c r="R158" s="342"/>
      <c r="S158" s="96"/>
      <c r="T158" s="342"/>
      <c r="U158" s="96"/>
      <c r="V158" s="342"/>
      <c r="W158" s="96"/>
      <c r="X158" s="95"/>
      <c r="Y158" s="96"/>
      <c r="Z158" s="95"/>
      <c r="AA158" s="96"/>
      <c r="AB158" s="95"/>
      <c r="AC158" s="96"/>
      <c r="AD158" s="95"/>
      <c r="AE158" s="399"/>
      <c r="AF158" s="95"/>
      <c r="AG158" s="399"/>
      <c r="AH158" s="95"/>
      <c r="AI158" s="399"/>
      <c r="AJ158" s="95"/>
      <c r="AK158" s="399"/>
      <c r="AL158" s="95"/>
      <c r="AM158" s="399"/>
      <c r="AN158" s="559">
        <f t="shared" si="18"/>
        <v>42</v>
      </c>
    </row>
    <row r="159" spans="1:40" ht="20" customHeight="1">
      <c r="A159" s="559">
        <f t="shared" si="17"/>
        <v>43</v>
      </c>
      <c r="B159" s="115" t="s">
        <v>715</v>
      </c>
      <c r="C159" s="57">
        <v>2011</v>
      </c>
      <c r="D159" s="283" t="s">
        <v>85</v>
      </c>
      <c r="E159" s="542">
        <f t="shared" si="19"/>
        <v>0.5</v>
      </c>
      <c r="F159" s="410"/>
      <c r="G159" s="434"/>
      <c r="H159" s="342"/>
      <c r="I159" s="616"/>
      <c r="J159" s="95"/>
      <c r="K159" s="399"/>
      <c r="L159" s="342"/>
      <c r="M159" s="96"/>
      <c r="N159" s="342"/>
      <c r="O159" s="96"/>
      <c r="P159" s="342"/>
      <c r="Q159" s="96"/>
      <c r="R159" s="342">
        <v>80</v>
      </c>
      <c r="S159" s="399">
        <v>0.5</v>
      </c>
      <c r="T159" s="342"/>
      <c r="U159" s="96"/>
      <c r="V159" s="95">
        <v>84</v>
      </c>
      <c r="W159" s="96">
        <v>0</v>
      </c>
      <c r="X159" s="109"/>
      <c r="Y159" s="399"/>
      <c r="Z159" s="109"/>
      <c r="AA159" s="399"/>
      <c r="AB159" s="109"/>
      <c r="AC159" s="399"/>
      <c r="AD159" s="95"/>
      <c r="AE159" s="96"/>
      <c r="AF159" s="95"/>
      <c r="AG159" s="96"/>
      <c r="AH159" s="95"/>
      <c r="AI159" s="96"/>
      <c r="AJ159" s="95"/>
      <c r="AK159" s="96"/>
      <c r="AL159" s="95"/>
      <c r="AM159" s="96"/>
      <c r="AN159" s="559">
        <f t="shared" si="18"/>
        <v>43</v>
      </c>
    </row>
    <row r="160" spans="1:40" ht="20" customHeight="1">
      <c r="A160" s="559">
        <f t="shared" si="17"/>
        <v>44</v>
      </c>
      <c r="B160" s="115" t="s">
        <v>783</v>
      </c>
      <c r="C160" s="57">
        <v>2012</v>
      </c>
      <c r="D160" s="278" t="s">
        <v>8</v>
      </c>
      <c r="E160" s="542">
        <f t="shared" si="19"/>
        <v>0</v>
      </c>
      <c r="F160" s="410"/>
      <c r="G160" s="434"/>
      <c r="H160" s="342"/>
      <c r="I160" s="616"/>
      <c r="J160" s="342"/>
      <c r="K160" s="96"/>
      <c r="L160" s="342"/>
      <c r="M160" s="96"/>
      <c r="N160" s="342"/>
      <c r="O160" s="96"/>
      <c r="P160" s="342"/>
      <c r="Q160" s="96"/>
      <c r="R160" s="342"/>
      <c r="S160" s="96"/>
      <c r="T160" s="342"/>
      <c r="U160" s="96"/>
      <c r="V160" s="342"/>
      <c r="W160" s="96"/>
      <c r="X160" s="342"/>
      <c r="Y160" s="96"/>
      <c r="Z160" s="342"/>
      <c r="AA160" s="96"/>
      <c r="AB160" s="342">
        <v>79</v>
      </c>
      <c r="AC160" s="399">
        <v>0</v>
      </c>
      <c r="AD160" s="95"/>
      <c r="AE160" s="96"/>
      <c r="AF160" s="95"/>
      <c r="AG160" s="96"/>
      <c r="AH160" s="95"/>
      <c r="AI160" s="96"/>
      <c r="AJ160" s="95"/>
      <c r="AK160" s="96"/>
      <c r="AL160" s="95"/>
      <c r="AM160" s="96"/>
      <c r="AN160" s="559">
        <f t="shared" si="18"/>
        <v>44</v>
      </c>
    </row>
    <row r="161" spans="1:40" ht="20" customHeight="1">
      <c r="A161" s="559">
        <f t="shared" si="17"/>
        <v>45</v>
      </c>
      <c r="B161" s="115" t="s">
        <v>785</v>
      </c>
      <c r="C161" s="57">
        <v>2012</v>
      </c>
      <c r="D161" s="278" t="s">
        <v>8</v>
      </c>
      <c r="E161" s="542">
        <f t="shared" si="19"/>
        <v>0</v>
      </c>
      <c r="F161" s="410"/>
      <c r="G161" s="434"/>
      <c r="H161" s="342"/>
      <c r="I161" s="616"/>
      <c r="J161" s="342"/>
      <c r="K161" s="96"/>
      <c r="L161" s="342"/>
      <c r="M161" s="96"/>
      <c r="N161" s="342"/>
      <c r="O161" s="96"/>
      <c r="P161" s="342"/>
      <c r="Q161" s="96"/>
      <c r="R161" s="342"/>
      <c r="S161" s="96"/>
      <c r="T161" s="342"/>
      <c r="U161" s="96"/>
      <c r="V161" s="342"/>
      <c r="W161" s="96"/>
      <c r="X161" s="342"/>
      <c r="Y161" s="96"/>
      <c r="Z161" s="342"/>
      <c r="AA161" s="96"/>
      <c r="AB161" s="342">
        <v>81</v>
      </c>
      <c r="AC161" s="399">
        <v>0</v>
      </c>
      <c r="AD161" s="342"/>
      <c r="AE161" s="96"/>
      <c r="AF161" s="342"/>
      <c r="AG161" s="96"/>
      <c r="AH161" s="342"/>
      <c r="AI161" s="96"/>
      <c r="AJ161" s="342"/>
      <c r="AK161" s="96"/>
      <c r="AL161" s="342"/>
      <c r="AM161" s="96"/>
      <c r="AN161" s="559">
        <f t="shared" si="18"/>
        <v>45</v>
      </c>
    </row>
    <row r="162" spans="1:40" ht="20" customHeight="1">
      <c r="A162" s="559">
        <f t="shared" si="17"/>
        <v>46</v>
      </c>
      <c r="B162" s="115" t="s">
        <v>670</v>
      </c>
      <c r="C162" s="57">
        <v>2011</v>
      </c>
      <c r="D162" s="394" t="s">
        <v>8</v>
      </c>
      <c r="E162" s="542">
        <f t="shared" si="19"/>
        <v>0</v>
      </c>
      <c r="F162" s="410"/>
      <c r="G162" s="434"/>
      <c r="H162" s="342">
        <v>151</v>
      </c>
      <c r="I162" s="616">
        <v>0</v>
      </c>
      <c r="J162" s="95"/>
      <c r="K162" s="399"/>
      <c r="L162" s="342"/>
      <c r="M162" s="96"/>
      <c r="N162" s="342" t="str">
        <f>IFERROR(VLOOKUP(B162,#REF!,2,FALSE),"")</f>
        <v/>
      </c>
      <c r="O162" s="96"/>
      <c r="P162" s="342"/>
      <c r="Q162" s="96"/>
      <c r="R162" s="342"/>
      <c r="S162" s="96"/>
      <c r="T162" s="342"/>
      <c r="U162" s="96"/>
      <c r="V162" s="342"/>
      <c r="W162" s="96"/>
      <c r="X162" s="342"/>
      <c r="Y162" s="96"/>
      <c r="Z162" s="342"/>
      <c r="AA162" s="96"/>
      <c r="AB162" s="342">
        <v>85</v>
      </c>
      <c r="AC162" s="399">
        <v>0</v>
      </c>
      <c r="AD162" s="342"/>
      <c r="AE162" s="96"/>
      <c r="AF162" s="342"/>
      <c r="AG162" s="96"/>
      <c r="AH162" s="342"/>
      <c r="AI162" s="96"/>
      <c r="AJ162" s="342"/>
      <c r="AK162" s="96"/>
      <c r="AL162" s="342"/>
      <c r="AM162" s="96"/>
      <c r="AN162" s="559">
        <f t="shared" si="18"/>
        <v>46</v>
      </c>
    </row>
    <row r="163" spans="1:40" ht="20" customHeight="1">
      <c r="A163" s="559">
        <f t="shared" si="17"/>
        <v>47</v>
      </c>
      <c r="B163" s="115" t="s">
        <v>667</v>
      </c>
      <c r="C163" s="57">
        <v>2011</v>
      </c>
      <c r="D163" s="483" t="s">
        <v>558</v>
      </c>
      <c r="E163" s="542">
        <f t="shared" si="19"/>
        <v>0</v>
      </c>
      <c r="F163" s="410"/>
      <c r="G163" s="434"/>
      <c r="H163" s="342"/>
      <c r="I163" s="616"/>
      <c r="J163" s="95"/>
      <c r="K163" s="399"/>
      <c r="L163" s="342"/>
      <c r="M163" s="96"/>
      <c r="N163" s="342">
        <v>121</v>
      </c>
      <c r="O163" s="96">
        <v>0</v>
      </c>
      <c r="P163" s="342">
        <v>109</v>
      </c>
      <c r="Q163" s="96">
        <v>0</v>
      </c>
      <c r="R163" s="342"/>
      <c r="S163" s="96"/>
      <c r="T163" s="342"/>
      <c r="U163" s="96"/>
      <c r="V163" s="342"/>
      <c r="W163" s="96"/>
      <c r="X163" s="342">
        <v>118</v>
      </c>
      <c r="Y163" s="96">
        <v>0</v>
      </c>
      <c r="Z163" s="95">
        <v>86</v>
      </c>
      <c r="AA163" s="96">
        <v>0</v>
      </c>
      <c r="AB163" s="95">
        <v>97</v>
      </c>
      <c r="AC163" s="399">
        <v>0</v>
      </c>
      <c r="AD163" s="342"/>
      <c r="AE163" s="96"/>
      <c r="AF163" s="342"/>
      <c r="AG163" s="96"/>
      <c r="AH163" s="342"/>
      <c r="AI163" s="96"/>
      <c r="AJ163" s="342"/>
      <c r="AK163" s="96"/>
      <c r="AL163" s="342"/>
      <c r="AM163" s="96"/>
      <c r="AN163" s="559">
        <f t="shared" si="18"/>
        <v>47</v>
      </c>
    </row>
    <row r="164" spans="1:40" ht="20" customHeight="1">
      <c r="A164" s="559">
        <f t="shared" si="17"/>
        <v>48</v>
      </c>
      <c r="B164" s="358" t="s">
        <v>381</v>
      </c>
      <c r="C164" s="48">
        <v>2012</v>
      </c>
      <c r="D164" s="191" t="s">
        <v>117</v>
      </c>
      <c r="E164" s="542">
        <f t="shared" si="19"/>
        <v>0</v>
      </c>
      <c r="F164" s="410"/>
      <c r="G164" s="434"/>
      <c r="H164" s="342"/>
      <c r="I164" s="616"/>
      <c r="J164" s="342"/>
      <c r="K164" s="96"/>
      <c r="L164" s="342"/>
      <c r="M164" s="96"/>
      <c r="N164" s="342" t="str">
        <f>IFERROR(VLOOKUP(B164,#REF!,2,FALSE),"")</f>
        <v/>
      </c>
      <c r="O164" s="96"/>
      <c r="P164" s="342"/>
      <c r="Q164" s="96"/>
      <c r="R164" s="342"/>
      <c r="S164" s="96"/>
      <c r="T164" s="342"/>
      <c r="U164" s="96"/>
      <c r="V164" s="95"/>
      <c r="W164" s="96"/>
      <c r="X164" s="95"/>
      <c r="Y164" s="96"/>
      <c r="Z164" s="95"/>
      <c r="AA164" s="96"/>
      <c r="AB164" s="95"/>
      <c r="AC164" s="96"/>
      <c r="AD164" s="342"/>
      <c r="AE164" s="96"/>
      <c r="AF164" s="342"/>
      <c r="AG164" s="96"/>
      <c r="AH164" s="342"/>
      <c r="AI164" s="96"/>
      <c r="AJ164" s="342"/>
      <c r="AK164" s="96"/>
      <c r="AL164" s="342"/>
      <c r="AM164" s="96"/>
      <c r="AN164" s="559">
        <f t="shared" si="18"/>
        <v>48</v>
      </c>
    </row>
    <row r="165" spans="1:40" ht="20" customHeight="1">
      <c r="A165" s="559">
        <f t="shared" si="17"/>
        <v>49</v>
      </c>
      <c r="B165" s="277" t="s">
        <v>417</v>
      </c>
      <c r="C165" s="48">
        <v>2012</v>
      </c>
      <c r="D165" s="278" t="s">
        <v>93</v>
      </c>
      <c r="E165" s="542">
        <f t="shared" si="19"/>
        <v>0</v>
      </c>
      <c r="F165" s="410"/>
      <c r="G165" s="434"/>
      <c r="H165" s="342"/>
      <c r="I165" s="616"/>
      <c r="J165" s="342"/>
      <c r="K165" s="96"/>
      <c r="L165" s="342"/>
      <c r="M165" s="96"/>
      <c r="N165" s="342" t="str">
        <f>IFERROR(VLOOKUP(B165,#REF!,2,FALSE),"")</f>
        <v/>
      </c>
      <c r="O165" s="96"/>
      <c r="P165" s="342"/>
      <c r="Q165" s="96"/>
      <c r="R165" s="342"/>
      <c r="S165" s="96"/>
      <c r="T165" s="342"/>
      <c r="U165" s="96"/>
      <c r="V165" s="342"/>
      <c r="W165" s="96"/>
      <c r="X165" s="95"/>
      <c r="Y165" s="96"/>
      <c r="Z165" s="342"/>
      <c r="AA165" s="96"/>
      <c r="AB165" s="342"/>
      <c r="AC165" s="96"/>
      <c r="AD165" s="342"/>
      <c r="AE165" s="96"/>
      <c r="AF165" s="342"/>
      <c r="AG165" s="96"/>
      <c r="AH165" s="342"/>
      <c r="AI165" s="96"/>
      <c r="AJ165" s="342"/>
      <c r="AK165" s="96"/>
      <c r="AL165" s="342"/>
      <c r="AM165" s="96"/>
      <c r="AN165" s="559">
        <f t="shared" si="18"/>
        <v>49</v>
      </c>
    </row>
    <row r="166" spans="1:40" ht="20" customHeight="1">
      <c r="A166" s="559">
        <f t="shared" si="17"/>
        <v>50</v>
      </c>
      <c r="B166" s="672" t="s">
        <v>724</v>
      </c>
      <c r="C166" s="48">
        <v>2012</v>
      </c>
      <c r="D166" s="337" t="s">
        <v>149</v>
      </c>
      <c r="E166" s="542">
        <f>I166+K166+M166+O166+Q166+S166+U167+W167+Y167+AA167+AC167+AE167+AG167+AI167+AK167+AM167</f>
        <v>0</v>
      </c>
      <c r="F166" s="410"/>
      <c r="G166" s="434"/>
      <c r="H166" s="342"/>
      <c r="I166" s="616"/>
      <c r="J166" s="342"/>
      <c r="K166" s="96"/>
      <c r="L166" s="342"/>
      <c r="M166" s="96"/>
      <c r="N166" s="342" t="str">
        <f>IFERROR(VLOOKUP(B166,#REF!,2,FALSE),"")</f>
        <v/>
      </c>
      <c r="O166" s="96"/>
      <c r="P166" s="342"/>
      <c r="Q166" s="96"/>
      <c r="R166" s="342">
        <v>82</v>
      </c>
      <c r="S166" s="96">
        <v>0</v>
      </c>
      <c r="T166" s="342">
        <v>80</v>
      </c>
      <c r="U166" s="96">
        <v>0</v>
      </c>
      <c r="V166" s="109"/>
      <c r="W166" s="399"/>
      <c r="X166" s="342"/>
      <c r="Y166" s="96"/>
      <c r="Z166" s="342"/>
      <c r="AA166" s="96"/>
      <c r="AB166" s="342"/>
      <c r="AC166" s="96"/>
      <c r="AD166" s="342"/>
      <c r="AE166" s="96"/>
      <c r="AF166" s="342"/>
      <c r="AG166" s="96"/>
      <c r="AH166" s="342"/>
      <c r="AI166" s="96"/>
      <c r="AJ166" s="342"/>
      <c r="AK166" s="96"/>
      <c r="AL166" s="342"/>
      <c r="AM166" s="96"/>
      <c r="AN166" s="559">
        <f t="shared" si="18"/>
        <v>50</v>
      </c>
    </row>
    <row r="167" spans="1:40" ht="20" customHeight="1">
      <c r="A167" s="559">
        <f t="shared" si="17"/>
        <v>51</v>
      </c>
      <c r="B167" s="115" t="s">
        <v>487</v>
      </c>
      <c r="C167" s="57">
        <v>2012</v>
      </c>
      <c r="D167" s="359" t="s">
        <v>455</v>
      </c>
      <c r="E167" s="542">
        <f t="shared" ref="E167:E205" si="20">I167+K167+M167+O167+Q167+S167+U167+W167+Y167+AA167+AC167+AE167+AG167+AI167+AK167+AM167</f>
        <v>0</v>
      </c>
      <c r="F167" s="410"/>
      <c r="G167" s="434"/>
      <c r="H167" s="342"/>
      <c r="I167" s="616"/>
      <c r="J167" s="342"/>
      <c r="K167" s="96"/>
      <c r="L167" s="342"/>
      <c r="M167" s="96"/>
      <c r="N167" s="342" t="str">
        <f>IFERROR(VLOOKUP(B167,#REF!,2,FALSE),"")</f>
        <v/>
      </c>
      <c r="O167" s="96"/>
      <c r="P167" s="342"/>
      <c r="Q167" s="96"/>
      <c r="R167" s="342"/>
      <c r="S167" s="96"/>
      <c r="T167" s="342"/>
      <c r="U167" s="96"/>
      <c r="V167" s="342"/>
      <c r="W167" s="96"/>
      <c r="X167" s="342"/>
      <c r="Y167" s="96"/>
      <c r="Z167" s="342"/>
      <c r="AA167" s="96"/>
      <c r="AB167" s="342"/>
      <c r="AC167" s="96"/>
      <c r="AD167" s="342"/>
      <c r="AE167" s="96"/>
      <c r="AF167" s="342"/>
      <c r="AG167" s="96"/>
      <c r="AH167" s="342"/>
      <c r="AI167" s="96"/>
      <c r="AJ167" s="342"/>
      <c r="AK167" s="96"/>
      <c r="AL167" s="342"/>
      <c r="AM167" s="96"/>
      <c r="AN167" s="559">
        <f t="shared" si="18"/>
        <v>51</v>
      </c>
    </row>
    <row r="168" spans="1:40" ht="20" customHeight="1">
      <c r="A168" s="559">
        <f t="shared" si="17"/>
        <v>52</v>
      </c>
      <c r="B168" s="115" t="s">
        <v>286</v>
      </c>
      <c r="C168" s="57">
        <v>2011</v>
      </c>
      <c r="D168" s="113" t="s">
        <v>287</v>
      </c>
      <c r="E168" s="542">
        <f t="shared" si="20"/>
        <v>0</v>
      </c>
      <c r="F168" s="410"/>
      <c r="G168" s="434"/>
      <c r="H168" s="342"/>
      <c r="I168" s="616"/>
      <c r="J168" s="95"/>
      <c r="K168" s="96"/>
      <c r="L168" s="342"/>
      <c r="M168" s="96"/>
      <c r="N168" s="342" t="str">
        <f>IFERROR(VLOOKUP(B168,#REF!,2,FALSE),"")</f>
        <v/>
      </c>
      <c r="O168" s="96"/>
      <c r="P168" s="342"/>
      <c r="Q168" s="96"/>
      <c r="R168" s="342"/>
      <c r="S168" s="96"/>
      <c r="T168" s="342"/>
      <c r="U168" s="96"/>
      <c r="V168" s="342"/>
      <c r="W168" s="96"/>
      <c r="X168" s="342"/>
      <c r="Y168" s="96"/>
      <c r="Z168" s="342"/>
      <c r="AA168" s="96"/>
      <c r="AB168" s="342"/>
      <c r="AC168" s="96"/>
      <c r="AD168" s="342"/>
      <c r="AE168" s="96"/>
      <c r="AF168" s="342"/>
      <c r="AG168" s="96"/>
      <c r="AH168" s="342"/>
      <c r="AI168" s="96"/>
      <c r="AJ168" s="342"/>
      <c r="AK168" s="96"/>
      <c r="AL168" s="342"/>
      <c r="AM168" s="96"/>
      <c r="AN168" s="559">
        <f t="shared" si="18"/>
        <v>52</v>
      </c>
    </row>
    <row r="169" spans="1:40" ht="20" customHeight="1">
      <c r="A169" s="559">
        <f t="shared" si="17"/>
        <v>53</v>
      </c>
      <c r="B169" s="104" t="s">
        <v>356</v>
      </c>
      <c r="C169" s="48">
        <v>2011</v>
      </c>
      <c r="D169" s="181" t="s">
        <v>37</v>
      </c>
      <c r="E169" s="542">
        <f t="shared" si="20"/>
        <v>0</v>
      </c>
      <c r="F169" s="410"/>
      <c r="G169" s="434"/>
      <c r="H169" s="95"/>
      <c r="I169" s="616"/>
      <c r="J169" s="95"/>
      <c r="K169" s="96"/>
      <c r="L169" s="342"/>
      <c r="M169" s="96"/>
      <c r="N169" s="342" t="str">
        <f>IFERROR(VLOOKUP(B169,#REF!,2,FALSE),"")</f>
        <v/>
      </c>
      <c r="O169" s="96"/>
      <c r="P169" s="342"/>
      <c r="Q169" s="96"/>
      <c r="R169" s="342"/>
      <c r="S169" s="96"/>
      <c r="T169" s="342"/>
      <c r="U169" s="96"/>
      <c r="V169" s="342"/>
      <c r="W169" s="96"/>
      <c r="X169" s="342"/>
      <c r="Y169" s="96"/>
      <c r="Z169" s="342"/>
      <c r="AA169" s="96"/>
      <c r="AB169" s="342"/>
      <c r="AC169" s="96"/>
      <c r="AD169" s="342"/>
      <c r="AE169" s="96"/>
      <c r="AF169" s="342"/>
      <c r="AG169" s="96"/>
      <c r="AH169" s="342"/>
      <c r="AI169" s="96"/>
      <c r="AJ169" s="342"/>
      <c r="AK169" s="96"/>
      <c r="AL169" s="342"/>
      <c r="AM169" s="96"/>
      <c r="AN169" s="559">
        <f t="shared" si="18"/>
        <v>53</v>
      </c>
    </row>
    <row r="170" spans="1:40" ht="20" customHeight="1">
      <c r="A170" s="559">
        <f t="shared" si="17"/>
        <v>54</v>
      </c>
      <c r="B170" s="115" t="s">
        <v>448</v>
      </c>
      <c r="C170" s="57">
        <v>2012</v>
      </c>
      <c r="D170" s="283" t="s">
        <v>97</v>
      </c>
      <c r="E170" s="542">
        <f t="shared" si="20"/>
        <v>0</v>
      </c>
      <c r="F170" s="410"/>
      <c r="G170" s="434"/>
      <c r="H170" s="342"/>
      <c r="I170" s="616"/>
      <c r="J170" s="342"/>
      <c r="K170" s="96"/>
      <c r="L170" s="342"/>
      <c r="M170" s="96"/>
      <c r="N170" s="342" t="str">
        <f>IFERROR(VLOOKUP(B170,#REF!,2,FALSE),"")</f>
        <v/>
      </c>
      <c r="O170" s="96"/>
      <c r="P170" s="342"/>
      <c r="Q170" s="96"/>
      <c r="R170" s="342"/>
      <c r="S170" s="96"/>
      <c r="T170" s="342"/>
      <c r="U170" s="96"/>
      <c r="V170" s="342"/>
      <c r="W170" s="96"/>
      <c r="X170" s="342"/>
      <c r="Y170" s="96"/>
      <c r="Z170" s="342"/>
      <c r="AA170" s="96"/>
      <c r="AB170" s="342"/>
      <c r="AC170" s="96"/>
      <c r="AD170" s="342"/>
      <c r="AE170" s="96"/>
      <c r="AF170" s="342"/>
      <c r="AG170" s="96"/>
      <c r="AH170" s="342"/>
      <c r="AI170" s="96"/>
      <c r="AJ170" s="342"/>
      <c r="AK170" s="96"/>
      <c r="AL170" s="342"/>
      <c r="AM170" s="96"/>
      <c r="AN170" s="559">
        <f t="shared" si="18"/>
        <v>54</v>
      </c>
    </row>
    <row r="171" spans="1:40" ht="20" customHeight="1">
      <c r="A171" s="559">
        <f t="shared" si="17"/>
        <v>55</v>
      </c>
      <c r="B171" s="104" t="s">
        <v>192</v>
      </c>
      <c r="C171" s="48">
        <v>2012</v>
      </c>
      <c r="D171" s="72" t="s">
        <v>135</v>
      </c>
      <c r="E171" s="542">
        <f t="shared" si="20"/>
        <v>0</v>
      </c>
      <c r="F171" s="410"/>
      <c r="G171" s="434"/>
      <c r="H171" s="342"/>
      <c r="I171" s="616"/>
      <c r="J171" s="342"/>
      <c r="K171" s="96"/>
      <c r="L171" s="342"/>
      <c r="M171" s="96"/>
      <c r="N171" s="342" t="str">
        <f>IFERROR(VLOOKUP(B171,#REF!,2,FALSE),"")</f>
        <v/>
      </c>
      <c r="O171" s="96"/>
      <c r="P171" s="342"/>
      <c r="Q171" s="96"/>
      <c r="R171" s="342"/>
      <c r="S171" s="96"/>
      <c r="T171" s="342"/>
      <c r="U171" s="96"/>
      <c r="V171" s="342"/>
      <c r="W171" s="96"/>
      <c r="X171" s="342"/>
      <c r="Y171" s="96"/>
      <c r="Z171" s="342"/>
      <c r="AA171" s="96"/>
      <c r="AB171" s="342"/>
      <c r="AC171" s="96"/>
      <c r="AD171" s="342"/>
      <c r="AE171" s="96"/>
      <c r="AF171" s="342"/>
      <c r="AG171" s="96"/>
      <c r="AH171" s="342"/>
      <c r="AI171" s="96"/>
      <c r="AJ171" s="342"/>
      <c r="AK171" s="96"/>
      <c r="AL171" s="342"/>
      <c r="AM171" s="96"/>
      <c r="AN171" s="559">
        <f t="shared" si="18"/>
        <v>55</v>
      </c>
    </row>
    <row r="172" spans="1:40" ht="20" customHeight="1">
      <c r="A172" s="559">
        <f t="shared" si="17"/>
        <v>56</v>
      </c>
      <c r="B172" s="343" t="s">
        <v>451</v>
      </c>
      <c r="C172" s="68">
        <v>2011</v>
      </c>
      <c r="D172" s="288" t="s">
        <v>60</v>
      </c>
      <c r="E172" s="542">
        <f t="shared" si="20"/>
        <v>0</v>
      </c>
      <c r="F172" s="410"/>
      <c r="G172" s="434"/>
      <c r="H172" s="95"/>
      <c r="I172" s="616"/>
      <c r="J172" s="342"/>
      <c r="K172" s="96"/>
      <c r="L172" s="342"/>
      <c r="M172" s="96"/>
      <c r="N172" s="342" t="str">
        <f>IFERROR(VLOOKUP(B172,#REF!,2,FALSE),"")</f>
        <v/>
      </c>
      <c r="O172" s="96"/>
      <c r="P172" s="342"/>
      <c r="Q172" s="96"/>
      <c r="R172" s="342"/>
      <c r="S172" s="96"/>
      <c r="T172" s="342"/>
      <c r="U172" s="96"/>
      <c r="V172" s="342"/>
      <c r="W172" s="96"/>
      <c r="X172" s="342"/>
      <c r="Y172" s="96"/>
      <c r="Z172" s="342"/>
      <c r="AA172" s="96"/>
      <c r="AB172" s="342"/>
      <c r="AC172" s="96"/>
      <c r="AD172" s="342"/>
      <c r="AE172" s="96"/>
      <c r="AF172" s="342"/>
      <c r="AG172" s="96"/>
      <c r="AH172" s="342"/>
      <c r="AI172" s="96"/>
      <c r="AJ172" s="342"/>
      <c r="AK172" s="96"/>
      <c r="AL172" s="342"/>
      <c r="AM172" s="96"/>
      <c r="AN172" s="559">
        <f t="shared" si="18"/>
        <v>56</v>
      </c>
    </row>
    <row r="173" spans="1:40" ht="20" customHeight="1">
      <c r="A173" s="559">
        <f t="shared" si="17"/>
        <v>57</v>
      </c>
      <c r="B173" s="104" t="s">
        <v>134</v>
      </c>
      <c r="C173" s="48">
        <v>2012</v>
      </c>
      <c r="D173" s="72" t="s">
        <v>135</v>
      </c>
      <c r="E173" s="542">
        <f t="shared" si="20"/>
        <v>0</v>
      </c>
      <c r="F173" s="410"/>
      <c r="G173" s="434"/>
      <c r="H173" s="342"/>
      <c r="I173" s="616"/>
      <c r="J173" s="342"/>
      <c r="K173" s="96"/>
      <c r="L173" s="342"/>
      <c r="M173" s="96"/>
      <c r="N173" s="342" t="str">
        <f>IFERROR(VLOOKUP(B173,#REF!,2,FALSE),"")</f>
        <v/>
      </c>
      <c r="O173" s="96"/>
      <c r="P173" s="342"/>
      <c r="Q173" s="96"/>
      <c r="R173" s="342"/>
      <c r="S173" s="96"/>
      <c r="T173" s="342"/>
      <c r="U173" s="96"/>
      <c r="V173" s="342"/>
      <c r="W173" s="96"/>
      <c r="X173" s="342"/>
      <c r="Y173" s="96"/>
      <c r="Z173" s="342"/>
      <c r="AA173" s="96"/>
      <c r="AB173" s="342"/>
      <c r="AC173" s="96"/>
      <c r="AD173" s="342"/>
      <c r="AE173" s="96"/>
      <c r="AF173" s="342"/>
      <c r="AG173" s="96"/>
      <c r="AH173" s="342"/>
      <c r="AI173" s="96"/>
      <c r="AJ173" s="342"/>
      <c r="AK173" s="96"/>
      <c r="AL173" s="342"/>
      <c r="AM173" s="96"/>
      <c r="AN173" s="559">
        <f t="shared" si="18"/>
        <v>57</v>
      </c>
    </row>
    <row r="174" spans="1:40" ht="20" customHeight="1">
      <c r="A174" s="559">
        <f t="shared" si="17"/>
        <v>58</v>
      </c>
      <c r="B174" s="104" t="s">
        <v>207</v>
      </c>
      <c r="C174" s="48">
        <v>2012</v>
      </c>
      <c r="D174" s="72" t="s">
        <v>133</v>
      </c>
      <c r="E174" s="542">
        <f t="shared" si="20"/>
        <v>0</v>
      </c>
      <c r="F174" s="410"/>
      <c r="G174" s="434"/>
      <c r="H174" s="342"/>
      <c r="I174" s="616"/>
      <c r="J174" s="342"/>
      <c r="K174" s="96"/>
      <c r="L174" s="342"/>
      <c r="M174" s="96"/>
      <c r="N174" s="342" t="str">
        <f>IFERROR(VLOOKUP(B174,#REF!,2,FALSE),"")</f>
        <v/>
      </c>
      <c r="O174" s="96"/>
      <c r="P174" s="342"/>
      <c r="Q174" s="96"/>
      <c r="R174" s="342"/>
      <c r="S174" s="96"/>
      <c r="T174" s="342"/>
      <c r="U174" s="96"/>
      <c r="V174" s="342"/>
      <c r="W174" s="96"/>
      <c r="X174" s="342"/>
      <c r="Y174" s="96"/>
      <c r="Z174" s="342"/>
      <c r="AA174" s="96"/>
      <c r="AB174" s="342"/>
      <c r="AC174" s="96"/>
      <c r="AD174" s="342"/>
      <c r="AE174" s="96"/>
      <c r="AF174" s="342"/>
      <c r="AG174" s="96"/>
      <c r="AH174" s="342"/>
      <c r="AI174" s="96"/>
      <c r="AJ174" s="342"/>
      <c r="AK174" s="96"/>
      <c r="AL174" s="342"/>
      <c r="AM174" s="96"/>
      <c r="AN174" s="559">
        <f t="shared" si="18"/>
        <v>58</v>
      </c>
    </row>
    <row r="175" spans="1:40" ht="20" customHeight="1">
      <c r="A175" s="559">
        <f t="shared" si="17"/>
        <v>59</v>
      </c>
      <c r="B175" s="122" t="s">
        <v>196</v>
      </c>
      <c r="C175" s="68">
        <v>2011</v>
      </c>
      <c r="D175" s="114" t="s">
        <v>37</v>
      </c>
      <c r="E175" s="542">
        <f t="shared" si="20"/>
        <v>0</v>
      </c>
      <c r="F175" s="410"/>
      <c r="G175" s="434"/>
      <c r="H175" s="95"/>
      <c r="I175" s="616"/>
      <c r="J175" s="342"/>
      <c r="K175" s="96"/>
      <c r="L175" s="342"/>
      <c r="M175" s="96"/>
      <c r="N175" s="342" t="str">
        <f>IFERROR(VLOOKUP(B175,#REF!,2,FALSE),"")</f>
        <v/>
      </c>
      <c r="O175" s="96"/>
      <c r="P175" s="342"/>
      <c r="Q175" s="96"/>
      <c r="R175" s="342"/>
      <c r="S175" s="96"/>
      <c r="T175" s="342"/>
      <c r="U175" s="96"/>
      <c r="V175" s="342"/>
      <c r="W175" s="96"/>
      <c r="X175" s="342"/>
      <c r="Y175" s="96"/>
      <c r="Z175" s="342"/>
      <c r="AA175" s="96"/>
      <c r="AB175" s="342"/>
      <c r="AC175" s="96"/>
      <c r="AD175" s="342"/>
      <c r="AE175" s="96"/>
      <c r="AF175" s="342"/>
      <c r="AG175" s="96"/>
      <c r="AH175" s="342"/>
      <c r="AI175" s="96"/>
      <c r="AJ175" s="342"/>
      <c r="AK175" s="96"/>
      <c r="AL175" s="342"/>
      <c r="AM175" s="96"/>
      <c r="AN175" s="559">
        <f t="shared" si="18"/>
        <v>59</v>
      </c>
    </row>
    <row r="176" spans="1:40" ht="20" customHeight="1">
      <c r="A176" s="559">
        <f t="shared" si="17"/>
        <v>60</v>
      </c>
      <c r="B176" s="115" t="s">
        <v>317</v>
      </c>
      <c r="C176" s="57">
        <v>2012</v>
      </c>
      <c r="D176" s="113" t="s">
        <v>92</v>
      </c>
      <c r="E176" s="542">
        <f t="shared" si="20"/>
        <v>0</v>
      </c>
      <c r="F176" s="410"/>
      <c r="G176" s="434"/>
      <c r="H176" s="342"/>
      <c r="I176" s="616"/>
      <c r="J176" s="342"/>
      <c r="K176" s="96"/>
      <c r="L176" s="342"/>
      <c r="M176" s="96"/>
      <c r="N176" s="342" t="str">
        <f>IFERROR(VLOOKUP(B176,#REF!,2,FALSE),"")</f>
        <v/>
      </c>
      <c r="O176" s="96"/>
      <c r="P176" s="342"/>
      <c r="Q176" s="96"/>
      <c r="R176" s="342"/>
      <c r="S176" s="96"/>
      <c r="T176" s="342"/>
      <c r="U176" s="96"/>
      <c r="V176" s="342"/>
      <c r="W176" s="96"/>
      <c r="X176" s="342"/>
      <c r="Y176" s="96"/>
      <c r="Z176" s="342"/>
      <c r="AA176" s="96"/>
      <c r="AB176" s="342"/>
      <c r="AC176" s="96"/>
      <c r="AD176" s="342"/>
      <c r="AE176" s="96"/>
      <c r="AF176" s="342"/>
      <c r="AG176" s="96"/>
      <c r="AH176" s="342"/>
      <c r="AI176" s="96"/>
      <c r="AJ176" s="342"/>
      <c r="AK176" s="96"/>
      <c r="AL176" s="342"/>
      <c r="AM176" s="96"/>
      <c r="AN176" s="559">
        <f t="shared" si="18"/>
        <v>60</v>
      </c>
    </row>
    <row r="177" spans="1:40" ht="20" customHeight="1">
      <c r="A177" s="559">
        <f t="shared" si="17"/>
        <v>61</v>
      </c>
      <c r="B177" s="104" t="s">
        <v>151</v>
      </c>
      <c r="C177" s="48">
        <v>2012</v>
      </c>
      <c r="D177" s="72" t="s">
        <v>117</v>
      </c>
      <c r="E177" s="542">
        <f t="shared" si="20"/>
        <v>0</v>
      </c>
      <c r="F177" s="410"/>
      <c r="G177" s="434"/>
      <c r="H177" s="342"/>
      <c r="I177" s="616"/>
      <c r="J177" s="342"/>
      <c r="K177" s="96"/>
      <c r="L177" s="342"/>
      <c r="M177" s="96"/>
      <c r="N177" s="342" t="str">
        <f>IFERROR(VLOOKUP(B177,#REF!,2,FALSE),"")</f>
        <v/>
      </c>
      <c r="O177" s="96"/>
      <c r="P177" s="342"/>
      <c r="Q177" s="96"/>
      <c r="R177" s="342"/>
      <c r="S177" s="96"/>
      <c r="T177" s="342"/>
      <c r="U177" s="96"/>
      <c r="V177" s="342"/>
      <c r="W177" s="96"/>
      <c r="X177" s="342"/>
      <c r="Y177" s="96"/>
      <c r="Z177" s="342"/>
      <c r="AA177" s="96"/>
      <c r="AB177" s="342"/>
      <c r="AC177" s="96"/>
      <c r="AD177" s="342"/>
      <c r="AE177" s="96"/>
      <c r="AF177" s="342"/>
      <c r="AG177" s="96"/>
      <c r="AH177" s="342"/>
      <c r="AI177" s="96"/>
      <c r="AJ177" s="342"/>
      <c r="AK177" s="96"/>
      <c r="AL177" s="342"/>
      <c r="AM177" s="96"/>
      <c r="AN177" s="559">
        <f t="shared" si="18"/>
        <v>61</v>
      </c>
    </row>
    <row r="178" spans="1:40" ht="20" customHeight="1">
      <c r="A178" s="559">
        <f t="shared" si="17"/>
        <v>62</v>
      </c>
      <c r="B178" s="343" t="s">
        <v>450</v>
      </c>
      <c r="C178" s="68">
        <v>2011</v>
      </c>
      <c r="D178" s="288" t="s">
        <v>60</v>
      </c>
      <c r="E178" s="542">
        <f t="shared" si="20"/>
        <v>0</v>
      </c>
      <c r="F178" s="410"/>
      <c r="G178" s="434"/>
      <c r="H178" s="95"/>
      <c r="I178" s="616"/>
      <c r="J178" s="342"/>
      <c r="K178" s="96"/>
      <c r="L178" s="342"/>
      <c r="M178" s="96"/>
      <c r="N178" s="342" t="str">
        <f>IFERROR(VLOOKUP(B178,#REF!,2,FALSE),"")</f>
        <v/>
      </c>
      <c r="O178" s="96"/>
      <c r="P178" s="342"/>
      <c r="Q178" s="96"/>
      <c r="R178" s="342"/>
      <c r="S178" s="96"/>
      <c r="T178" s="342"/>
      <c r="U178" s="96"/>
      <c r="V178" s="342"/>
      <c r="W178" s="96"/>
      <c r="X178" s="342"/>
      <c r="Y178" s="96"/>
      <c r="Z178" s="342"/>
      <c r="AA178" s="96"/>
      <c r="AB178" s="342"/>
      <c r="AC178" s="96"/>
      <c r="AD178" s="342"/>
      <c r="AE178" s="96"/>
      <c r="AF178" s="342"/>
      <c r="AG178" s="96"/>
      <c r="AH178" s="342"/>
      <c r="AI178" s="96"/>
      <c r="AJ178" s="342"/>
      <c r="AK178" s="96"/>
      <c r="AL178" s="342"/>
      <c r="AM178" s="96"/>
      <c r="AN178" s="559">
        <f t="shared" si="18"/>
        <v>62</v>
      </c>
    </row>
    <row r="179" spans="1:40" ht="20" customHeight="1">
      <c r="A179" s="559">
        <f t="shared" si="17"/>
        <v>63</v>
      </c>
      <c r="B179" s="302" t="s">
        <v>483</v>
      </c>
      <c r="C179" s="48">
        <v>2012</v>
      </c>
      <c r="D179" s="303" t="s">
        <v>7</v>
      </c>
      <c r="E179" s="542">
        <f t="shared" si="20"/>
        <v>0</v>
      </c>
      <c r="F179" s="410"/>
      <c r="G179" s="434"/>
      <c r="H179" s="95"/>
      <c r="I179" s="616"/>
      <c r="J179" s="342"/>
      <c r="K179" s="96"/>
      <c r="L179" s="342"/>
      <c r="M179" s="96"/>
      <c r="N179" s="342" t="str">
        <f>IFERROR(VLOOKUP(B179,#REF!,2,FALSE),"")</f>
        <v/>
      </c>
      <c r="O179" s="96"/>
      <c r="P179" s="342"/>
      <c r="Q179" s="96"/>
      <c r="R179" s="342"/>
      <c r="S179" s="96"/>
      <c r="T179" s="342"/>
      <c r="U179" s="96"/>
      <c r="V179" s="342"/>
      <c r="W179" s="96"/>
      <c r="X179" s="342"/>
      <c r="Y179" s="96"/>
      <c r="Z179" s="342"/>
      <c r="AA179" s="96"/>
      <c r="AB179" s="342"/>
      <c r="AC179" s="96"/>
      <c r="AD179" s="342"/>
      <c r="AE179" s="96"/>
      <c r="AF179" s="342"/>
      <c r="AG179" s="96"/>
      <c r="AH179" s="342"/>
      <c r="AI179" s="96"/>
      <c r="AJ179" s="342"/>
      <c r="AK179" s="96"/>
      <c r="AL179" s="342"/>
      <c r="AM179" s="96"/>
      <c r="AN179" s="559">
        <f t="shared" si="18"/>
        <v>63</v>
      </c>
    </row>
    <row r="180" spans="1:40" ht="20" customHeight="1">
      <c r="A180" s="559">
        <f t="shared" si="17"/>
        <v>64</v>
      </c>
      <c r="B180" s="104" t="s">
        <v>289</v>
      </c>
      <c r="C180" s="48">
        <v>2012</v>
      </c>
      <c r="D180" s="72" t="s">
        <v>288</v>
      </c>
      <c r="E180" s="542">
        <f t="shared" si="20"/>
        <v>0</v>
      </c>
      <c r="F180" s="410"/>
      <c r="G180" s="434"/>
      <c r="H180" s="342"/>
      <c r="I180" s="616"/>
      <c r="J180" s="342"/>
      <c r="K180" s="96"/>
      <c r="L180" s="342"/>
      <c r="M180" s="96"/>
      <c r="N180" s="342" t="str">
        <f>IFERROR(VLOOKUP(B180,#REF!,2,FALSE),"")</f>
        <v/>
      </c>
      <c r="O180" s="96"/>
      <c r="P180" s="342"/>
      <c r="Q180" s="96"/>
      <c r="R180" s="342"/>
      <c r="S180" s="96"/>
      <c r="T180" s="342"/>
      <c r="U180" s="96"/>
      <c r="V180" s="342"/>
      <c r="W180" s="96"/>
      <c r="X180" s="342"/>
      <c r="Y180" s="96"/>
      <c r="Z180" s="342"/>
      <c r="AA180" s="96"/>
      <c r="AB180" s="342"/>
      <c r="AC180" s="96"/>
      <c r="AD180" s="342"/>
      <c r="AE180" s="96"/>
      <c r="AF180" s="342"/>
      <c r="AG180" s="96"/>
      <c r="AH180" s="342"/>
      <c r="AI180" s="96"/>
      <c r="AJ180" s="342"/>
      <c r="AK180" s="96"/>
      <c r="AL180" s="342"/>
      <c r="AM180" s="96"/>
      <c r="AN180" s="559">
        <f t="shared" si="18"/>
        <v>64</v>
      </c>
    </row>
    <row r="181" spans="1:40" ht="20" customHeight="1">
      <c r="A181" s="559">
        <f t="shared" si="17"/>
        <v>65</v>
      </c>
      <c r="B181" s="104" t="s">
        <v>164</v>
      </c>
      <c r="C181" s="48">
        <v>2012</v>
      </c>
      <c r="D181" s="72" t="s">
        <v>133</v>
      </c>
      <c r="E181" s="542">
        <f t="shared" si="20"/>
        <v>0</v>
      </c>
      <c r="F181" s="410"/>
      <c r="G181" s="434"/>
      <c r="H181" s="342"/>
      <c r="I181" s="616"/>
      <c r="J181" s="342"/>
      <c r="K181" s="96"/>
      <c r="L181" s="342"/>
      <c r="M181" s="96"/>
      <c r="N181" s="342" t="str">
        <f>IFERROR(VLOOKUP(B181,#REF!,2,FALSE),"")</f>
        <v/>
      </c>
      <c r="O181" s="96"/>
      <c r="P181" s="342"/>
      <c r="Q181" s="96"/>
      <c r="R181" s="342"/>
      <c r="S181" s="96"/>
      <c r="T181" s="342"/>
      <c r="U181" s="96"/>
      <c r="V181" s="342"/>
      <c r="W181" s="96"/>
      <c r="X181" s="342"/>
      <c r="Y181" s="96"/>
      <c r="Z181" s="342"/>
      <c r="AA181" s="96"/>
      <c r="AB181" s="342"/>
      <c r="AC181" s="96"/>
      <c r="AD181" s="342"/>
      <c r="AE181" s="96"/>
      <c r="AF181" s="342"/>
      <c r="AG181" s="96"/>
      <c r="AH181" s="342"/>
      <c r="AI181" s="96"/>
      <c r="AJ181" s="342"/>
      <c r="AK181" s="96"/>
      <c r="AL181" s="342"/>
      <c r="AM181" s="96"/>
      <c r="AN181" s="559">
        <f t="shared" si="18"/>
        <v>65</v>
      </c>
    </row>
    <row r="182" spans="1:40" ht="20" customHeight="1">
      <c r="A182" s="559">
        <f t="shared" si="17"/>
        <v>66</v>
      </c>
      <c r="B182" s="104" t="s">
        <v>236</v>
      </c>
      <c r="C182" s="48">
        <v>2012</v>
      </c>
      <c r="D182" s="72" t="s">
        <v>237</v>
      </c>
      <c r="E182" s="542">
        <f t="shared" si="20"/>
        <v>0</v>
      </c>
      <c r="F182" s="410"/>
      <c r="G182" s="434"/>
      <c r="H182" s="342"/>
      <c r="I182" s="616"/>
      <c r="J182" s="342"/>
      <c r="K182" s="96"/>
      <c r="L182" s="342"/>
      <c r="M182" s="96"/>
      <c r="N182" s="342" t="str">
        <f>IFERROR(VLOOKUP(B182,#REF!,2,FALSE),"")</f>
        <v/>
      </c>
      <c r="O182" s="96"/>
      <c r="P182" s="342"/>
      <c r="Q182" s="96"/>
      <c r="R182" s="342"/>
      <c r="S182" s="96"/>
      <c r="T182" s="342"/>
      <c r="U182" s="96"/>
      <c r="V182" s="342"/>
      <c r="W182" s="96"/>
      <c r="X182" s="342"/>
      <c r="Y182" s="96"/>
      <c r="Z182" s="342"/>
      <c r="AA182" s="96"/>
      <c r="AB182" s="342"/>
      <c r="AC182" s="96"/>
      <c r="AD182" s="342"/>
      <c r="AE182" s="96"/>
      <c r="AF182" s="342"/>
      <c r="AG182" s="96"/>
      <c r="AH182" s="342"/>
      <c r="AI182" s="96"/>
      <c r="AJ182" s="342"/>
      <c r="AK182" s="96"/>
      <c r="AL182" s="342"/>
      <c r="AM182" s="96"/>
      <c r="AN182" s="559">
        <f t="shared" si="18"/>
        <v>66</v>
      </c>
    </row>
    <row r="183" spans="1:40" ht="20" customHeight="1">
      <c r="A183" s="559">
        <f t="shared" si="17"/>
        <v>67</v>
      </c>
      <c r="B183" s="277" t="s">
        <v>418</v>
      </c>
      <c r="C183" s="48">
        <v>2012</v>
      </c>
      <c r="D183" s="278" t="s">
        <v>288</v>
      </c>
      <c r="E183" s="542">
        <f t="shared" si="20"/>
        <v>0</v>
      </c>
      <c r="F183" s="410"/>
      <c r="G183" s="434"/>
      <c r="H183" s="342"/>
      <c r="I183" s="616"/>
      <c r="J183" s="342"/>
      <c r="K183" s="96"/>
      <c r="L183" s="342"/>
      <c r="M183" s="96"/>
      <c r="N183" s="342" t="str">
        <f>IFERROR(VLOOKUP(B183,#REF!,2,FALSE),"")</f>
        <v/>
      </c>
      <c r="O183" s="96"/>
      <c r="P183" s="342"/>
      <c r="Q183" s="96"/>
      <c r="R183" s="342"/>
      <c r="S183" s="96"/>
      <c r="T183" s="342"/>
      <c r="U183" s="96"/>
      <c r="V183" s="342"/>
      <c r="W183" s="96"/>
      <c r="X183" s="342"/>
      <c r="Y183" s="96"/>
      <c r="Z183" s="342"/>
      <c r="AA183" s="96"/>
      <c r="AB183" s="342"/>
      <c r="AC183" s="96"/>
      <c r="AD183" s="342"/>
      <c r="AE183" s="96"/>
      <c r="AF183" s="342"/>
      <c r="AG183" s="96"/>
      <c r="AH183" s="342"/>
      <c r="AI183" s="96"/>
      <c r="AJ183" s="342"/>
      <c r="AK183" s="96"/>
      <c r="AL183" s="342"/>
      <c r="AM183" s="96"/>
      <c r="AN183" s="559">
        <f t="shared" si="18"/>
        <v>67</v>
      </c>
    </row>
    <row r="184" spans="1:40" ht="20" customHeight="1">
      <c r="A184" s="559">
        <f t="shared" si="17"/>
        <v>68</v>
      </c>
      <c r="B184" s="189" t="s">
        <v>372</v>
      </c>
      <c r="C184" s="48">
        <v>2012</v>
      </c>
      <c r="D184" s="187" t="s">
        <v>92</v>
      </c>
      <c r="E184" s="542">
        <f t="shared" si="20"/>
        <v>0</v>
      </c>
      <c r="F184" s="410"/>
      <c r="G184" s="434"/>
      <c r="H184" s="342"/>
      <c r="I184" s="616"/>
      <c r="J184" s="342"/>
      <c r="K184" s="96"/>
      <c r="L184" s="342"/>
      <c r="M184" s="96"/>
      <c r="N184" s="342" t="str">
        <f>IFERROR(VLOOKUP(B184,#REF!,2,FALSE),"")</f>
        <v/>
      </c>
      <c r="O184" s="96"/>
      <c r="P184" s="342"/>
      <c r="Q184" s="96"/>
      <c r="R184" s="342"/>
      <c r="S184" s="96"/>
      <c r="T184" s="342"/>
      <c r="U184" s="96"/>
      <c r="V184" s="342"/>
      <c r="W184" s="96"/>
      <c r="X184" s="342"/>
      <c r="Y184" s="96"/>
      <c r="Z184" s="342"/>
      <c r="AA184" s="96"/>
      <c r="AB184" s="342"/>
      <c r="AC184" s="96"/>
      <c r="AD184" s="342"/>
      <c r="AE184" s="96"/>
      <c r="AF184" s="342"/>
      <c r="AG184" s="96"/>
      <c r="AH184" s="342"/>
      <c r="AI184" s="96"/>
      <c r="AJ184" s="342"/>
      <c r="AK184" s="96"/>
      <c r="AL184" s="342"/>
      <c r="AM184" s="96"/>
      <c r="AN184" s="559">
        <f t="shared" si="18"/>
        <v>68</v>
      </c>
    </row>
    <row r="185" spans="1:40" ht="20" customHeight="1">
      <c r="A185" s="559">
        <f t="shared" si="17"/>
        <v>69</v>
      </c>
      <c r="B185" s="189" t="s">
        <v>131</v>
      </c>
      <c r="C185" s="48">
        <v>2012</v>
      </c>
      <c r="D185" s="187" t="s">
        <v>92</v>
      </c>
      <c r="E185" s="542">
        <f t="shared" si="20"/>
        <v>0</v>
      </c>
      <c r="F185" s="410"/>
      <c r="G185" s="434"/>
      <c r="H185" s="342"/>
      <c r="I185" s="616"/>
      <c r="J185" s="342"/>
      <c r="K185" s="96"/>
      <c r="L185" s="342"/>
      <c r="M185" s="96"/>
      <c r="N185" s="342" t="str">
        <f>IFERROR(VLOOKUP(B185,#REF!,2,FALSE),"")</f>
        <v/>
      </c>
      <c r="O185" s="96"/>
      <c r="P185" s="342"/>
      <c r="Q185" s="96"/>
      <c r="R185" s="342"/>
      <c r="S185" s="96"/>
      <c r="T185" s="342"/>
      <c r="U185" s="96"/>
      <c r="V185" s="342"/>
      <c r="W185" s="96"/>
      <c r="X185" s="342"/>
      <c r="Y185" s="96"/>
      <c r="Z185" s="342"/>
      <c r="AA185" s="96"/>
      <c r="AB185" s="342"/>
      <c r="AC185" s="96"/>
      <c r="AD185" s="342"/>
      <c r="AE185" s="96"/>
      <c r="AF185" s="342"/>
      <c r="AG185" s="96"/>
      <c r="AH185" s="342"/>
      <c r="AI185" s="96"/>
      <c r="AJ185" s="342"/>
      <c r="AK185" s="96"/>
      <c r="AL185" s="342"/>
      <c r="AM185" s="96"/>
      <c r="AN185" s="559">
        <f t="shared" si="18"/>
        <v>69</v>
      </c>
    </row>
    <row r="186" spans="1:40" ht="20" customHeight="1">
      <c r="A186" s="560"/>
      <c r="B186" s="104" t="s">
        <v>99</v>
      </c>
      <c r="C186" s="48">
        <v>2012</v>
      </c>
      <c r="D186" s="72" t="s">
        <v>161</v>
      </c>
      <c r="E186" s="542">
        <f t="shared" si="20"/>
        <v>0</v>
      </c>
      <c r="F186" s="410"/>
      <c r="G186" s="434"/>
      <c r="H186" s="342"/>
      <c r="I186" s="616"/>
      <c r="J186" s="342"/>
      <c r="K186" s="96"/>
      <c r="L186" s="342"/>
      <c r="M186" s="96"/>
      <c r="N186" s="342" t="str">
        <f>IFERROR(VLOOKUP(B186,#REF!,2,FALSE),"")</f>
        <v/>
      </c>
      <c r="O186" s="96"/>
      <c r="P186" s="342"/>
      <c r="Q186" s="96"/>
      <c r="R186" s="342"/>
      <c r="S186" s="96"/>
      <c r="T186" s="342"/>
      <c r="U186" s="96"/>
      <c r="V186" s="342"/>
      <c r="W186" s="96"/>
      <c r="X186" s="342"/>
      <c r="Y186" s="96"/>
      <c r="Z186" s="342"/>
      <c r="AA186" s="96"/>
      <c r="AB186" s="342"/>
      <c r="AC186" s="96"/>
      <c r="AD186" s="342"/>
      <c r="AE186" s="96"/>
      <c r="AF186" s="342"/>
      <c r="AG186" s="96"/>
      <c r="AH186" s="342"/>
      <c r="AI186" s="96"/>
      <c r="AJ186" s="342"/>
      <c r="AK186" s="96"/>
      <c r="AL186" s="342"/>
      <c r="AM186" s="96"/>
      <c r="AN186" s="560"/>
    </row>
    <row r="187" spans="1:40" ht="20" customHeight="1">
      <c r="A187" s="560"/>
      <c r="B187" s="104" t="s">
        <v>240</v>
      </c>
      <c r="C187" s="48">
        <v>2012</v>
      </c>
      <c r="D187" s="72" t="s">
        <v>92</v>
      </c>
      <c r="E187" s="542">
        <f t="shared" si="20"/>
        <v>0</v>
      </c>
      <c r="F187" s="410"/>
      <c r="G187" s="434"/>
      <c r="H187" s="342"/>
      <c r="I187" s="616"/>
      <c r="J187" s="342"/>
      <c r="K187" s="96"/>
      <c r="L187" s="342"/>
      <c r="M187" s="96"/>
      <c r="N187" s="342" t="str">
        <f>IFERROR(VLOOKUP(B187,#REF!,2,FALSE),"")</f>
        <v/>
      </c>
      <c r="O187" s="96"/>
      <c r="P187" s="342"/>
      <c r="Q187" s="96"/>
      <c r="R187" s="342"/>
      <c r="S187" s="96"/>
      <c r="T187" s="342"/>
      <c r="U187" s="96"/>
      <c r="V187" s="342"/>
      <c r="W187" s="96"/>
      <c r="X187" s="342"/>
      <c r="Y187" s="96"/>
      <c r="Z187" s="342"/>
      <c r="AA187" s="96"/>
      <c r="AB187" s="342"/>
      <c r="AC187" s="96"/>
      <c r="AD187" s="342"/>
      <c r="AE187" s="96"/>
      <c r="AF187" s="342"/>
      <c r="AG187" s="96"/>
      <c r="AH187" s="342"/>
      <c r="AI187" s="96"/>
      <c r="AJ187" s="342"/>
      <c r="AK187" s="96"/>
      <c r="AL187" s="342"/>
      <c r="AM187" s="96"/>
      <c r="AN187" s="560"/>
    </row>
    <row r="188" spans="1:40" ht="20" customHeight="1">
      <c r="A188" s="560"/>
      <c r="B188" s="349" t="s">
        <v>468</v>
      </c>
      <c r="C188" s="48">
        <v>2011</v>
      </c>
      <c r="D188" s="347" t="s">
        <v>476</v>
      </c>
      <c r="E188" s="542">
        <f t="shared" si="20"/>
        <v>0</v>
      </c>
      <c r="F188" s="410"/>
      <c r="G188" s="434"/>
      <c r="H188" s="95"/>
      <c r="I188" s="616"/>
      <c r="J188" s="342"/>
      <c r="K188" s="96"/>
      <c r="L188" s="342"/>
      <c r="M188" s="96"/>
      <c r="N188" s="342" t="str">
        <f>IFERROR(VLOOKUP(B188,#REF!,2,FALSE),"")</f>
        <v/>
      </c>
      <c r="O188" s="96"/>
      <c r="P188" s="342"/>
      <c r="Q188" s="96"/>
      <c r="R188" s="342"/>
      <c r="S188" s="96"/>
      <c r="T188" s="342"/>
      <c r="U188" s="96"/>
      <c r="V188" s="342"/>
      <c r="W188" s="96"/>
      <c r="X188" s="342"/>
      <c r="Y188" s="96"/>
      <c r="Z188" s="342"/>
      <c r="AA188" s="96"/>
      <c r="AB188" s="342"/>
      <c r="AC188" s="96"/>
      <c r="AD188" s="342"/>
      <c r="AE188" s="96"/>
      <c r="AF188" s="342"/>
      <c r="AG188" s="96"/>
      <c r="AH188" s="342"/>
      <c r="AI188" s="96"/>
      <c r="AJ188" s="342"/>
      <c r="AK188" s="96"/>
      <c r="AL188" s="342"/>
      <c r="AM188" s="96"/>
      <c r="AN188" s="560"/>
    </row>
    <row r="189" spans="1:40" ht="20" customHeight="1">
      <c r="A189" s="560"/>
      <c r="B189" s="104" t="s">
        <v>208</v>
      </c>
      <c r="C189" s="48">
        <v>2012</v>
      </c>
      <c r="D189" s="72" t="s">
        <v>133</v>
      </c>
      <c r="E189" s="542">
        <f t="shared" si="20"/>
        <v>0</v>
      </c>
      <c r="F189" s="410"/>
      <c r="G189" s="434"/>
      <c r="H189" s="342"/>
      <c r="I189" s="616"/>
      <c r="J189" s="342"/>
      <c r="K189" s="96"/>
      <c r="L189" s="342"/>
      <c r="M189" s="96"/>
      <c r="N189" s="342" t="str">
        <f>IFERROR(VLOOKUP(B189,#REF!,2,FALSE),"")</f>
        <v/>
      </c>
      <c r="O189" s="96"/>
      <c r="P189" s="342"/>
      <c r="Q189" s="96"/>
      <c r="R189" s="342"/>
      <c r="S189" s="96"/>
      <c r="T189" s="342"/>
      <c r="U189" s="96"/>
      <c r="V189" s="342"/>
      <c r="W189" s="96"/>
      <c r="X189" s="342"/>
      <c r="Y189" s="96"/>
      <c r="Z189" s="342"/>
      <c r="AA189" s="96"/>
      <c r="AB189" s="342"/>
      <c r="AC189" s="96"/>
      <c r="AD189" s="342"/>
      <c r="AE189" s="96"/>
      <c r="AF189" s="342"/>
      <c r="AG189" s="96"/>
      <c r="AH189" s="342"/>
      <c r="AI189" s="96"/>
      <c r="AJ189" s="342"/>
      <c r="AK189" s="96"/>
      <c r="AL189" s="342"/>
      <c r="AM189" s="96"/>
      <c r="AN189" s="560"/>
    </row>
    <row r="190" spans="1:40" ht="20" customHeight="1">
      <c r="A190" s="560"/>
      <c r="B190" s="172" t="s">
        <v>333</v>
      </c>
      <c r="C190" s="48">
        <v>2011</v>
      </c>
      <c r="D190" s="346" t="s">
        <v>37</v>
      </c>
      <c r="E190" s="542">
        <f t="shared" si="20"/>
        <v>0</v>
      </c>
      <c r="F190" s="410"/>
      <c r="G190" s="434"/>
      <c r="H190" s="95"/>
      <c r="I190" s="616"/>
      <c r="J190" s="342"/>
      <c r="K190" s="96"/>
      <c r="L190" s="342"/>
      <c r="M190" s="96"/>
      <c r="N190" s="342" t="str">
        <f>IFERROR(VLOOKUP(B190,#REF!,2,FALSE),"")</f>
        <v/>
      </c>
      <c r="O190" s="96"/>
      <c r="P190" s="342"/>
      <c r="Q190" s="96"/>
      <c r="R190" s="342"/>
      <c r="S190" s="96"/>
      <c r="T190" s="342"/>
      <c r="U190" s="96"/>
      <c r="V190" s="342"/>
      <c r="W190" s="96"/>
      <c r="X190" s="342"/>
      <c r="Y190" s="96"/>
      <c r="Z190" s="342"/>
      <c r="AA190" s="96"/>
      <c r="AB190" s="342"/>
      <c r="AC190" s="96"/>
      <c r="AD190" s="342"/>
      <c r="AE190" s="96"/>
      <c r="AF190" s="342"/>
      <c r="AG190" s="96"/>
      <c r="AH190" s="342"/>
      <c r="AI190" s="96"/>
      <c r="AJ190" s="342"/>
      <c r="AK190" s="96"/>
      <c r="AL190" s="342"/>
      <c r="AM190" s="96"/>
      <c r="AN190" s="560"/>
    </row>
    <row r="191" spans="1:40" ht="20" customHeight="1">
      <c r="A191" s="560"/>
      <c r="B191" s="211" t="s">
        <v>384</v>
      </c>
      <c r="C191" s="48">
        <v>2012</v>
      </c>
      <c r="D191" s="212" t="s">
        <v>161</v>
      </c>
      <c r="E191" s="542">
        <f t="shared" si="20"/>
        <v>0</v>
      </c>
      <c r="F191" s="410"/>
      <c r="G191" s="434"/>
      <c r="H191" s="107"/>
      <c r="I191" s="616"/>
      <c r="J191" s="342"/>
      <c r="K191" s="96"/>
      <c r="L191" s="342"/>
      <c r="M191" s="96"/>
      <c r="N191" s="342" t="str">
        <f>IFERROR(VLOOKUP(B191,#REF!,2,FALSE),"")</f>
        <v/>
      </c>
      <c r="O191" s="96"/>
      <c r="P191" s="342"/>
      <c r="Q191" s="96"/>
      <c r="R191" s="342"/>
      <c r="S191" s="96"/>
      <c r="T191" s="342"/>
      <c r="U191" s="96"/>
      <c r="V191" s="342"/>
      <c r="W191" s="96"/>
      <c r="X191" s="342"/>
      <c r="Y191" s="96"/>
      <c r="Z191" s="342"/>
      <c r="AA191" s="96"/>
      <c r="AB191" s="342"/>
      <c r="AC191" s="96"/>
      <c r="AD191" s="342"/>
      <c r="AE191" s="96"/>
      <c r="AF191" s="342"/>
      <c r="AG191" s="96"/>
      <c r="AH191" s="342"/>
      <c r="AI191" s="96"/>
      <c r="AJ191" s="342"/>
      <c r="AK191" s="96"/>
      <c r="AL191" s="342"/>
      <c r="AM191" s="96"/>
      <c r="AN191" s="560"/>
    </row>
    <row r="192" spans="1:40" ht="20" customHeight="1">
      <c r="A192" s="560"/>
      <c r="B192" s="189" t="s">
        <v>370</v>
      </c>
      <c r="C192" s="48">
        <v>2012</v>
      </c>
      <c r="D192" s="72" t="s">
        <v>123</v>
      </c>
      <c r="E192" s="542">
        <f t="shared" si="20"/>
        <v>0</v>
      </c>
      <c r="F192" s="410"/>
      <c r="G192" s="434"/>
      <c r="H192" s="342"/>
      <c r="I192" s="616"/>
      <c r="J192" s="342"/>
      <c r="K192" s="96"/>
      <c r="L192" s="342"/>
      <c r="M192" s="96"/>
      <c r="N192" s="342" t="str">
        <f>IFERROR(VLOOKUP(B192,#REF!,2,FALSE),"")</f>
        <v/>
      </c>
      <c r="O192" s="96"/>
      <c r="P192" s="342"/>
      <c r="Q192" s="96"/>
      <c r="R192" s="342"/>
      <c r="S192" s="96"/>
      <c r="T192" s="342"/>
      <c r="U192" s="96"/>
      <c r="V192" s="342"/>
      <c r="W192" s="96"/>
      <c r="X192" s="342"/>
      <c r="Y192" s="96"/>
      <c r="Z192" s="342"/>
      <c r="AA192" s="96"/>
      <c r="AB192" s="342"/>
      <c r="AC192" s="96"/>
      <c r="AD192" s="342"/>
      <c r="AE192" s="96"/>
      <c r="AF192" s="342"/>
      <c r="AG192" s="96"/>
      <c r="AH192" s="342"/>
      <c r="AI192" s="96"/>
      <c r="AJ192" s="342"/>
      <c r="AK192" s="96"/>
      <c r="AL192" s="342"/>
      <c r="AM192" s="96"/>
      <c r="AN192" s="560"/>
    </row>
    <row r="193" spans="1:40" ht="20" customHeight="1">
      <c r="A193" s="560"/>
      <c r="B193" s="115" t="s">
        <v>488</v>
      </c>
      <c r="C193" s="57">
        <v>2012</v>
      </c>
      <c r="D193" s="359" t="s">
        <v>489</v>
      </c>
      <c r="E193" s="542">
        <f t="shared" si="20"/>
        <v>0</v>
      </c>
      <c r="F193" s="410"/>
      <c r="G193" s="434"/>
      <c r="H193" s="342"/>
      <c r="I193" s="616"/>
      <c r="J193" s="342"/>
      <c r="K193" s="96"/>
      <c r="L193" s="342"/>
      <c r="M193" s="96"/>
      <c r="N193" s="342" t="str">
        <f>IFERROR(VLOOKUP(B193,#REF!,2,FALSE),"")</f>
        <v/>
      </c>
      <c r="O193" s="96"/>
      <c r="P193" s="342"/>
      <c r="Q193" s="96"/>
      <c r="R193" s="342"/>
      <c r="S193" s="96"/>
      <c r="T193" s="342"/>
      <c r="U193" s="96"/>
      <c r="V193" s="342"/>
      <c r="W193" s="96"/>
      <c r="X193" s="342"/>
      <c r="Y193" s="96"/>
      <c r="Z193" s="342"/>
      <c r="AA193" s="96"/>
      <c r="AB193" s="342"/>
      <c r="AC193" s="96"/>
      <c r="AD193" s="342"/>
      <c r="AE193" s="96"/>
      <c r="AF193" s="342"/>
      <c r="AG193" s="96"/>
      <c r="AH193" s="342"/>
      <c r="AI193" s="96"/>
      <c r="AJ193" s="342"/>
      <c r="AK193" s="96"/>
      <c r="AL193" s="342"/>
      <c r="AM193" s="96"/>
      <c r="AN193" s="560"/>
    </row>
    <row r="194" spans="1:40" ht="20" customHeight="1">
      <c r="A194" s="559">
        <f>A147+1</f>
        <v>32</v>
      </c>
      <c r="B194" s="115" t="s">
        <v>511</v>
      </c>
      <c r="C194" s="57">
        <v>2012</v>
      </c>
      <c r="D194" s="320" t="s">
        <v>288</v>
      </c>
      <c r="E194" s="542">
        <f t="shared" si="20"/>
        <v>0</v>
      </c>
      <c r="F194" s="410"/>
      <c r="G194" s="434"/>
      <c r="H194" s="342"/>
      <c r="I194" s="616"/>
      <c r="J194" s="342"/>
      <c r="K194" s="96"/>
      <c r="L194" s="342"/>
      <c r="M194" s="96"/>
      <c r="N194" s="342" t="str">
        <f>IFERROR(VLOOKUP(B194,#REF!,2,FALSE),"")</f>
        <v/>
      </c>
      <c r="O194" s="96"/>
      <c r="P194" s="342"/>
      <c r="Q194" s="96"/>
      <c r="R194" s="342"/>
      <c r="S194" s="96"/>
      <c r="T194" s="342"/>
      <c r="U194" s="96"/>
      <c r="V194" s="342"/>
      <c r="W194" s="96"/>
      <c r="X194" s="342"/>
      <c r="Y194" s="96"/>
      <c r="Z194" s="342"/>
      <c r="AA194" s="96"/>
      <c r="AB194" s="342"/>
      <c r="AC194" s="96"/>
      <c r="AD194" s="342"/>
      <c r="AE194" s="96"/>
      <c r="AF194" s="342"/>
      <c r="AG194" s="96"/>
      <c r="AH194" s="342"/>
      <c r="AI194" s="96"/>
      <c r="AJ194" s="342"/>
      <c r="AK194" s="96"/>
      <c r="AL194" s="342"/>
      <c r="AM194" s="96"/>
      <c r="AN194" s="559">
        <f>AN147+1</f>
        <v>32</v>
      </c>
    </row>
    <row r="195" spans="1:40" ht="20" customHeight="1">
      <c r="A195" s="559">
        <f>A194+1</f>
        <v>33</v>
      </c>
      <c r="B195" s="277" t="s">
        <v>419</v>
      </c>
      <c r="C195" s="48">
        <v>2012</v>
      </c>
      <c r="D195" s="278" t="s">
        <v>93</v>
      </c>
      <c r="E195" s="542">
        <f t="shared" si="20"/>
        <v>0</v>
      </c>
      <c r="F195" s="410"/>
      <c r="G195" s="434"/>
      <c r="H195" s="342"/>
      <c r="I195" s="616"/>
      <c r="J195" s="342"/>
      <c r="K195" s="96"/>
      <c r="L195" s="342"/>
      <c r="M195" s="96"/>
      <c r="N195" s="342" t="str">
        <f>IFERROR(VLOOKUP(B195,#REF!,2,FALSE),"")</f>
        <v/>
      </c>
      <c r="O195" s="96"/>
      <c r="P195" s="342"/>
      <c r="Q195" s="96"/>
      <c r="R195" s="342"/>
      <c r="S195" s="96"/>
      <c r="T195" s="342"/>
      <c r="U195" s="96"/>
      <c r="V195" s="342"/>
      <c r="W195" s="96"/>
      <c r="X195" s="342"/>
      <c r="Y195" s="96"/>
      <c r="Z195" s="342"/>
      <c r="AA195" s="96"/>
      <c r="AB195" s="342"/>
      <c r="AC195" s="96"/>
      <c r="AD195" s="342"/>
      <c r="AE195" s="96"/>
      <c r="AF195" s="342"/>
      <c r="AG195" s="96"/>
      <c r="AH195" s="342"/>
      <c r="AI195" s="96"/>
      <c r="AJ195" s="342"/>
      <c r="AK195" s="96"/>
      <c r="AL195" s="342"/>
      <c r="AM195" s="96"/>
      <c r="AN195" s="559">
        <f>AN194+1</f>
        <v>33</v>
      </c>
    </row>
    <row r="196" spans="1:40" ht="20" customHeight="1">
      <c r="A196" s="559">
        <f>A195+1</f>
        <v>34</v>
      </c>
      <c r="B196" s="797" t="s">
        <v>152</v>
      </c>
      <c r="C196" s="48">
        <v>2012</v>
      </c>
      <c r="D196" s="72" t="s">
        <v>153</v>
      </c>
      <c r="E196" s="542">
        <f t="shared" si="20"/>
        <v>0</v>
      </c>
      <c r="F196" s="410"/>
      <c r="G196" s="434"/>
      <c r="H196" s="342"/>
      <c r="I196" s="616"/>
      <c r="J196" s="342"/>
      <c r="K196" s="96"/>
      <c r="L196" s="342"/>
      <c r="M196" s="96"/>
      <c r="N196" s="342" t="str">
        <f>IFERROR(VLOOKUP(B196,#REF!,2,FALSE),"")</f>
        <v/>
      </c>
      <c r="O196" s="96"/>
      <c r="P196" s="342"/>
      <c r="Q196" s="96"/>
      <c r="R196" s="342"/>
      <c r="S196" s="96"/>
      <c r="T196" s="342"/>
      <c r="U196" s="96"/>
      <c r="V196" s="342"/>
      <c r="W196" s="96"/>
      <c r="X196" s="342"/>
      <c r="Y196" s="96"/>
      <c r="Z196" s="342"/>
      <c r="AA196" s="96"/>
      <c r="AB196" s="342"/>
      <c r="AC196" s="96"/>
      <c r="AD196" s="342"/>
      <c r="AE196" s="96"/>
      <c r="AF196" s="342"/>
      <c r="AG196" s="96"/>
      <c r="AH196" s="342"/>
      <c r="AI196" s="96"/>
      <c r="AJ196" s="342"/>
      <c r="AK196" s="96"/>
      <c r="AL196" s="342"/>
      <c r="AM196" s="96"/>
      <c r="AN196" s="559">
        <f>AN195+1</f>
        <v>34</v>
      </c>
    </row>
    <row r="197" spans="1:40" ht="20" customHeight="1">
      <c r="A197" s="581"/>
      <c r="B197" s="789" t="s">
        <v>549</v>
      </c>
      <c r="C197" s="57">
        <v>2011</v>
      </c>
      <c r="D197" s="394" t="s">
        <v>18</v>
      </c>
      <c r="E197" s="542">
        <f t="shared" si="20"/>
        <v>0</v>
      </c>
      <c r="F197" s="484"/>
      <c r="G197" s="485"/>
      <c r="H197" s="342">
        <v>161</v>
      </c>
      <c r="I197" s="616">
        <v>0</v>
      </c>
      <c r="J197" s="418"/>
      <c r="K197" s="399"/>
      <c r="L197" s="342"/>
      <c r="M197" s="96"/>
      <c r="N197" s="342" t="str">
        <f>IFERROR(VLOOKUP(B197,#REF!,2,FALSE),"")</f>
        <v/>
      </c>
      <c r="O197" s="96"/>
      <c r="P197" s="342"/>
      <c r="Q197" s="96"/>
      <c r="R197" s="342"/>
      <c r="S197" s="96"/>
      <c r="T197" s="418"/>
      <c r="U197" s="164"/>
      <c r="V197" s="342"/>
      <c r="W197" s="164"/>
      <c r="X197" s="342"/>
      <c r="Y197" s="164"/>
      <c r="Z197" s="342"/>
      <c r="AA197" s="164"/>
      <c r="AB197" s="342"/>
      <c r="AC197" s="164"/>
      <c r="AD197" s="342"/>
      <c r="AE197" s="164"/>
      <c r="AF197" s="342"/>
      <c r="AG197" s="164"/>
      <c r="AH197" s="342"/>
      <c r="AI197" s="164"/>
      <c r="AJ197" s="342"/>
      <c r="AK197" s="164"/>
      <c r="AL197" s="342"/>
      <c r="AM197" s="164"/>
      <c r="AN197" s="581"/>
    </row>
    <row r="198" spans="1:40" ht="20" customHeight="1">
      <c r="A198" s="581"/>
      <c r="B198" s="166" t="s">
        <v>314</v>
      </c>
      <c r="C198" s="48">
        <v>2011</v>
      </c>
      <c r="D198" s="167" t="s">
        <v>83</v>
      </c>
      <c r="E198" s="542">
        <f t="shared" si="20"/>
        <v>0</v>
      </c>
      <c r="F198" s="484"/>
      <c r="G198" s="485"/>
      <c r="H198" s="95"/>
      <c r="I198" s="616"/>
      <c r="J198" s="418"/>
      <c r="K198" s="96"/>
      <c r="L198" s="342"/>
      <c r="M198" s="96"/>
      <c r="N198" s="342" t="str">
        <f>IFERROR(VLOOKUP(B198,#REF!,2,FALSE),"")</f>
        <v/>
      </c>
      <c r="O198" s="96"/>
      <c r="P198" s="342"/>
      <c r="Q198" s="96"/>
      <c r="R198" s="342"/>
      <c r="S198" s="96"/>
      <c r="T198" s="418"/>
      <c r="U198" s="164"/>
      <c r="V198" s="342"/>
      <c r="W198" s="164"/>
      <c r="X198" s="342"/>
      <c r="Y198" s="164"/>
      <c r="Z198" s="342"/>
      <c r="AA198" s="164"/>
      <c r="AB198" s="342"/>
      <c r="AC198" s="164"/>
      <c r="AD198" s="342"/>
      <c r="AE198" s="164"/>
      <c r="AF198" s="342"/>
      <c r="AG198" s="164"/>
      <c r="AH198" s="342"/>
      <c r="AI198" s="164"/>
      <c r="AJ198" s="342"/>
      <c r="AK198" s="164"/>
      <c r="AL198" s="342"/>
      <c r="AM198" s="164"/>
      <c r="AN198" s="581"/>
    </row>
    <row r="199" spans="1:40" ht="20" customHeight="1">
      <c r="A199" s="581"/>
      <c r="B199" s="277" t="s">
        <v>412</v>
      </c>
      <c r="C199" s="48">
        <v>2012</v>
      </c>
      <c r="D199" s="278" t="s">
        <v>413</v>
      </c>
      <c r="E199" s="542">
        <f t="shared" si="20"/>
        <v>0</v>
      </c>
      <c r="F199" s="484"/>
      <c r="G199" s="485"/>
      <c r="H199" s="95"/>
      <c r="I199" s="616"/>
      <c r="J199" s="418"/>
      <c r="K199" s="96"/>
      <c r="L199" s="342"/>
      <c r="M199" s="96"/>
      <c r="N199" s="342" t="str">
        <f>IFERROR(VLOOKUP(B199,#REF!,2,FALSE),"")</f>
        <v/>
      </c>
      <c r="O199" s="96"/>
      <c r="P199" s="342"/>
      <c r="Q199" s="96"/>
      <c r="R199" s="342"/>
      <c r="S199" s="96"/>
      <c r="T199" s="418"/>
      <c r="U199" s="164"/>
      <c r="V199" s="342"/>
      <c r="W199" s="164"/>
      <c r="X199" s="342"/>
      <c r="Y199" s="164"/>
      <c r="Z199" s="342"/>
      <c r="AA199" s="164"/>
      <c r="AB199" s="342"/>
      <c r="AC199" s="164"/>
      <c r="AD199" s="342"/>
      <c r="AE199" s="164"/>
      <c r="AF199" s="342"/>
      <c r="AG199" s="164"/>
      <c r="AH199" s="342"/>
      <c r="AI199" s="164"/>
      <c r="AJ199" s="342"/>
      <c r="AK199" s="164"/>
      <c r="AL199" s="342"/>
      <c r="AM199" s="164"/>
      <c r="AN199" s="581"/>
    </row>
    <row r="200" spans="1:40" ht="20" customHeight="1">
      <c r="A200" s="581"/>
      <c r="B200" s="115" t="s">
        <v>453</v>
      </c>
      <c r="C200" s="57">
        <v>2012</v>
      </c>
      <c r="D200" s="288" t="s">
        <v>123</v>
      </c>
      <c r="E200" s="542">
        <f t="shared" si="20"/>
        <v>0</v>
      </c>
      <c r="F200" s="484"/>
      <c r="G200" s="485"/>
      <c r="H200" s="342"/>
      <c r="I200" s="616"/>
      <c r="J200" s="418"/>
      <c r="K200" s="96"/>
      <c r="L200" s="342"/>
      <c r="M200" s="96"/>
      <c r="N200" s="342" t="str">
        <f>IFERROR(VLOOKUP(B200,#REF!,2,FALSE),"")</f>
        <v/>
      </c>
      <c r="O200" s="96"/>
      <c r="P200" s="342"/>
      <c r="Q200" s="96"/>
      <c r="R200" s="342"/>
      <c r="S200" s="96"/>
      <c r="T200" s="418"/>
      <c r="U200" s="164"/>
      <c r="V200" s="342"/>
      <c r="W200" s="164"/>
      <c r="X200" s="342"/>
      <c r="Y200" s="164"/>
      <c r="Z200" s="342"/>
      <c r="AA200" s="164"/>
      <c r="AB200" s="342"/>
      <c r="AC200" s="164"/>
      <c r="AD200" s="342"/>
      <c r="AE200" s="164"/>
      <c r="AF200" s="342"/>
      <c r="AG200" s="164"/>
      <c r="AH200" s="342"/>
      <c r="AI200" s="164"/>
      <c r="AJ200" s="342"/>
      <c r="AK200" s="164"/>
      <c r="AL200" s="342"/>
      <c r="AM200" s="164"/>
      <c r="AN200" s="581"/>
    </row>
    <row r="201" spans="1:40" ht="20" customHeight="1">
      <c r="A201" s="581"/>
      <c r="B201" s="104" t="s">
        <v>225</v>
      </c>
      <c r="C201" s="48">
        <v>2012</v>
      </c>
      <c r="D201" s="72" t="s">
        <v>123</v>
      </c>
      <c r="E201" s="542">
        <f t="shared" si="20"/>
        <v>0</v>
      </c>
      <c r="F201" s="484"/>
      <c r="G201" s="485"/>
      <c r="H201" s="342"/>
      <c r="I201" s="616"/>
      <c r="J201" s="418"/>
      <c r="K201" s="96"/>
      <c r="L201" s="342"/>
      <c r="M201" s="96"/>
      <c r="N201" s="342" t="str">
        <f>IFERROR(VLOOKUP(B201,#REF!,2,FALSE),"")</f>
        <v/>
      </c>
      <c r="O201" s="96"/>
      <c r="P201" s="342"/>
      <c r="Q201" s="96"/>
      <c r="R201" s="342"/>
      <c r="S201" s="96"/>
      <c r="T201" s="418"/>
      <c r="U201" s="164"/>
      <c r="V201" s="342"/>
      <c r="W201" s="164"/>
      <c r="X201" s="342"/>
      <c r="Y201" s="164"/>
      <c r="Z201" s="342"/>
      <c r="AA201" s="164"/>
      <c r="AB201" s="342"/>
      <c r="AC201" s="164"/>
      <c r="AD201" s="342"/>
      <c r="AE201" s="164"/>
      <c r="AF201" s="342"/>
      <c r="AG201" s="164"/>
      <c r="AH201" s="342"/>
      <c r="AI201" s="164"/>
      <c r="AJ201" s="342"/>
      <c r="AK201" s="164"/>
      <c r="AL201" s="342"/>
      <c r="AM201" s="164"/>
      <c r="AN201" s="581"/>
    </row>
    <row r="202" spans="1:40" ht="20" customHeight="1">
      <c r="A202" s="581"/>
      <c r="B202" s="135" t="s">
        <v>233</v>
      </c>
      <c r="C202" s="68">
        <v>2011</v>
      </c>
      <c r="D202" s="136" t="s">
        <v>234</v>
      </c>
      <c r="E202" s="542">
        <f t="shared" si="20"/>
        <v>0</v>
      </c>
      <c r="F202" s="484"/>
      <c r="G202" s="485"/>
      <c r="H202" s="95"/>
      <c r="I202" s="616"/>
      <c r="J202" s="418"/>
      <c r="K202" s="96"/>
      <c r="L202" s="342"/>
      <c r="M202" s="96"/>
      <c r="N202" s="342" t="str">
        <f>IFERROR(VLOOKUP(B202,#REF!,2,FALSE),"")</f>
        <v/>
      </c>
      <c r="O202" s="96"/>
      <c r="P202" s="342"/>
      <c r="Q202" s="96"/>
      <c r="R202" s="342"/>
      <c r="S202" s="96"/>
      <c r="T202" s="418"/>
      <c r="U202" s="164"/>
      <c r="V202" s="342"/>
      <c r="W202" s="164"/>
      <c r="X202" s="342"/>
      <c r="Y202" s="164"/>
      <c r="Z202" s="342"/>
      <c r="AA202" s="164"/>
      <c r="AB202" s="342"/>
      <c r="AC202" s="164"/>
      <c r="AD202" s="342"/>
      <c r="AE202" s="164"/>
      <c r="AF202" s="342"/>
      <c r="AG202" s="164"/>
      <c r="AH202" s="342"/>
      <c r="AI202" s="164"/>
      <c r="AJ202" s="342"/>
      <c r="AK202" s="164"/>
      <c r="AL202" s="342"/>
      <c r="AM202" s="164"/>
      <c r="AN202" s="581"/>
    </row>
    <row r="203" spans="1:40" ht="20" customHeight="1">
      <c r="A203" s="581"/>
      <c r="B203" s="189" t="s">
        <v>368</v>
      </c>
      <c r="C203" s="48">
        <v>2011</v>
      </c>
      <c r="D203" s="187" t="s">
        <v>32</v>
      </c>
      <c r="E203" s="542">
        <f t="shared" si="20"/>
        <v>0</v>
      </c>
      <c r="F203" s="484"/>
      <c r="G203" s="485"/>
      <c r="H203" s="342"/>
      <c r="I203" s="616"/>
      <c r="J203" s="418"/>
      <c r="K203" s="96"/>
      <c r="L203" s="342"/>
      <c r="M203" s="96"/>
      <c r="N203" s="342" t="str">
        <f>IFERROR(VLOOKUP(B203,#REF!,2,FALSE),"")</f>
        <v/>
      </c>
      <c r="O203" s="96"/>
      <c r="P203" s="342"/>
      <c r="Q203" s="96"/>
      <c r="R203" s="342"/>
      <c r="S203" s="96"/>
      <c r="T203" s="418"/>
      <c r="U203" s="164"/>
      <c r="V203" s="342"/>
      <c r="W203" s="164"/>
      <c r="X203" s="342"/>
      <c r="Y203" s="164"/>
      <c r="Z203" s="342"/>
      <c r="AA203" s="164"/>
      <c r="AB203" s="342"/>
      <c r="AC203" s="164"/>
      <c r="AD203" s="342"/>
      <c r="AE203" s="164"/>
      <c r="AF203" s="342"/>
      <c r="AG203" s="164"/>
      <c r="AH203" s="342"/>
      <c r="AI203" s="164"/>
      <c r="AJ203" s="342"/>
      <c r="AK203" s="164"/>
      <c r="AL203" s="342"/>
      <c r="AM203" s="164"/>
      <c r="AN203" s="581"/>
    </row>
    <row r="204" spans="1:40" ht="20" customHeight="1">
      <c r="A204" s="581"/>
      <c r="B204" s="104" t="s">
        <v>264</v>
      </c>
      <c r="C204" s="48">
        <v>2012</v>
      </c>
      <c r="D204" s="72" t="s">
        <v>265</v>
      </c>
      <c r="E204" s="542">
        <f t="shared" si="20"/>
        <v>0</v>
      </c>
      <c r="F204" s="484"/>
      <c r="G204" s="485"/>
      <c r="H204" s="342"/>
      <c r="I204" s="616"/>
      <c r="J204" s="418"/>
      <c r="K204" s="96"/>
      <c r="L204" s="342"/>
      <c r="M204" s="96"/>
      <c r="N204" s="342" t="str">
        <f>IFERROR(VLOOKUP(B204,#REF!,2,FALSE),"")</f>
        <v/>
      </c>
      <c r="O204" s="96"/>
      <c r="P204" s="342"/>
      <c r="Q204" s="96"/>
      <c r="R204" s="342"/>
      <c r="S204" s="96"/>
      <c r="T204" s="418"/>
      <c r="U204" s="164"/>
      <c r="V204" s="342"/>
      <c r="W204" s="164"/>
      <c r="X204" s="342"/>
      <c r="Y204" s="164"/>
      <c r="Z204" s="342"/>
      <c r="AA204" s="164"/>
      <c r="AB204" s="342"/>
      <c r="AC204" s="164"/>
      <c r="AD204" s="342"/>
      <c r="AE204" s="164"/>
      <c r="AF204" s="342"/>
      <c r="AG204" s="164"/>
      <c r="AH204" s="342"/>
      <c r="AI204" s="164"/>
      <c r="AJ204" s="342"/>
      <c r="AK204" s="164"/>
      <c r="AL204" s="342"/>
      <c r="AM204" s="164"/>
      <c r="AN204" s="581"/>
    </row>
    <row r="205" spans="1:40" ht="20" customHeight="1">
      <c r="A205" s="581"/>
      <c r="B205" s="104" t="s">
        <v>206</v>
      </c>
      <c r="C205" s="62">
        <v>2012</v>
      </c>
      <c r="D205" s="401" t="s">
        <v>133</v>
      </c>
      <c r="E205" s="542">
        <f t="shared" si="20"/>
        <v>0</v>
      </c>
      <c r="F205" s="484"/>
      <c r="G205" s="485"/>
      <c r="H205" s="342"/>
      <c r="I205" s="616"/>
      <c r="J205" s="418"/>
      <c r="K205" s="96"/>
      <c r="L205" s="342"/>
      <c r="M205" s="96"/>
      <c r="N205" s="342" t="str">
        <f>IFERROR(VLOOKUP(B205,#REF!,2,FALSE),"")</f>
        <v/>
      </c>
      <c r="O205" s="96"/>
      <c r="P205" s="342"/>
      <c r="Q205" s="96"/>
      <c r="R205" s="342"/>
      <c r="S205" s="96"/>
      <c r="T205" s="418"/>
      <c r="U205" s="164"/>
      <c r="V205" s="342"/>
      <c r="W205" s="164"/>
      <c r="X205" s="342"/>
      <c r="Y205" s="164"/>
      <c r="Z205" s="342"/>
      <c r="AA205" s="164"/>
      <c r="AB205" s="342"/>
      <c r="AC205" s="164"/>
      <c r="AD205" s="342"/>
      <c r="AE205" s="164"/>
      <c r="AF205" s="342"/>
      <c r="AG205" s="164"/>
      <c r="AH205" s="342"/>
      <c r="AI205" s="164"/>
      <c r="AJ205" s="342"/>
      <c r="AK205" s="164"/>
      <c r="AL205" s="342"/>
      <c r="AM205" s="164"/>
      <c r="AN205" s="581"/>
    </row>
    <row r="206" spans="1:40" ht="20" customHeight="1">
      <c r="A206" s="581"/>
      <c r="B206" s="115" t="s">
        <v>714</v>
      </c>
      <c r="C206" s="422">
        <v>2011</v>
      </c>
      <c r="D206" s="622" t="s">
        <v>19</v>
      </c>
      <c r="E206" s="542">
        <f>I206+K206+M206+O206+Q206+S206+U207+W207+Y207+AA207+AC207+AE207+AG207+AI207+AK207+AM207</f>
        <v>0</v>
      </c>
      <c r="F206" s="484"/>
      <c r="G206" s="485"/>
      <c r="H206" s="342"/>
      <c r="I206" s="616"/>
      <c r="J206" s="102"/>
      <c r="K206" s="399"/>
      <c r="L206" s="342"/>
      <c r="M206" s="96"/>
      <c r="N206" s="342"/>
      <c r="O206" s="96"/>
      <c r="P206" s="342"/>
      <c r="Q206" s="96"/>
      <c r="R206" s="342">
        <v>81</v>
      </c>
      <c r="S206" s="96">
        <v>0</v>
      </c>
      <c r="T206" s="418"/>
      <c r="U206" s="164"/>
      <c r="V206" s="342"/>
      <c r="W206" s="164"/>
      <c r="X206" s="342"/>
      <c r="Y206" s="164"/>
      <c r="Z206" s="342"/>
      <c r="AA206" s="164"/>
      <c r="AB206" s="342"/>
      <c r="AC206" s="164"/>
      <c r="AD206" s="342"/>
      <c r="AE206" s="164"/>
      <c r="AF206" s="342"/>
      <c r="AG206" s="164"/>
      <c r="AH206" s="342"/>
      <c r="AI206" s="164"/>
      <c r="AJ206" s="342"/>
      <c r="AK206" s="164"/>
      <c r="AL206" s="342"/>
      <c r="AM206" s="164"/>
      <c r="AN206" s="581"/>
    </row>
    <row r="207" spans="1:40" ht="20" customHeight="1">
      <c r="A207" s="581"/>
      <c r="B207" s="189" t="s">
        <v>371</v>
      </c>
      <c r="C207" s="48">
        <v>2012</v>
      </c>
      <c r="D207" s="187" t="s">
        <v>92</v>
      </c>
      <c r="E207" s="542">
        <f>I207+K207+M207+O207+Q207+S207+U207+W207+Y207+AA207+AC207+AE207+AG207+AI207+AK207+AM207</f>
        <v>0</v>
      </c>
      <c r="F207" s="484"/>
      <c r="G207" s="485"/>
      <c r="H207" s="342"/>
      <c r="I207" s="616"/>
      <c r="J207" s="418"/>
      <c r="K207" s="96"/>
      <c r="L207" s="342"/>
      <c r="M207" s="96"/>
      <c r="N207" s="342" t="str">
        <f>IFERROR(VLOOKUP(B207,#REF!,2,FALSE),"")</f>
        <v/>
      </c>
      <c r="O207" s="96"/>
      <c r="P207" s="342"/>
      <c r="Q207" s="96"/>
      <c r="R207" s="342"/>
      <c r="S207" s="96"/>
      <c r="T207" s="418"/>
      <c r="U207" s="164"/>
      <c r="V207" s="342"/>
      <c r="W207" s="164"/>
      <c r="X207" s="342"/>
      <c r="Y207" s="164"/>
      <c r="Z207" s="342"/>
      <c r="AA207" s="164"/>
      <c r="AB207" s="342"/>
      <c r="AC207" s="164"/>
      <c r="AD207" s="342"/>
      <c r="AE207" s="164"/>
      <c r="AF207" s="342"/>
      <c r="AG207" s="164"/>
      <c r="AH207" s="342"/>
      <c r="AI207" s="164"/>
      <c r="AJ207" s="342"/>
      <c r="AK207" s="164"/>
      <c r="AL207" s="342"/>
      <c r="AM207" s="164"/>
      <c r="AN207" s="581"/>
    </row>
    <row r="208" spans="1:40" ht="20" customHeight="1">
      <c r="A208" s="581"/>
      <c r="B208" s="338" t="s">
        <v>516</v>
      </c>
      <c r="C208" s="48">
        <v>2012</v>
      </c>
      <c r="D208" s="320" t="s">
        <v>288</v>
      </c>
      <c r="E208" s="542">
        <f>I208+K208+M208+O208+Q208+S208+U208+W208+Y208+AA208+AC208+AE208+AG208+AI208+AK208+AM208</f>
        <v>0</v>
      </c>
      <c r="F208" s="484"/>
      <c r="G208" s="485"/>
      <c r="H208" s="342"/>
      <c r="I208" s="616"/>
      <c r="J208" s="418"/>
      <c r="K208" s="96"/>
      <c r="L208" s="342"/>
      <c r="M208" s="96"/>
      <c r="N208" s="342" t="str">
        <f>IFERROR(VLOOKUP(B208,#REF!,2,FALSE),"")</f>
        <v/>
      </c>
      <c r="O208" s="96"/>
      <c r="P208" s="342"/>
      <c r="Q208" s="96"/>
      <c r="R208" s="342"/>
      <c r="S208" s="96"/>
      <c r="T208" s="418"/>
      <c r="U208" s="164"/>
      <c r="V208" s="342"/>
      <c r="W208" s="164"/>
      <c r="X208" s="342"/>
      <c r="Y208" s="164"/>
      <c r="Z208" s="342"/>
      <c r="AA208" s="164"/>
      <c r="AB208" s="342"/>
      <c r="AC208" s="164"/>
      <c r="AD208" s="342"/>
      <c r="AE208" s="164"/>
      <c r="AF208" s="342"/>
      <c r="AG208" s="164"/>
      <c r="AH208" s="342"/>
      <c r="AI208" s="164"/>
      <c r="AJ208" s="342"/>
      <c r="AK208" s="164"/>
      <c r="AL208" s="342"/>
      <c r="AM208" s="164"/>
      <c r="AN208" s="581"/>
    </row>
    <row r="209" spans="1:40" ht="20" customHeight="1">
      <c r="A209" s="581"/>
      <c r="B209" s="779" t="s">
        <v>382</v>
      </c>
      <c r="C209" s="785">
        <v>2011</v>
      </c>
      <c r="D209" s="801" t="s">
        <v>77</v>
      </c>
      <c r="E209" s="542">
        <f>I209+K209+M209+O209+Q209+S209+U209+W209+Y209+AA209+AC209+AE209+AG209+AI209+AK209+AM209</f>
        <v>0</v>
      </c>
      <c r="F209" s="484"/>
      <c r="G209" s="485"/>
      <c r="H209" s="342"/>
      <c r="I209" s="616"/>
      <c r="J209" s="418"/>
      <c r="K209" s="96"/>
      <c r="L209" s="342"/>
      <c r="M209" s="96"/>
      <c r="N209" s="342" t="str">
        <f>IFERROR(VLOOKUP(B209,#REF!,2,FALSE),"")</f>
        <v/>
      </c>
      <c r="O209" s="96"/>
      <c r="P209" s="342"/>
      <c r="Q209" s="96"/>
      <c r="R209" s="342"/>
      <c r="S209" s="96"/>
      <c r="T209" s="418"/>
      <c r="U209" s="164"/>
      <c r="V209" s="342"/>
      <c r="W209" s="164"/>
      <c r="X209" s="342"/>
      <c r="Y209" s="164"/>
      <c r="Z209" s="342"/>
      <c r="AA209" s="164"/>
      <c r="AB209" s="342"/>
      <c r="AC209" s="164"/>
      <c r="AD209" s="342"/>
      <c r="AE209" s="164"/>
      <c r="AF209" s="342"/>
      <c r="AG209" s="164"/>
      <c r="AH209" s="342"/>
      <c r="AI209" s="164"/>
      <c r="AJ209" s="342"/>
      <c r="AK209" s="164"/>
      <c r="AL209" s="342"/>
      <c r="AM209" s="164"/>
      <c r="AN209" s="581"/>
    </row>
    <row r="210" spans="1:40" ht="20" customHeight="1">
      <c r="A210" s="581"/>
      <c r="B210" s="115" t="s">
        <v>318</v>
      </c>
      <c r="C210" s="422">
        <v>2012</v>
      </c>
      <c r="D210" s="423" t="s">
        <v>91</v>
      </c>
      <c r="E210" s="542">
        <f>I210+K210+M210+O210+Q210+S210+U210+W210+Y210+AA210+AC210+AE210+AG210+AI210+AK210+AM210</f>
        <v>0</v>
      </c>
      <c r="F210" s="484"/>
      <c r="G210" s="485"/>
      <c r="H210" s="342"/>
      <c r="I210" s="616"/>
      <c r="J210" s="418"/>
      <c r="K210" s="96"/>
      <c r="L210" s="342"/>
      <c r="M210" s="96"/>
      <c r="N210" s="342" t="str">
        <f>IFERROR(VLOOKUP(B210,#REF!,2,FALSE),"")</f>
        <v/>
      </c>
      <c r="O210" s="96"/>
      <c r="P210" s="342"/>
      <c r="Q210" s="96"/>
      <c r="R210" s="342"/>
      <c r="S210" s="96"/>
      <c r="T210" s="418"/>
      <c r="U210" s="164"/>
      <c r="V210" s="342"/>
      <c r="W210" s="164"/>
      <c r="X210" s="342"/>
      <c r="Y210" s="164"/>
      <c r="Z210" s="342"/>
      <c r="AA210" s="164"/>
      <c r="AB210" s="342"/>
      <c r="AC210" s="164"/>
      <c r="AD210" s="342"/>
      <c r="AE210" s="164"/>
      <c r="AF210" s="342"/>
      <c r="AG210" s="164"/>
      <c r="AH210" s="342"/>
      <c r="AI210" s="164"/>
      <c r="AJ210" s="342"/>
      <c r="AK210" s="164"/>
      <c r="AL210" s="342"/>
      <c r="AM210" s="164"/>
      <c r="AN210" s="581"/>
    </row>
    <row r="211" spans="1:40" ht="20" customHeight="1">
      <c r="A211" s="581"/>
      <c r="B211" s="798"/>
      <c r="C211" s="799"/>
      <c r="D211" s="800"/>
      <c r="E211" s="542"/>
      <c r="F211" s="484"/>
      <c r="G211" s="485"/>
      <c r="H211" s="342"/>
      <c r="I211" s="616"/>
      <c r="J211" s="418"/>
      <c r="K211" s="96"/>
      <c r="L211" s="342"/>
      <c r="M211" s="96"/>
      <c r="N211" s="342"/>
      <c r="O211" s="96"/>
      <c r="P211" s="342"/>
      <c r="Q211" s="96"/>
      <c r="R211" s="342"/>
      <c r="S211" s="96"/>
      <c r="T211" s="418"/>
      <c r="U211" s="164"/>
      <c r="V211" s="342"/>
      <c r="W211" s="164"/>
      <c r="X211" s="342"/>
      <c r="Y211" s="164"/>
      <c r="Z211" s="342">
        <v>90</v>
      </c>
      <c r="AA211" s="164">
        <v>0</v>
      </c>
      <c r="AB211" s="342"/>
      <c r="AC211" s="164"/>
      <c r="AD211" s="342"/>
      <c r="AE211" s="164"/>
      <c r="AF211" s="342"/>
      <c r="AG211" s="164"/>
      <c r="AH211" s="342"/>
      <c r="AI211" s="164"/>
      <c r="AJ211" s="342"/>
      <c r="AK211" s="164"/>
      <c r="AL211" s="342"/>
      <c r="AM211" s="164"/>
      <c r="AN211" s="581"/>
    </row>
    <row r="212" spans="1:40" ht="20" customHeight="1">
      <c r="A212" s="581"/>
      <c r="B212" s="421"/>
      <c r="C212" s="422"/>
      <c r="D212" s="507"/>
      <c r="E212" s="542"/>
      <c r="F212" s="484"/>
      <c r="G212" s="485"/>
      <c r="H212" s="342"/>
      <c r="I212" s="96"/>
      <c r="J212" s="102"/>
      <c r="K212" s="399"/>
      <c r="L212" s="342"/>
      <c r="M212" s="96"/>
      <c r="N212" s="342"/>
      <c r="O212" s="96"/>
      <c r="P212" s="342"/>
      <c r="Q212" s="96"/>
      <c r="R212" s="342"/>
      <c r="S212" s="96"/>
      <c r="T212" s="418"/>
      <c r="U212" s="164"/>
      <c r="V212" s="342"/>
      <c r="W212" s="164"/>
      <c r="X212" s="342"/>
      <c r="Y212" s="164"/>
      <c r="Z212" s="342"/>
      <c r="AA212" s="164"/>
      <c r="AB212" s="342"/>
      <c r="AC212" s="164"/>
      <c r="AD212" s="342"/>
      <c r="AE212" s="164"/>
      <c r="AF212" s="342"/>
      <c r="AG212" s="164"/>
      <c r="AH212" s="342"/>
      <c r="AI212" s="164"/>
      <c r="AJ212" s="342"/>
      <c r="AK212" s="164"/>
      <c r="AL212" s="342"/>
      <c r="AM212" s="164"/>
      <c r="AN212" s="581"/>
    </row>
    <row r="213" spans="1:40" ht="20" customHeight="1" thickBot="1">
      <c r="A213" s="582"/>
      <c r="B213" s="247"/>
      <c r="C213" s="248"/>
      <c r="D213" s="249"/>
      <c r="E213" s="545"/>
      <c r="F213" s="411"/>
      <c r="G213" s="435"/>
      <c r="H213" s="183"/>
      <c r="I213" s="177">
        <f>SUM(I117:I196)</f>
        <v>590.39</v>
      </c>
      <c r="J213" s="103"/>
      <c r="K213" s="177">
        <f>SUM(K117:K196)</f>
        <v>339.98999999999995</v>
      </c>
      <c r="L213" s="97"/>
      <c r="M213" s="177">
        <f>SUM(M117:M196)</f>
        <v>741.9799999999999</v>
      </c>
      <c r="N213" s="97"/>
      <c r="O213" s="177">
        <f>SUM(O117:O196)</f>
        <v>371</v>
      </c>
      <c r="P213" s="185"/>
      <c r="Q213" s="177">
        <f>SUM(Q117:Q196)</f>
        <v>371</v>
      </c>
      <c r="R213" s="185"/>
      <c r="S213" s="177">
        <f>SUM(S117:S196)</f>
        <v>370.9899999999999</v>
      </c>
      <c r="T213" s="310"/>
      <c r="U213" s="196">
        <f>SUM(U117:U196)</f>
        <v>482.28999999999991</v>
      </c>
      <c r="V213" s="185"/>
      <c r="W213" s="196">
        <f>SUM(W117:W196)</f>
        <v>482.29</v>
      </c>
      <c r="X213" s="185"/>
      <c r="Y213" s="196">
        <f>SUM(Y117:Y196)</f>
        <v>370.99999999999994</v>
      </c>
      <c r="Z213" s="185"/>
      <c r="AA213" s="196">
        <f>SUM(AA117:AA196)</f>
        <v>370.98</v>
      </c>
      <c r="AB213" s="185"/>
      <c r="AC213" s="196">
        <f>SUM(AC117:AC196)</f>
        <v>482.3</v>
      </c>
      <c r="AD213" s="185"/>
      <c r="AE213" s="196">
        <f>SUM(AE117:AE196)</f>
        <v>0</v>
      </c>
      <c r="AF213" s="185"/>
      <c r="AG213" s="190">
        <f>SUM(AG117:AG149)</f>
        <v>0</v>
      </c>
      <c r="AH213" s="185"/>
      <c r="AI213" s="190">
        <f>SUM(AI117:AI149)</f>
        <v>0</v>
      </c>
      <c r="AJ213" s="185"/>
      <c r="AK213" s="190">
        <f>SUM(AK117:AK149)</f>
        <v>0</v>
      </c>
      <c r="AL213" s="185"/>
      <c r="AM213" s="190">
        <f>SUM(AM117:AM149)</f>
        <v>0</v>
      </c>
      <c r="AN213" s="582"/>
    </row>
    <row r="215" spans="1:40" ht="28" customHeight="1">
      <c r="H215" s="142"/>
      <c r="I215" s="143" t="s">
        <v>271</v>
      </c>
      <c r="J215" s="27"/>
      <c r="K215" s="27"/>
      <c r="L215" s="27"/>
      <c r="M215" s="88"/>
      <c r="N215" s="225"/>
      <c r="O215" s="143" t="s">
        <v>272</v>
      </c>
      <c r="P215" s="45"/>
      <c r="Q215" s="18"/>
      <c r="R215" s="45"/>
      <c r="S215" s="158"/>
      <c r="T215" s="143" t="s">
        <v>302</v>
      </c>
    </row>
    <row r="219" spans="1:40">
      <c r="C219" s="24"/>
    </row>
    <row r="220" spans="1:40">
      <c r="C220" s="24"/>
    </row>
    <row r="221" spans="1:40">
      <c r="C221" s="24"/>
    </row>
    <row r="222" spans="1:40">
      <c r="C222" s="24"/>
    </row>
    <row r="223" spans="1:40">
      <c r="C223" s="24"/>
    </row>
  </sheetData>
  <sheetProtection algorithmName="SHA-512" hashValue="oZsu38FGuBwAel/OswItkMtDvOyzr3pbIidMcwWocpL2Xnfu9cLknznm/Ped7kWzI2xCzwcGlpFn+hQjAHYN3A==" saltValue="7w5w/NxoD6Rrd2YO8RZNjw==" spinCount="100000" sheet="1" objects="1" scenarios="1"/>
  <sortState ref="B117:AC211">
    <sortCondition descending="1" ref="E117:E211"/>
  </sortState>
  <customSheetViews>
    <customSheetView guid="{58E021BF-97D1-4B64-8CE7-89613EB62F48}" scale="75" hiddenColumns="1">
      <pane xSplit="2" ySplit="1" topLeftCell="C2" activePane="bottomRight" state="frozen"/>
      <selection pane="bottomRight" activeCell="A4" sqref="A4"/>
      <pageMargins left="0" right="0" top="0.74803149606299213" bottom="1.7716535433070868" header="0.31496062992125984" footer="0.31496062992125984"/>
      <pageSetup paperSize="9" scale="45" orientation="portrait" r:id="rId1"/>
    </customSheetView>
  </customSheetViews>
  <mergeCells count="602">
    <mergeCell ref="AW115:AX115"/>
    <mergeCell ref="B7:G7"/>
    <mergeCell ref="B115:G115"/>
    <mergeCell ref="VMD5:VNH5"/>
    <mergeCell ref="VNI5:VOM5"/>
    <mergeCell ref="VON5:VPR5"/>
    <mergeCell ref="VPS5:VQW5"/>
    <mergeCell ref="WEA5:WFE5"/>
    <mergeCell ref="WFF5:WGJ5"/>
    <mergeCell ref="TDI5:TEM5"/>
    <mergeCell ref="TEN5:TFR5"/>
    <mergeCell ref="TFS5:TGW5"/>
    <mergeCell ref="TGX5:TIB5"/>
    <mergeCell ref="TIC5:TJG5"/>
    <mergeCell ref="TVF5:TWJ5"/>
    <mergeCell ref="TWK5:TXO5"/>
    <mergeCell ref="TXP5:TYT5"/>
    <mergeCell ref="TJH5:TKL5"/>
    <mergeCell ref="TKM5:TLQ5"/>
    <mergeCell ref="TLR5:TMV5"/>
    <mergeCell ref="TMW5:TOA5"/>
    <mergeCell ref="TOB5:TPF5"/>
    <mergeCell ref="TPG5:TQK5"/>
    <mergeCell ref="TQL5:TRP5"/>
    <mergeCell ref="WGK5:WHO5"/>
    <mergeCell ref="VQX5:VSB5"/>
    <mergeCell ref="VSC5:VTG5"/>
    <mergeCell ref="VTH5:VUL5"/>
    <mergeCell ref="VUM5:VVQ5"/>
    <mergeCell ref="TYU5:TZY5"/>
    <mergeCell ref="TZZ5:UBD5"/>
    <mergeCell ref="VVR5:VWV5"/>
    <mergeCell ref="VKY5:VMC5"/>
    <mergeCell ref="VBK5:VCO5"/>
    <mergeCell ref="VCP5:VDT5"/>
    <mergeCell ref="VDU5:VEY5"/>
    <mergeCell ref="UTB5:UUF5"/>
    <mergeCell ref="UUG5:UVK5"/>
    <mergeCell ref="UVL5:UWP5"/>
    <mergeCell ref="UCJ5:UDN5"/>
    <mergeCell ref="UDO5:UES5"/>
    <mergeCell ref="UET5:UFX5"/>
    <mergeCell ref="UFY5:UHC5"/>
    <mergeCell ref="VEZ5:VGD5"/>
    <mergeCell ref="VGE5:VHI5"/>
    <mergeCell ref="VHJ5:VIN5"/>
    <mergeCell ref="VIO5:VJS5"/>
    <mergeCell ref="VJT5:VKX5"/>
    <mergeCell ref="UII5:UJM5"/>
    <mergeCell ref="UJN5:UKR5"/>
    <mergeCell ref="UKS5:ULW5"/>
    <mergeCell ref="ULX5:UNB5"/>
    <mergeCell ref="WHP5:WIT5"/>
    <mergeCell ref="VWW5:VYA5"/>
    <mergeCell ref="VYB5:VZF5"/>
    <mergeCell ref="VZG5:WAK5"/>
    <mergeCell ref="WXC5:WXR5"/>
    <mergeCell ref="WOT5:WPX5"/>
    <mergeCell ref="WPY5:WRC5"/>
    <mergeCell ref="WRD5:WSH5"/>
    <mergeCell ref="WSI5:WTM5"/>
    <mergeCell ref="WTN5:WUR5"/>
    <mergeCell ref="WIU5:WJY5"/>
    <mergeCell ref="WJZ5:WLD5"/>
    <mergeCell ref="WLE5:WMI5"/>
    <mergeCell ref="WMJ5:WNN5"/>
    <mergeCell ref="WNO5:WOS5"/>
    <mergeCell ref="WCV5:WDZ5"/>
    <mergeCell ref="WUS5:WVW5"/>
    <mergeCell ref="WVX5:WXB5"/>
    <mergeCell ref="WAL5:WBP5"/>
    <mergeCell ref="WBQ5:WCU5"/>
    <mergeCell ref="UZA5:VAE5"/>
    <mergeCell ref="VAF5:VBJ5"/>
    <mergeCell ref="UBE5:UCI5"/>
    <mergeCell ref="SXJ5:SYN5"/>
    <mergeCell ref="SYO5:SZS5"/>
    <mergeCell ref="SZT5:TAX5"/>
    <mergeCell ref="TAY5:TCC5"/>
    <mergeCell ref="TCD5:TDH5"/>
    <mergeCell ref="SRK5:SSO5"/>
    <mergeCell ref="SSP5:STT5"/>
    <mergeCell ref="STU5:SUY5"/>
    <mergeCell ref="SUZ5:SWD5"/>
    <mergeCell ref="SWE5:SXI5"/>
    <mergeCell ref="TRQ5:TSU5"/>
    <mergeCell ref="TSV5:TTZ5"/>
    <mergeCell ref="TUA5:TVE5"/>
    <mergeCell ref="UWQ5:UXU5"/>
    <mergeCell ref="UXV5:UYZ5"/>
    <mergeCell ref="UNC5:UOG5"/>
    <mergeCell ref="UOH5:UPL5"/>
    <mergeCell ref="UPM5:UQQ5"/>
    <mergeCell ref="UQR5:URV5"/>
    <mergeCell ref="URW5:UTA5"/>
    <mergeCell ref="UHD5:UIH5"/>
    <mergeCell ref="SLL5:SMP5"/>
    <mergeCell ref="SMQ5:SNU5"/>
    <mergeCell ref="SNV5:SOZ5"/>
    <mergeCell ref="SPA5:SQE5"/>
    <mergeCell ref="SQF5:SRJ5"/>
    <mergeCell ref="SFM5:SGQ5"/>
    <mergeCell ref="SGR5:SHV5"/>
    <mergeCell ref="SHW5:SJA5"/>
    <mergeCell ref="SJB5:SKF5"/>
    <mergeCell ref="SKG5:SLK5"/>
    <mergeCell ref="RZN5:SAR5"/>
    <mergeCell ref="SAS5:SBW5"/>
    <mergeCell ref="SBX5:SDB5"/>
    <mergeCell ref="SDC5:SEG5"/>
    <mergeCell ref="SEH5:SFL5"/>
    <mergeCell ref="RTO5:RUS5"/>
    <mergeCell ref="RUT5:RVX5"/>
    <mergeCell ref="RVY5:RXC5"/>
    <mergeCell ref="RXD5:RYH5"/>
    <mergeCell ref="RYI5:RZM5"/>
    <mergeCell ref="RNP5:ROT5"/>
    <mergeCell ref="ROU5:RPY5"/>
    <mergeCell ref="RPZ5:RRD5"/>
    <mergeCell ref="RRE5:RSI5"/>
    <mergeCell ref="RSJ5:RTN5"/>
    <mergeCell ref="RHQ5:RIU5"/>
    <mergeCell ref="RIV5:RJZ5"/>
    <mergeCell ref="RKA5:RLE5"/>
    <mergeCell ref="RLF5:RMJ5"/>
    <mergeCell ref="RMK5:RNO5"/>
    <mergeCell ref="RBR5:RCV5"/>
    <mergeCell ref="RCW5:REA5"/>
    <mergeCell ref="REB5:RFF5"/>
    <mergeCell ref="RFG5:RGK5"/>
    <mergeCell ref="RGL5:RHP5"/>
    <mergeCell ref="QVS5:QWW5"/>
    <mergeCell ref="QWX5:QYB5"/>
    <mergeCell ref="QYC5:QZG5"/>
    <mergeCell ref="QZH5:RAL5"/>
    <mergeCell ref="RAM5:RBQ5"/>
    <mergeCell ref="QPT5:QQX5"/>
    <mergeCell ref="QQY5:QSC5"/>
    <mergeCell ref="QSD5:QTH5"/>
    <mergeCell ref="QTI5:QUM5"/>
    <mergeCell ref="QUN5:QVR5"/>
    <mergeCell ref="QJU5:QKY5"/>
    <mergeCell ref="QKZ5:QMD5"/>
    <mergeCell ref="QME5:QNI5"/>
    <mergeCell ref="QNJ5:QON5"/>
    <mergeCell ref="QOO5:QPS5"/>
    <mergeCell ref="QDV5:QEZ5"/>
    <mergeCell ref="QFA5:QGE5"/>
    <mergeCell ref="QGF5:QHJ5"/>
    <mergeCell ref="QHK5:QIO5"/>
    <mergeCell ref="QIP5:QJT5"/>
    <mergeCell ref="PXW5:PZA5"/>
    <mergeCell ref="PZB5:QAF5"/>
    <mergeCell ref="QAG5:QBK5"/>
    <mergeCell ref="QBL5:QCP5"/>
    <mergeCell ref="QCQ5:QDU5"/>
    <mergeCell ref="PRX5:PTB5"/>
    <mergeCell ref="PTC5:PUG5"/>
    <mergeCell ref="PUH5:PVL5"/>
    <mergeCell ref="PVM5:PWQ5"/>
    <mergeCell ref="PWR5:PXV5"/>
    <mergeCell ref="PLY5:PNC5"/>
    <mergeCell ref="PND5:POH5"/>
    <mergeCell ref="POI5:PPM5"/>
    <mergeCell ref="PPN5:PQR5"/>
    <mergeCell ref="PQS5:PRW5"/>
    <mergeCell ref="PFZ5:PHD5"/>
    <mergeCell ref="PHE5:PII5"/>
    <mergeCell ref="PIJ5:PJN5"/>
    <mergeCell ref="PJO5:PKS5"/>
    <mergeCell ref="PKT5:PLX5"/>
    <mergeCell ref="PAA5:PBE5"/>
    <mergeCell ref="PBF5:PCJ5"/>
    <mergeCell ref="PCK5:PDO5"/>
    <mergeCell ref="PDP5:PET5"/>
    <mergeCell ref="PEU5:PFY5"/>
    <mergeCell ref="OUB5:OVF5"/>
    <mergeCell ref="OVG5:OWK5"/>
    <mergeCell ref="OWL5:OXP5"/>
    <mergeCell ref="OXQ5:OYU5"/>
    <mergeCell ref="OYV5:OZZ5"/>
    <mergeCell ref="OOC5:OPG5"/>
    <mergeCell ref="OPH5:OQL5"/>
    <mergeCell ref="OQM5:ORQ5"/>
    <mergeCell ref="ORR5:OSV5"/>
    <mergeCell ref="OSW5:OUA5"/>
    <mergeCell ref="OID5:OJH5"/>
    <mergeCell ref="OJI5:OKM5"/>
    <mergeCell ref="OKN5:OLR5"/>
    <mergeCell ref="OLS5:OMW5"/>
    <mergeCell ref="OMX5:OOB5"/>
    <mergeCell ref="OCE5:ODI5"/>
    <mergeCell ref="ODJ5:OEN5"/>
    <mergeCell ref="OEO5:OFS5"/>
    <mergeCell ref="OFT5:OGX5"/>
    <mergeCell ref="OGY5:OIC5"/>
    <mergeCell ref="NWF5:NXJ5"/>
    <mergeCell ref="NXK5:NYO5"/>
    <mergeCell ref="NYP5:NZT5"/>
    <mergeCell ref="NZU5:OAY5"/>
    <mergeCell ref="OAZ5:OCD5"/>
    <mergeCell ref="NQG5:NRK5"/>
    <mergeCell ref="NRL5:NSP5"/>
    <mergeCell ref="NSQ5:NTU5"/>
    <mergeCell ref="NTV5:NUZ5"/>
    <mergeCell ref="NVA5:NWE5"/>
    <mergeCell ref="NKH5:NLL5"/>
    <mergeCell ref="NLM5:NMQ5"/>
    <mergeCell ref="NMR5:NNV5"/>
    <mergeCell ref="NNW5:NPA5"/>
    <mergeCell ref="NPB5:NQF5"/>
    <mergeCell ref="NEI5:NFM5"/>
    <mergeCell ref="NFN5:NGR5"/>
    <mergeCell ref="NGS5:NHW5"/>
    <mergeCell ref="NHX5:NJB5"/>
    <mergeCell ref="NJC5:NKG5"/>
    <mergeCell ref="MYJ5:MZN5"/>
    <mergeCell ref="MZO5:NAS5"/>
    <mergeCell ref="NAT5:NBX5"/>
    <mergeCell ref="NBY5:NDC5"/>
    <mergeCell ref="NDD5:NEH5"/>
    <mergeCell ref="MSK5:MTO5"/>
    <mergeCell ref="MTP5:MUT5"/>
    <mergeCell ref="MUU5:MVY5"/>
    <mergeCell ref="MVZ5:MXD5"/>
    <mergeCell ref="MXE5:MYI5"/>
    <mergeCell ref="MML5:MNP5"/>
    <mergeCell ref="MNQ5:MOU5"/>
    <mergeCell ref="MOV5:MPZ5"/>
    <mergeCell ref="MQA5:MRE5"/>
    <mergeCell ref="MRF5:MSJ5"/>
    <mergeCell ref="MGM5:MHQ5"/>
    <mergeCell ref="MHR5:MIV5"/>
    <mergeCell ref="MIW5:MKA5"/>
    <mergeCell ref="MKB5:MLF5"/>
    <mergeCell ref="MLG5:MMK5"/>
    <mergeCell ref="MAN5:MBR5"/>
    <mergeCell ref="MBS5:MCW5"/>
    <mergeCell ref="MCX5:MEB5"/>
    <mergeCell ref="MEC5:MFG5"/>
    <mergeCell ref="MFH5:MGL5"/>
    <mergeCell ref="LUO5:LVS5"/>
    <mergeCell ref="LVT5:LWX5"/>
    <mergeCell ref="LWY5:LYC5"/>
    <mergeCell ref="LYD5:LZH5"/>
    <mergeCell ref="LZI5:MAM5"/>
    <mergeCell ref="LOP5:LPT5"/>
    <mergeCell ref="LPU5:LQY5"/>
    <mergeCell ref="LQZ5:LSD5"/>
    <mergeCell ref="LSE5:LTI5"/>
    <mergeCell ref="LTJ5:LUN5"/>
    <mergeCell ref="LIQ5:LJU5"/>
    <mergeCell ref="LJV5:LKZ5"/>
    <mergeCell ref="LLA5:LME5"/>
    <mergeCell ref="LMF5:LNJ5"/>
    <mergeCell ref="LNK5:LOO5"/>
    <mergeCell ref="LCR5:LDV5"/>
    <mergeCell ref="LDW5:LFA5"/>
    <mergeCell ref="LFB5:LGF5"/>
    <mergeCell ref="LGG5:LHK5"/>
    <mergeCell ref="LHL5:LIP5"/>
    <mergeCell ref="KWS5:KXW5"/>
    <mergeCell ref="KXX5:KZB5"/>
    <mergeCell ref="KZC5:LAG5"/>
    <mergeCell ref="LAH5:LBL5"/>
    <mergeCell ref="LBM5:LCQ5"/>
    <mergeCell ref="KQT5:KRX5"/>
    <mergeCell ref="KRY5:KTC5"/>
    <mergeCell ref="KTD5:KUH5"/>
    <mergeCell ref="KUI5:KVM5"/>
    <mergeCell ref="KVN5:KWR5"/>
    <mergeCell ref="KKU5:KLY5"/>
    <mergeCell ref="KLZ5:KND5"/>
    <mergeCell ref="KNE5:KOI5"/>
    <mergeCell ref="KOJ5:KPN5"/>
    <mergeCell ref="KPO5:KQS5"/>
    <mergeCell ref="KEV5:KFZ5"/>
    <mergeCell ref="KGA5:KHE5"/>
    <mergeCell ref="KHF5:KIJ5"/>
    <mergeCell ref="KIK5:KJO5"/>
    <mergeCell ref="KJP5:KKT5"/>
    <mergeCell ref="JYW5:KAA5"/>
    <mergeCell ref="KAB5:KBF5"/>
    <mergeCell ref="KBG5:KCK5"/>
    <mergeCell ref="KCL5:KDP5"/>
    <mergeCell ref="KDQ5:KEU5"/>
    <mergeCell ref="JSX5:JUB5"/>
    <mergeCell ref="JUC5:JVG5"/>
    <mergeCell ref="JVH5:JWL5"/>
    <mergeCell ref="JWM5:JXQ5"/>
    <mergeCell ref="JXR5:JYV5"/>
    <mergeCell ref="JMY5:JOC5"/>
    <mergeCell ref="JOD5:JPH5"/>
    <mergeCell ref="JPI5:JQM5"/>
    <mergeCell ref="JQN5:JRR5"/>
    <mergeCell ref="JRS5:JSW5"/>
    <mergeCell ref="JGZ5:JID5"/>
    <mergeCell ref="JIE5:JJI5"/>
    <mergeCell ref="JJJ5:JKN5"/>
    <mergeCell ref="JKO5:JLS5"/>
    <mergeCell ref="JLT5:JMX5"/>
    <mergeCell ref="JBA5:JCE5"/>
    <mergeCell ref="JCF5:JDJ5"/>
    <mergeCell ref="JDK5:JEO5"/>
    <mergeCell ref="JEP5:JFT5"/>
    <mergeCell ref="JFU5:JGY5"/>
    <mergeCell ref="IVB5:IWF5"/>
    <mergeCell ref="IWG5:IXK5"/>
    <mergeCell ref="IXL5:IYP5"/>
    <mergeCell ref="IYQ5:IZU5"/>
    <mergeCell ref="IZV5:JAZ5"/>
    <mergeCell ref="IPC5:IQG5"/>
    <mergeCell ref="IQH5:IRL5"/>
    <mergeCell ref="IRM5:ISQ5"/>
    <mergeCell ref="ISR5:ITV5"/>
    <mergeCell ref="ITW5:IVA5"/>
    <mergeCell ref="IJD5:IKH5"/>
    <mergeCell ref="IKI5:ILM5"/>
    <mergeCell ref="ILN5:IMR5"/>
    <mergeCell ref="IMS5:INW5"/>
    <mergeCell ref="INX5:IPB5"/>
    <mergeCell ref="IDE5:IEI5"/>
    <mergeCell ref="IEJ5:IFN5"/>
    <mergeCell ref="IFO5:IGS5"/>
    <mergeCell ref="IGT5:IHX5"/>
    <mergeCell ref="IHY5:IJC5"/>
    <mergeCell ref="HXF5:HYJ5"/>
    <mergeCell ref="HYK5:HZO5"/>
    <mergeCell ref="HZP5:IAT5"/>
    <mergeCell ref="IAU5:IBY5"/>
    <mergeCell ref="IBZ5:IDD5"/>
    <mergeCell ref="HRG5:HSK5"/>
    <mergeCell ref="HSL5:HTP5"/>
    <mergeCell ref="HTQ5:HUU5"/>
    <mergeCell ref="HUV5:HVZ5"/>
    <mergeCell ref="HWA5:HXE5"/>
    <mergeCell ref="HLH5:HML5"/>
    <mergeCell ref="HMM5:HNQ5"/>
    <mergeCell ref="HNR5:HOV5"/>
    <mergeCell ref="HOW5:HQA5"/>
    <mergeCell ref="HQB5:HRF5"/>
    <mergeCell ref="HFI5:HGM5"/>
    <mergeCell ref="HGN5:HHR5"/>
    <mergeCell ref="HHS5:HIW5"/>
    <mergeCell ref="HIX5:HKB5"/>
    <mergeCell ref="HKC5:HLG5"/>
    <mergeCell ref="GZJ5:HAN5"/>
    <mergeCell ref="HAO5:HBS5"/>
    <mergeCell ref="HBT5:HCX5"/>
    <mergeCell ref="HCY5:HEC5"/>
    <mergeCell ref="HED5:HFH5"/>
    <mergeCell ref="GTK5:GUO5"/>
    <mergeCell ref="GUP5:GVT5"/>
    <mergeCell ref="GVU5:GWY5"/>
    <mergeCell ref="GWZ5:GYD5"/>
    <mergeCell ref="GYE5:GZI5"/>
    <mergeCell ref="GNL5:GOP5"/>
    <mergeCell ref="GOQ5:GPU5"/>
    <mergeCell ref="GPV5:GQZ5"/>
    <mergeCell ref="GRA5:GSE5"/>
    <mergeCell ref="GSF5:GTJ5"/>
    <mergeCell ref="GHM5:GIQ5"/>
    <mergeCell ref="GIR5:GJV5"/>
    <mergeCell ref="GJW5:GLA5"/>
    <mergeCell ref="GLB5:GMF5"/>
    <mergeCell ref="GMG5:GNK5"/>
    <mergeCell ref="GBN5:GCR5"/>
    <mergeCell ref="GCS5:GDW5"/>
    <mergeCell ref="GDX5:GFB5"/>
    <mergeCell ref="GFC5:GGG5"/>
    <mergeCell ref="GGH5:GHL5"/>
    <mergeCell ref="FVO5:FWS5"/>
    <mergeCell ref="FWT5:FXX5"/>
    <mergeCell ref="FXY5:FZC5"/>
    <mergeCell ref="FZD5:GAH5"/>
    <mergeCell ref="GAI5:GBM5"/>
    <mergeCell ref="FPP5:FQT5"/>
    <mergeCell ref="FQU5:FRY5"/>
    <mergeCell ref="FRZ5:FTD5"/>
    <mergeCell ref="FTE5:FUI5"/>
    <mergeCell ref="FUJ5:FVN5"/>
    <mergeCell ref="FJQ5:FKU5"/>
    <mergeCell ref="FKV5:FLZ5"/>
    <mergeCell ref="FMA5:FNE5"/>
    <mergeCell ref="FNF5:FOJ5"/>
    <mergeCell ref="FOK5:FPO5"/>
    <mergeCell ref="FDR5:FEV5"/>
    <mergeCell ref="FEW5:FGA5"/>
    <mergeCell ref="FGB5:FHF5"/>
    <mergeCell ref="FHG5:FIK5"/>
    <mergeCell ref="FIL5:FJP5"/>
    <mergeCell ref="EXS5:EYW5"/>
    <mergeCell ref="EYX5:FAB5"/>
    <mergeCell ref="FAC5:FBG5"/>
    <mergeCell ref="FBH5:FCL5"/>
    <mergeCell ref="FCM5:FDQ5"/>
    <mergeCell ref="ERT5:ESX5"/>
    <mergeCell ref="ESY5:EUC5"/>
    <mergeCell ref="EUD5:EVH5"/>
    <mergeCell ref="EVI5:EWM5"/>
    <mergeCell ref="EWN5:EXR5"/>
    <mergeCell ref="ELU5:EMY5"/>
    <mergeCell ref="EMZ5:EOD5"/>
    <mergeCell ref="EOE5:EPI5"/>
    <mergeCell ref="EPJ5:EQN5"/>
    <mergeCell ref="EQO5:ERS5"/>
    <mergeCell ref="EFV5:EGZ5"/>
    <mergeCell ref="EHA5:EIE5"/>
    <mergeCell ref="EIF5:EJJ5"/>
    <mergeCell ref="EJK5:EKO5"/>
    <mergeCell ref="EKP5:ELT5"/>
    <mergeCell ref="DZW5:EBA5"/>
    <mergeCell ref="EBB5:ECF5"/>
    <mergeCell ref="ECG5:EDK5"/>
    <mergeCell ref="EDL5:EEP5"/>
    <mergeCell ref="EEQ5:EFU5"/>
    <mergeCell ref="DTX5:DVB5"/>
    <mergeCell ref="DVC5:DWG5"/>
    <mergeCell ref="DWH5:DXL5"/>
    <mergeCell ref="DXM5:DYQ5"/>
    <mergeCell ref="DYR5:DZV5"/>
    <mergeCell ref="DNY5:DPC5"/>
    <mergeCell ref="DPD5:DQH5"/>
    <mergeCell ref="DQI5:DRM5"/>
    <mergeCell ref="DRN5:DSR5"/>
    <mergeCell ref="DSS5:DTW5"/>
    <mergeCell ref="DHZ5:DJD5"/>
    <mergeCell ref="DJE5:DKI5"/>
    <mergeCell ref="DKJ5:DLN5"/>
    <mergeCell ref="DLO5:DMS5"/>
    <mergeCell ref="DMT5:DNX5"/>
    <mergeCell ref="DCA5:DDE5"/>
    <mergeCell ref="DDF5:DEJ5"/>
    <mergeCell ref="DEK5:DFO5"/>
    <mergeCell ref="DFP5:DGT5"/>
    <mergeCell ref="DGU5:DHY5"/>
    <mergeCell ref="CWB5:CXF5"/>
    <mergeCell ref="CXG5:CYK5"/>
    <mergeCell ref="CYL5:CZP5"/>
    <mergeCell ref="CZQ5:DAU5"/>
    <mergeCell ref="DAV5:DBZ5"/>
    <mergeCell ref="CQC5:CRG5"/>
    <mergeCell ref="CRH5:CSL5"/>
    <mergeCell ref="CSM5:CTQ5"/>
    <mergeCell ref="CTR5:CUV5"/>
    <mergeCell ref="CUW5:CWA5"/>
    <mergeCell ref="CKD5:CLH5"/>
    <mergeCell ref="CLI5:CMM5"/>
    <mergeCell ref="CMN5:CNR5"/>
    <mergeCell ref="CNS5:COW5"/>
    <mergeCell ref="COX5:CQB5"/>
    <mergeCell ref="CEE5:CFI5"/>
    <mergeCell ref="CFJ5:CGN5"/>
    <mergeCell ref="CGO5:CHS5"/>
    <mergeCell ref="CHT5:CIX5"/>
    <mergeCell ref="CIY5:CKC5"/>
    <mergeCell ref="BYF5:BZJ5"/>
    <mergeCell ref="BZK5:CAO5"/>
    <mergeCell ref="CAP5:CBT5"/>
    <mergeCell ref="CBU5:CCY5"/>
    <mergeCell ref="CCZ5:CED5"/>
    <mergeCell ref="BSG5:BTK5"/>
    <mergeCell ref="BTL5:BUP5"/>
    <mergeCell ref="BUQ5:BVU5"/>
    <mergeCell ref="BVV5:BWZ5"/>
    <mergeCell ref="BXA5:BYE5"/>
    <mergeCell ref="BMH5:BNL5"/>
    <mergeCell ref="BNM5:BOQ5"/>
    <mergeCell ref="BOR5:BPV5"/>
    <mergeCell ref="BPW5:BRA5"/>
    <mergeCell ref="BRB5:BSF5"/>
    <mergeCell ref="BGI5:BHM5"/>
    <mergeCell ref="BHN5:BIR5"/>
    <mergeCell ref="BIS5:BJW5"/>
    <mergeCell ref="BJX5:BLB5"/>
    <mergeCell ref="BLC5:BMG5"/>
    <mergeCell ref="BAJ5:BBN5"/>
    <mergeCell ref="BBO5:BCS5"/>
    <mergeCell ref="BCT5:BDX5"/>
    <mergeCell ref="BDY5:BFC5"/>
    <mergeCell ref="BFD5:BGH5"/>
    <mergeCell ref="AUK5:AVO5"/>
    <mergeCell ref="AVP5:AWT5"/>
    <mergeCell ref="AWU5:AXY5"/>
    <mergeCell ref="AXZ5:AZD5"/>
    <mergeCell ref="AZE5:BAI5"/>
    <mergeCell ref="AOL5:APP5"/>
    <mergeCell ref="APQ5:AQU5"/>
    <mergeCell ref="AQV5:ARZ5"/>
    <mergeCell ref="ASA5:ATE5"/>
    <mergeCell ref="ATF5:AUJ5"/>
    <mergeCell ref="AIM5:AJQ5"/>
    <mergeCell ref="AJR5:AKV5"/>
    <mergeCell ref="AKW5:AMA5"/>
    <mergeCell ref="AMB5:ANF5"/>
    <mergeCell ref="ANG5:AOK5"/>
    <mergeCell ref="ACN5:ADR5"/>
    <mergeCell ref="ADS5:AEW5"/>
    <mergeCell ref="AEX5:AGB5"/>
    <mergeCell ref="AGC5:AHG5"/>
    <mergeCell ref="AHH5:AIL5"/>
    <mergeCell ref="A113:AM113"/>
    <mergeCell ref="AB115:AC115"/>
    <mergeCell ref="ABI5:ACM5"/>
    <mergeCell ref="QP5:RT5"/>
    <mergeCell ref="RU5:SY5"/>
    <mergeCell ref="SZ5:UD5"/>
    <mergeCell ref="UE5:VI5"/>
    <mergeCell ref="VJ5:WN5"/>
    <mergeCell ref="LV5:MZ5"/>
    <mergeCell ref="NA5:OE5"/>
    <mergeCell ref="OF5:PJ5"/>
    <mergeCell ref="AF6:AG6"/>
    <mergeCell ref="AH6:AI6"/>
    <mergeCell ref="AF7:AG7"/>
    <mergeCell ref="V7:W7"/>
    <mergeCell ref="X7:Y7"/>
    <mergeCell ref="XT5:YX5"/>
    <mergeCell ref="YY5:AAC5"/>
    <mergeCell ref="AAD5:ABH5"/>
    <mergeCell ref="H6:I6"/>
    <mergeCell ref="J6:K6"/>
    <mergeCell ref="P6:Q6"/>
    <mergeCell ref="AD6:AE6"/>
    <mergeCell ref="T6:U6"/>
    <mergeCell ref="V6:W6"/>
    <mergeCell ref="X6:Y6"/>
    <mergeCell ref="KQ5:LU5"/>
    <mergeCell ref="AJ6:AK6"/>
    <mergeCell ref="AL6:AM6"/>
    <mergeCell ref="L6:M6"/>
    <mergeCell ref="N6:O6"/>
    <mergeCell ref="R6:S6"/>
    <mergeCell ref="PK5:QO5"/>
    <mergeCell ref="ER5:FV5"/>
    <mergeCell ref="FW5:HA5"/>
    <mergeCell ref="HB5:IF5"/>
    <mergeCell ref="IG5:JK5"/>
    <mergeCell ref="Z114:AA114"/>
    <mergeCell ref="WO5:XS5"/>
    <mergeCell ref="AH7:AI7"/>
    <mergeCell ref="BC5:CG5"/>
    <mergeCell ref="CH5:DL5"/>
    <mergeCell ref="DM5:EQ5"/>
    <mergeCell ref="AJ7:AK7"/>
    <mergeCell ref="AL7:AM7"/>
    <mergeCell ref="AL114:AM114"/>
    <mergeCell ref="AD7:AE7"/>
    <mergeCell ref="JL5:KP5"/>
    <mergeCell ref="AO7:AP7"/>
    <mergeCell ref="AQ7:AR7"/>
    <mergeCell ref="AS7:AT7"/>
    <mergeCell ref="AU7:AV7"/>
    <mergeCell ref="AW7:AX7"/>
    <mergeCell ref="H7:I7"/>
    <mergeCell ref="J7:K7"/>
    <mergeCell ref="L7:M7"/>
    <mergeCell ref="T7:U7"/>
    <mergeCell ref="N115:O115"/>
    <mergeCell ref="H115:I115"/>
    <mergeCell ref="J115:K115"/>
    <mergeCell ref="L115:M115"/>
    <mergeCell ref="H114:I114"/>
    <mergeCell ref="J114:K114"/>
    <mergeCell ref="N7:O7"/>
    <mergeCell ref="L114:M114"/>
    <mergeCell ref="N114:O114"/>
    <mergeCell ref="P114:Q114"/>
    <mergeCell ref="R114:S114"/>
    <mergeCell ref="V115:W115"/>
    <mergeCell ref="X115:Y115"/>
    <mergeCell ref="AF114:AG114"/>
    <mergeCell ref="AH114:AI114"/>
    <mergeCell ref="AF115:AG115"/>
    <mergeCell ref="P115:Q115"/>
    <mergeCell ref="AH115:AI115"/>
    <mergeCell ref="R115:S115"/>
    <mergeCell ref="AB114:AC114"/>
    <mergeCell ref="AO115:AP115"/>
    <mergeCell ref="AQ115:AR115"/>
    <mergeCell ref="AS115:AT115"/>
    <mergeCell ref="AU115:AV115"/>
    <mergeCell ref="B111:D111"/>
    <mergeCell ref="A1:AN1"/>
    <mergeCell ref="A3:AN3"/>
    <mergeCell ref="A5:AN5"/>
    <mergeCell ref="Z115:AA115"/>
    <mergeCell ref="T114:U114"/>
    <mergeCell ref="V114:W114"/>
    <mergeCell ref="X114:Y114"/>
    <mergeCell ref="AJ114:AK114"/>
    <mergeCell ref="AD114:AE114"/>
    <mergeCell ref="AJ115:AK115"/>
    <mergeCell ref="AL115:AM115"/>
    <mergeCell ref="P7:Q7"/>
    <mergeCell ref="R7:S7"/>
    <mergeCell ref="AB6:AC6"/>
    <mergeCell ref="AB7:AC7"/>
    <mergeCell ref="Z6:AA6"/>
    <mergeCell ref="Z7:AA7"/>
    <mergeCell ref="AD115:AE115"/>
    <mergeCell ref="T115:U115"/>
  </mergeCells>
  <hyperlinks>
    <hyperlink ref="B17" r:id="rId2" display="javascript:VerTarjeta (112619925,190593,5,1182,1126,494,126199261, %22TarJug190593%22)"/>
    <hyperlink ref="B33" r:id="rId3" display="javascript:VerTarjeta (112619925,201207,11,1182,1126,494,126199261, %22TarJug201207%22)"/>
    <hyperlink ref="B18" r:id="rId4" display="javascript:VerTarjeta (112619925,191716,14,1182,1126,494,126199261, %22TarJug191716%22)"/>
    <hyperlink ref="B21" r:id="rId5" display="javascript:VerTarjeta (112619925,198078,9,1182,1126,494,126199261, %22TarJug198078%22)"/>
    <hyperlink ref="B36" r:id="rId6" display="javascript:VerTarjeta (112619925,201057,17,1182,1126,494,126199261, %22TarJug201057%22)"/>
    <hyperlink ref="B25" r:id="rId7" display="javascript:VerTarjeta (112619925,197377,10,1182,1126,494,126199261, %22TarJug197377%22)"/>
    <hyperlink ref="B14" r:id="rId8" display="javascript:VerTarjeta (112619925,193421,8,1182,1126,494,126199261, %22TarJug193421%22)"/>
    <hyperlink ref="B19" r:id="rId9" display="javascript:VerTarjeta (112619925,197608,14,1182,1126,494,126199261, %22TarJug197608%22)"/>
    <hyperlink ref="B98" r:id="rId10" display="javascript:VerTarjeta (112619925,201856,18,1182,1126,494,126199261, %22TarJug201856%22)"/>
    <hyperlink ref="B28" r:id="rId11" display="javascript:VerTarjeta (112619925,198183,19,1182,1126,494,126199261, %22TarJug198183%22)"/>
    <hyperlink ref="B44" r:id="rId12" display="javascript:VerTarjeta (112619925,199448,22,1182,1126,494,126199261, %22TarJug199448%22)"/>
    <hyperlink ref="B158" r:id="rId13" display="javascript:VerTarjeta (112619925,201856,18,1182,1126,494,126199261, %22TarJug201856%22)"/>
    <hyperlink ref="B129" r:id="rId14" display="javascript:VerTarjeta (112619925,198183,19,1182,1126,494,126199261, %22TarJug198183%22)"/>
    <hyperlink ref="B163" r:id="rId15" display="javascript:VerTarjeta (112619925,199448,22,1182,1126,494,126199261, %22TarJug199448%22)"/>
    <hyperlink ref="B131" r:id="rId16" display="javascript:VerTarjeta (112619925,190593,8,1160,1126,494,126199261, %22TarJug190593%22)"/>
    <hyperlink ref="B136" r:id="rId17" display="javascript:VerTarjeta (112619925,201207,5,1160,1126,494,126199261, %22TarJug201207%22)"/>
    <hyperlink ref="B118" r:id="rId18" display="javascript:VerTarjeta (112619925,191716,17,1160,1126,494,126199261, %22TarJug191716%22)"/>
    <hyperlink ref="B120" r:id="rId19" display="javascript:VerTarjeta (112619925,198078,4,1160,1126,494,126199261, %22TarJug198078%22)"/>
    <hyperlink ref="B130" r:id="rId20" display="javascript:VerTarjeta (112619925,201057,3,1160,1126,494,126199261, %22TarJug201057%22)"/>
    <hyperlink ref="B117" r:id="rId21" display="javascript:VerTarjeta (112619925,197377,1,1160,1126,494,126199261, %22TarJug197377%22)"/>
    <hyperlink ref="B121" r:id="rId22" display="javascript:VerTarjeta (112619925,197608,18,1160,1126,494,126199261, %22TarJug197608%22)"/>
    <hyperlink ref="B143" r:id="rId23" display="javascript:VerTarjeta (112619925,193421,12,1160,1126,494,126199261, %22TarJug193421%22)"/>
    <hyperlink ref="B52" r:id="rId24" display="javascript:VerTarjeta (31182856,199762,19,1182,31,31,311828571, %22TarJug199762%22)"/>
    <hyperlink ref="B206" r:id="rId25" display="javascript:VerTarjeta (31182856,199762,19,1182,31,31,311828571, %22TarJug199762%22)"/>
    <hyperlink ref="B40" r:id="rId26" display="javascript:VerTarjeta (27194834,199940,21,1159,27,277,271948351, %22TarJug199940%22)"/>
    <hyperlink ref="B39" r:id="rId27" display="javascript:VerTarjeta (27194834,198569,25,1159,27,277,271948351, %22TarJug198569%22)"/>
    <hyperlink ref="B160" r:id="rId28" display="javascript:VerTarjeta (27194834,199940,21,1159,27,277,271948351, %22TarJug199940%22)"/>
    <hyperlink ref="B161" r:id="rId29" display="javascript:VerTarjeta (27194834,198569,25,1159,27,277,271948351, %22TarJug198569%22)"/>
  </hyperlinks>
  <pageMargins left="0" right="0" top="0.74803149606299213" bottom="1.7716535433070868" header="0.31496062992125984" footer="0.31496062992125984"/>
  <pageSetup paperSize="9" scale="45" orientation="portrait" r:id="rId3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9" tint="-0.249977111117893"/>
  </sheetPr>
  <dimension ref="A1:AX82"/>
  <sheetViews>
    <sheetView topLeftCell="A7" zoomScale="50" zoomScaleNormal="50" workbookViewId="0">
      <selection activeCell="A44" sqref="A44:AN44"/>
    </sheetView>
  </sheetViews>
  <sheetFormatPr baseColWidth="10" defaultColWidth="11.453125" defaultRowHeight="14.5"/>
  <cols>
    <col min="1" max="1" width="7.36328125" style="551" customWidth="1"/>
    <col min="2" max="2" width="28.6328125" style="24" bestFit="1" customWidth="1"/>
    <col min="3" max="3" width="7.36328125" style="25" customWidth="1"/>
    <col min="4" max="4" width="31" style="24" customWidth="1"/>
    <col min="5" max="5" width="8.36328125" style="551" customWidth="1"/>
    <col min="6" max="6" width="11.36328125" style="24" customWidth="1"/>
    <col min="7" max="7" width="13.1796875" style="24" customWidth="1"/>
    <col min="8" max="15" width="8.6328125" style="25" customWidth="1"/>
    <col min="16" max="29" width="8.6328125" style="24" customWidth="1"/>
    <col min="30" max="34" width="8.6328125" style="24" hidden="1" customWidth="1"/>
    <col min="35" max="35" width="8.453125" style="24" hidden="1" customWidth="1"/>
    <col min="36" max="39" width="8.6328125" style="24" hidden="1" customWidth="1"/>
    <col min="40" max="40" width="7.36328125" style="551" customWidth="1"/>
    <col min="41" max="41" width="5" style="16" hidden="1" customWidth="1"/>
    <col min="42" max="42" width="5.453125" style="16" hidden="1" customWidth="1"/>
    <col min="43" max="43" width="6.1796875" style="16" hidden="1" customWidth="1"/>
    <col min="44" max="44" width="6" style="16" hidden="1" customWidth="1"/>
    <col min="45" max="45" width="5.36328125" style="16" hidden="1" customWidth="1"/>
    <col min="46" max="46" width="6" style="16" hidden="1" customWidth="1"/>
    <col min="47" max="47" width="4.6328125" style="16" hidden="1" customWidth="1"/>
    <col min="48" max="48" width="6.6328125" style="16" hidden="1" customWidth="1"/>
    <col min="49" max="49" width="5.1796875" style="16" hidden="1" customWidth="1"/>
    <col min="50" max="50" width="6" style="16" hidden="1" customWidth="1"/>
    <col min="51" max="51" width="2.453125" style="16" customWidth="1"/>
    <col min="52" max="16384" width="11.453125" style="16"/>
  </cols>
  <sheetData>
    <row r="1" spans="1:50" ht="55" customHeight="1">
      <c r="A1" s="843" t="s">
        <v>0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  <c r="AH1" s="843"/>
      <c r="AI1" s="843"/>
      <c r="AJ1" s="843"/>
      <c r="AK1" s="843"/>
      <c r="AL1" s="843"/>
      <c r="AM1" s="843"/>
      <c r="AN1" s="525"/>
    </row>
    <row r="2" spans="1:50" ht="16.5" customHeight="1">
      <c r="A2" s="528"/>
      <c r="B2" s="17"/>
      <c r="C2" s="18"/>
      <c r="D2" s="17"/>
      <c r="E2" s="528"/>
      <c r="F2" s="17"/>
      <c r="G2" s="17"/>
      <c r="H2" s="18"/>
      <c r="I2" s="18"/>
      <c r="J2" s="18"/>
      <c r="K2" s="18"/>
      <c r="L2" s="18"/>
      <c r="M2" s="18"/>
      <c r="N2" s="18"/>
      <c r="O2" s="18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528"/>
    </row>
    <row r="3" spans="1:50" ht="33" customHeight="1">
      <c r="A3" s="879" t="s">
        <v>550</v>
      </c>
      <c r="B3" s="880"/>
      <c r="C3" s="880"/>
      <c r="D3" s="880"/>
      <c r="E3" s="880"/>
      <c r="F3" s="880"/>
      <c r="G3" s="880"/>
      <c r="H3" s="880"/>
      <c r="I3" s="880"/>
      <c r="J3" s="880"/>
      <c r="K3" s="880"/>
      <c r="L3" s="880"/>
      <c r="M3" s="880"/>
      <c r="N3" s="880"/>
      <c r="O3" s="880"/>
      <c r="P3" s="880"/>
      <c r="Q3" s="880"/>
      <c r="R3" s="880"/>
      <c r="S3" s="880"/>
      <c r="T3" s="880"/>
      <c r="U3" s="880"/>
      <c r="V3" s="880"/>
      <c r="W3" s="880"/>
      <c r="X3" s="880"/>
      <c r="Y3" s="880"/>
      <c r="Z3" s="880"/>
      <c r="AA3" s="880"/>
      <c r="AB3" s="880"/>
      <c r="AC3" s="880"/>
      <c r="AD3" s="880"/>
      <c r="AE3" s="880"/>
      <c r="AF3" s="880"/>
      <c r="AG3" s="880"/>
      <c r="AH3" s="880"/>
      <c r="AI3" s="880"/>
      <c r="AJ3" s="880"/>
      <c r="AK3" s="880"/>
      <c r="AL3" s="880"/>
      <c r="AM3" s="880"/>
      <c r="AN3" s="880"/>
    </row>
    <row r="4" spans="1:50" ht="16.5">
      <c r="A4" s="528"/>
      <c r="B4" s="17"/>
      <c r="C4" s="18"/>
      <c r="D4" s="17"/>
      <c r="E4" s="528"/>
      <c r="F4" s="17"/>
      <c r="G4" s="17"/>
      <c r="H4" s="18"/>
      <c r="I4" s="18"/>
      <c r="J4" s="18"/>
      <c r="K4" s="18"/>
      <c r="L4" s="18"/>
      <c r="M4" s="18"/>
      <c r="N4" s="18"/>
      <c r="O4" s="18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528"/>
    </row>
    <row r="5" spans="1:50" s="19" customFormat="1" ht="68" customHeight="1" thickBot="1">
      <c r="A5" s="844" t="s">
        <v>1</v>
      </c>
      <c r="B5" s="844"/>
      <c r="C5" s="844"/>
      <c r="D5" s="844"/>
      <c r="E5" s="844"/>
      <c r="F5" s="844"/>
      <c r="G5" s="844"/>
      <c r="H5" s="844"/>
      <c r="I5" s="844"/>
      <c r="J5" s="844"/>
      <c r="K5" s="844"/>
      <c r="L5" s="844"/>
      <c r="M5" s="844"/>
      <c r="N5" s="844"/>
      <c r="O5" s="844"/>
      <c r="P5" s="844"/>
      <c r="Q5" s="844"/>
      <c r="R5" s="844"/>
      <c r="S5" s="844"/>
      <c r="T5" s="844"/>
      <c r="U5" s="844"/>
      <c r="V5" s="844"/>
      <c r="W5" s="844"/>
      <c r="X5" s="844"/>
      <c r="Y5" s="844"/>
      <c r="Z5" s="844"/>
      <c r="AA5" s="844"/>
      <c r="AB5" s="844"/>
      <c r="AC5" s="844"/>
      <c r="AD5" s="844"/>
      <c r="AE5" s="844"/>
      <c r="AF5" s="844"/>
      <c r="AG5" s="844"/>
      <c r="AH5" s="844"/>
      <c r="AI5" s="844"/>
      <c r="AJ5" s="844"/>
      <c r="AK5" s="844"/>
      <c r="AL5" s="844"/>
      <c r="AM5" s="844"/>
      <c r="AN5" s="844"/>
    </row>
    <row r="6" spans="1:50" ht="30" customHeight="1" thickBot="1">
      <c r="A6" s="528"/>
      <c r="B6" s="17"/>
      <c r="C6" s="18"/>
      <c r="D6" s="17"/>
      <c r="E6" s="528"/>
      <c r="F6" s="17"/>
      <c r="G6" s="17"/>
      <c r="H6" s="852" t="s">
        <v>528</v>
      </c>
      <c r="I6" s="853"/>
      <c r="J6" s="852">
        <v>46089</v>
      </c>
      <c r="K6" s="853"/>
      <c r="L6" s="852" t="s">
        <v>583</v>
      </c>
      <c r="M6" s="853"/>
      <c r="N6" s="852">
        <v>46124</v>
      </c>
      <c r="O6" s="853"/>
      <c r="P6" s="852">
        <v>46138</v>
      </c>
      <c r="Q6" s="853"/>
      <c r="R6" s="852">
        <v>46152</v>
      </c>
      <c r="S6" s="853"/>
      <c r="T6" s="845">
        <v>46167</v>
      </c>
      <c r="U6" s="846"/>
      <c r="V6" s="845">
        <v>46187</v>
      </c>
      <c r="W6" s="846"/>
      <c r="X6" s="845">
        <v>46201</v>
      </c>
      <c r="Y6" s="846"/>
      <c r="Z6" s="845">
        <v>46215</v>
      </c>
      <c r="AA6" s="846"/>
      <c r="AB6" s="845">
        <v>46251</v>
      </c>
      <c r="AC6" s="846"/>
      <c r="AD6" s="852"/>
      <c r="AE6" s="853"/>
      <c r="AF6" s="885"/>
      <c r="AG6" s="886"/>
      <c r="AH6" s="852"/>
      <c r="AI6" s="853"/>
      <c r="AJ6" s="852"/>
      <c r="AK6" s="853"/>
      <c r="AL6" s="845"/>
      <c r="AM6" s="846"/>
      <c r="AN6" s="528"/>
    </row>
    <row r="7" spans="1:50" ht="78" customHeight="1" thickBot="1">
      <c r="B7" s="891" t="s">
        <v>551</v>
      </c>
      <c r="C7" s="892"/>
      <c r="D7" s="892"/>
      <c r="E7" s="892"/>
      <c r="F7" s="892"/>
      <c r="G7" s="893"/>
      <c r="H7" s="854" t="s">
        <v>526</v>
      </c>
      <c r="I7" s="855"/>
      <c r="J7" s="854" t="s">
        <v>565</v>
      </c>
      <c r="K7" s="855"/>
      <c r="L7" s="854" t="s">
        <v>584</v>
      </c>
      <c r="M7" s="855"/>
      <c r="N7" s="854" t="s">
        <v>591</v>
      </c>
      <c r="O7" s="855"/>
      <c r="P7" s="854" t="s">
        <v>704</v>
      </c>
      <c r="Q7" s="855"/>
      <c r="R7" s="854" t="s">
        <v>708</v>
      </c>
      <c r="S7" s="855"/>
      <c r="T7" s="849" t="s">
        <v>727</v>
      </c>
      <c r="U7" s="850"/>
      <c r="V7" s="849" t="s">
        <v>753</v>
      </c>
      <c r="W7" s="850"/>
      <c r="X7" s="849" t="s">
        <v>764</v>
      </c>
      <c r="Y7" s="850"/>
      <c r="Z7" s="849" t="s">
        <v>769</v>
      </c>
      <c r="AA7" s="850"/>
      <c r="AB7" s="849" t="s">
        <v>777</v>
      </c>
      <c r="AC7" s="850"/>
      <c r="AD7" s="854"/>
      <c r="AE7" s="855"/>
      <c r="AF7" s="854"/>
      <c r="AG7" s="855"/>
      <c r="AH7" s="854"/>
      <c r="AI7" s="882"/>
      <c r="AJ7" s="854"/>
      <c r="AK7" s="855"/>
      <c r="AL7" s="849"/>
      <c r="AM7" s="850"/>
      <c r="AN7" s="554"/>
      <c r="AO7" s="837" t="s">
        <v>536</v>
      </c>
      <c r="AP7" s="838"/>
      <c r="AQ7" s="839" t="s">
        <v>537</v>
      </c>
      <c r="AR7" s="838"/>
      <c r="AS7" s="839" t="s">
        <v>539</v>
      </c>
      <c r="AT7" s="838"/>
      <c r="AU7" s="839" t="s">
        <v>538</v>
      </c>
      <c r="AV7" s="838"/>
      <c r="AW7" s="839" t="s">
        <v>582</v>
      </c>
      <c r="AX7" s="838"/>
    </row>
    <row r="8" spans="1:50" ht="36" customHeight="1" thickBot="1">
      <c r="A8" s="538" t="s">
        <v>176</v>
      </c>
      <c r="B8" s="538" t="s">
        <v>2</v>
      </c>
      <c r="C8" s="538" t="s">
        <v>115</v>
      </c>
      <c r="D8" s="538" t="s">
        <v>3</v>
      </c>
      <c r="E8" s="538" t="s">
        <v>4</v>
      </c>
      <c r="F8" s="408" t="s">
        <v>554</v>
      </c>
      <c r="G8" s="428" t="s">
        <v>586</v>
      </c>
      <c r="H8" s="75" t="s">
        <v>5</v>
      </c>
      <c r="I8" s="153" t="s">
        <v>6</v>
      </c>
      <c r="J8" s="75" t="s">
        <v>5</v>
      </c>
      <c r="K8" s="153" t="s">
        <v>6</v>
      </c>
      <c r="L8" s="75" t="s">
        <v>5</v>
      </c>
      <c r="M8" s="153" t="s">
        <v>6</v>
      </c>
      <c r="N8" s="75" t="s">
        <v>5</v>
      </c>
      <c r="O8" s="153" t="s">
        <v>6</v>
      </c>
      <c r="P8" s="75" t="s">
        <v>5</v>
      </c>
      <c r="Q8" s="153" t="s">
        <v>6</v>
      </c>
      <c r="R8" s="75" t="s">
        <v>5</v>
      </c>
      <c r="S8" s="153" t="s">
        <v>6</v>
      </c>
      <c r="T8" s="75" t="s">
        <v>5</v>
      </c>
      <c r="U8" s="153" t="s">
        <v>6</v>
      </c>
      <c r="V8" s="75" t="s">
        <v>5</v>
      </c>
      <c r="W8" s="153" t="s">
        <v>6</v>
      </c>
      <c r="X8" s="75" t="s">
        <v>5</v>
      </c>
      <c r="Y8" s="153" t="s">
        <v>6</v>
      </c>
      <c r="Z8" s="75" t="s">
        <v>5</v>
      </c>
      <c r="AA8" s="153" t="s">
        <v>6</v>
      </c>
      <c r="AB8" s="75" t="s">
        <v>5</v>
      </c>
      <c r="AC8" s="153" t="s">
        <v>6</v>
      </c>
      <c r="AD8" s="75" t="s">
        <v>5</v>
      </c>
      <c r="AE8" s="153" t="s">
        <v>6</v>
      </c>
      <c r="AF8" s="75" t="s">
        <v>5</v>
      </c>
      <c r="AG8" s="153" t="s">
        <v>6</v>
      </c>
      <c r="AH8" s="75" t="s">
        <v>5</v>
      </c>
      <c r="AI8" s="153" t="s">
        <v>6</v>
      </c>
      <c r="AJ8" s="75" t="s">
        <v>5</v>
      </c>
      <c r="AK8" s="153" t="s">
        <v>6</v>
      </c>
      <c r="AL8" s="75" t="s">
        <v>5</v>
      </c>
      <c r="AM8" s="153" t="s">
        <v>6</v>
      </c>
      <c r="AN8" s="538" t="s">
        <v>176</v>
      </c>
      <c r="AO8" s="268" t="s">
        <v>217</v>
      </c>
      <c r="AP8" s="269" t="s">
        <v>217</v>
      </c>
      <c r="AQ8" s="271">
        <v>-0.4</v>
      </c>
      <c r="AR8" s="272" t="s">
        <v>189</v>
      </c>
      <c r="AS8" s="270">
        <v>0.3</v>
      </c>
      <c r="AT8" s="273">
        <v>0.3</v>
      </c>
      <c r="AU8" s="271">
        <v>0.6</v>
      </c>
      <c r="AV8" s="272" t="s">
        <v>189</v>
      </c>
      <c r="AW8" s="271">
        <v>0.6</v>
      </c>
      <c r="AX8" s="272" t="s">
        <v>189</v>
      </c>
    </row>
    <row r="9" spans="1:50" s="46" customFormat="1" ht="20.25" customHeight="1">
      <c r="A9" s="549">
        <v>1</v>
      </c>
      <c r="B9" s="168" t="s">
        <v>315</v>
      </c>
      <c r="C9" s="48">
        <v>2009</v>
      </c>
      <c r="D9" s="168" t="s">
        <v>33</v>
      </c>
      <c r="E9" s="562">
        <f>I9+K9+M9+O9+Q9+S9+U9+W9+Y9+AA9+AC9+AE9+AG9+AI9+AK9+AM9-K9</f>
        <v>466.5</v>
      </c>
      <c r="F9" s="466">
        <f t="shared" ref="F9:F21" si="0">(H9+J9+L9+N9+P9+R9+T9+V9+X9+Z9+AB9+AD9+AF9+AH9+AJ9+AL9)/G9</f>
        <v>71.785714285714292</v>
      </c>
      <c r="G9" s="470">
        <f>COUNT(H9,J9,L9,N9,P9,R9,T9,V9,X9,Z9,AB9,AD9,AF9,AH9,AJ9,AL9)+1+2</f>
        <v>14</v>
      </c>
      <c r="H9" s="412">
        <v>136</v>
      </c>
      <c r="I9" s="354">
        <v>80</v>
      </c>
      <c r="J9" s="351">
        <v>73</v>
      </c>
      <c r="K9" s="624">
        <v>35</v>
      </c>
      <c r="L9" s="351">
        <v>208</v>
      </c>
      <c r="M9" s="354">
        <v>100</v>
      </c>
      <c r="N9" s="351">
        <v>64</v>
      </c>
      <c r="O9" s="354">
        <v>50</v>
      </c>
      <c r="P9" s="351">
        <v>77</v>
      </c>
      <c r="Q9" s="354">
        <v>30</v>
      </c>
      <c r="R9" s="351">
        <v>68</v>
      </c>
      <c r="S9" s="354">
        <v>50</v>
      </c>
      <c r="T9" s="351">
        <v>71</v>
      </c>
      <c r="U9" s="354">
        <v>65</v>
      </c>
      <c r="V9" s="351">
        <v>78</v>
      </c>
      <c r="W9" s="354">
        <v>19.5</v>
      </c>
      <c r="X9" s="351">
        <v>78</v>
      </c>
      <c r="Y9" s="354">
        <v>22.5</v>
      </c>
      <c r="Z9" s="351">
        <v>76</v>
      </c>
      <c r="AA9" s="354">
        <v>30</v>
      </c>
      <c r="AB9" s="351">
        <v>76</v>
      </c>
      <c r="AC9" s="354">
        <v>19.5</v>
      </c>
      <c r="AD9" s="351"/>
      <c r="AE9" s="163"/>
      <c r="AF9" s="351"/>
      <c r="AG9" s="163"/>
      <c r="AH9" s="351"/>
      <c r="AI9" s="163"/>
      <c r="AJ9" s="351"/>
      <c r="AK9" s="163"/>
      <c r="AL9" s="351"/>
      <c r="AM9" s="354"/>
      <c r="AN9" s="549">
        <v>1</v>
      </c>
      <c r="AO9" s="281">
        <v>1</v>
      </c>
      <c r="AP9" s="354">
        <v>50</v>
      </c>
      <c r="AQ9" s="311">
        <f>AP9*AQ8</f>
        <v>-20</v>
      </c>
      <c r="AR9" s="354">
        <v>30</v>
      </c>
      <c r="AS9" s="171">
        <f>AP9*AS8</f>
        <v>15</v>
      </c>
      <c r="AT9" s="354">
        <v>65</v>
      </c>
      <c r="AU9" s="128">
        <f>AP9*AU8</f>
        <v>30</v>
      </c>
      <c r="AV9" s="354">
        <v>80</v>
      </c>
      <c r="AW9" s="128">
        <f>AR9*AW8</f>
        <v>18</v>
      </c>
      <c r="AX9" s="354">
        <v>100</v>
      </c>
    </row>
    <row r="10" spans="1:50" s="46" customFormat="1" ht="20.25" customHeight="1">
      <c r="A10" s="549">
        <f>A9+1</f>
        <v>2</v>
      </c>
      <c r="B10" s="802" t="s">
        <v>55</v>
      </c>
      <c r="C10" s="48">
        <v>2010</v>
      </c>
      <c r="D10" s="282" t="s">
        <v>28</v>
      </c>
      <c r="E10" s="562">
        <f>I10+K10+M10+O10+Q10+S10+U10+W10+Y10+AA10+AC10+AE10+AG10+AI10+AK10+AM10</f>
        <v>330.25</v>
      </c>
      <c r="F10" s="467">
        <f t="shared" si="0"/>
        <v>72.900000000000006</v>
      </c>
      <c r="G10" s="471">
        <f>COUNT(H10,J10,L10,N10,P10,R10,T10,V10,X10,Z10,AB10,AD10,AF10,AH10,AJ10,AL10)+1</f>
        <v>10</v>
      </c>
      <c r="H10" s="111">
        <v>140</v>
      </c>
      <c r="I10" s="354">
        <v>48</v>
      </c>
      <c r="J10" s="108">
        <v>78</v>
      </c>
      <c r="K10" s="354">
        <v>9</v>
      </c>
      <c r="L10" s="108"/>
      <c r="M10" s="615"/>
      <c r="N10" s="100">
        <v>72</v>
      </c>
      <c r="O10" s="354">
        <v>12.5</v>
      </c>
      <c r="P10" s="100"/>
      <c r="Q10" s="94"/>
      <c r="R10" s="100">
        <v>71</v>
      </c>
      <c r="S10" s="354">
        <v>35</v>
      </c>
      <c r="T10" s="100">
        <v>73</v>
      </c>
      <c r="U10" s="354">
        <v>45.5</v>
      </c>
      <c r="V10" s="108">
        <v>74</v>
      </c>
      <c r="W10" s="354">
        <v>55.25</v>
      </c>
      <c r="X10" s="108">
        <v>76</v>
      </c>
      <c r="Y10" s="354">
        <v>42.5</v>
      </c>
      <c r="Z10" s="108">
        <v>77</v>
      </c>
      <c r="AA10" s="354">
        <v>17.5</v>
      </c>
      <c r="AB10" s="108">
        <v>68</v>
      </c>
      <c r="AC10" s="354">
        <v>65</v>
      </c>
      <c r="AD10" s="100"/>
      <c r="AE10" s="94"/>
      <c r="AF10" s="100"/>
      <c r="AG10" s="94"/>
      <c r="AH10" s="100"/>
      <c r="AI10" s="94"/>
      <c r="AJ10" s="100"/>
      <c r="AK10" s="94"/>
      <c r="AL10" s="100"/>
      <c r="AM10" s="354"/>
      <c r="AN10" s="549">
        <f>AN9+1</f>
        <v>2</v>
      </c>
      <c r="AO10" s="192">
        <v>2</v>
      </c>
      <c r="AP10" s="354">
        <v>35</v>
      </c>
      <c r="AQ10" s="312">
        <f>AP10*AQ8</f>
        <v>-14</v>
      </c>
      <c r="AR10" s="354">
        <v>21</v>
      </c>
      <c r="AS10" s="171">
        <f>AP10*AS8</f>
        <v>10.5</v>
      </c>
      <c r="AT10" s="354">
        <v>45.5</v>
      </c>
      <c r="AU10" s="128">
        <f>AP10*AU8</f>
        <v>21</v>
      </c>
      <c r="AV10" s="354">
        <v>56</v>
      </c>
      <c r="AW10" s="128">
        <f>AR10*AW8</f>
        <v>12.6</v>
      </c>
      <c r="AX10" s="354">
        <v>70</v>
      </c>
    </row>
    <row r="11" spans="1:50" s="46" customFormat="1" ht="20.25" customHeight="1">
      <c r="A11" s="549">
        <f t="shared" ref="A11:A37" si="1">A10+1</f>
        <v>3</v>
      </c>
      <c r="B11" s="77" t="s">
        <v>158</v>
      </c>
      <c r="C11" s="48">
        <v>2008</v>
      </c>
      <c r="D11" s="23" t="s">
        <v>213</v>
      </c>
      <c r="E11" s="562">
        <f>I11+K11+M11+O11+Q11+S11+U11+W11+Y11+AA11+AC11+AE11+AG11+AI11+AK11+AM11</f>
        <v>294.25</v>
      </c>
      <c r="F11" s="467">
        <f t="shared" si="0"/>
        <v>73.599999999999994</v>
      </c>
      <c r="G11" s="471">
        <f>COUNT(H11,J11,L11,N11,P11,R11,T11,V11,X11,Z11,AB11,AD11,AF11,AH11,AJ11,AL11)+1</f>
        <v>10</v>
      </c>
      <c r="H11" s="111">
        <v>143</v>
      </c>
      <c r="I11" s="354">
        <v>24</v>
      </c>
      <c r="J11" s="108">
        <v>70</v>
      </c>
      <c r="K11" s="354">
        <v>50</v>
      </c>
      <c r="L11" s="108"/>
      <c r="M11" s="615"/>
      <c r="N11" s="108">
        <v>70</v>
      </c>
      <c r="O11" s="354">
        <v>25</v>
      </c>
      <c r="P11" s="108">
        <v>74</v>
      </c>
      <c r="Q11" s="354">
        <v>50</v>
      </c>
      <c r="R11" s="108">
        <v>73</v>
      </c>
      <c r="S11" s="354">
        <v>25</v>
      </c>
      <c r="T11" s="108">
        <v>76</v>
      </c>
      <c r="U11" s="354">
        <v>32.5</v>
      </c>
      <c r="V11" s="100">
        <v>74</v>
      </c>
      <c r="W11" s="354">
        <v>55.25</v>
      </c>
      <c r="X11" s="100">
        <v>78</v>
      </c>
      <c r="Y11" s="354">
        <v>22.5</v>
      </c>
      <c r="Z11" s="100">
        <v>78</v>
      </c>
      <c r="AA11" s="354">
        <v>10</v>
      </c>
      <c r="AB11" s="100"/>
      <c r="AC11" s="94"/>
      <c r="AD11" s="108"/>
      <c r="AE11" s="94"/>
      <c r="AF11" s="108"/>
      <c r="AG11" s="94"/>
      <c r="AH11" s="108"/>
      <c r="AI11" s="94"/>
      <c r="AJ11" s="108"/>
      <c r="AK11" s="94"/>
      <c r="AL11" s="108"/>
      <c r="AM11" s="354"/>
      <c r="AN11" s="549">
        <f t="shared" ref="AN11:AN37" si="2">AN10+1</f>
        <v>3</v>
      </c>
      <c r="AO11" s="281">
        <v>3</v>
      </c>
      <c r="AP11" s="354">
        <v>25</v>
      </c>
      <c r="AQ11" s="312">
        <f>AP11*AQ8</f>
        <v>-10</v>
      </c>
      <c r="AR11" s="354">
        <v>15</v>
      </c>
      <c r="AS11" s="171">
        <f>AP11*AS8</f>
        <v>7.5</v>
      </c>
      <c r="AT11" s="354">
        <v>32.5</v>
      </c>
      <c r="AU11" s="128">
        <f>AP11*AU8</f>
        <v>15</v>
      </c>
      <c r="AV11" s="354">
        <v>40</v>
      </c>
      <c r="AW11" s="128">
        <f>AR11*AW8</f>
        <v>9</v>
      </c>
      <c r="AX11" s="354">
        <v>50</v>
      </c>
    </row>
    <row r="12" spans="1:50" s="46" customFormat="1" ht="20.25" customHeight="1">
      <c r="A12" s="549">
        <f t="shared" si="1"/>
        <v>4</v>
      </c>
      <c r="B12" s="230" t="s">
        <v>146</v>
      </c>
      <c r="C12" s="48">
        <v>2010</v>
      </c>
      <c r="D12" s="282" t="s">
        <v>213</v>
      </c>
      <c r="E12" s="562">
        <f>I12+K12+M12+O12+Q12+S12+U12+W12+Y12+AA12+AC12+AE12+AG12+AI12+AK12+AM12-S12</f>
        <v>229</v>
      </c>
      <c r="F12" s="467">
        <f t="shared" si="0"/>
        <v>76.285714285714292</v>
      </c>
      <c r="G12" s="471">
        <f>COUNT(H12,J12,L12,N12,P12,R12,T12,V12,X12,Z12,AB12,AD12,AF12,AH12,AJ12,AL12)+1+2</f>
        <v>14</v>
      </c>
      <c r="H12" s="111">
        <v>147</v>
      </c>
      <c r="I12" s="354">
        <v>16</v>
      </c>
      <c r="J12" s="100">
        <v>76</v>
      </c>
      <c r="K12" s="354">
        <v>20</v>
      </c>
      <c r="L12" s="100">
        <v>219</v>
      </c>
      <c r="M12" s="354">
        <v>40</v>
      </c>
      <c r="N12" s="108">
        <v>69</v>
      </c>
      <c r="O12" s="354">
        <v>35</v>
      </c>
      <c r="P12" s="108">
        <v>86</v>
      </c>
      <c r="Q12" s="354">
        <v>8</v>
      </c>
      <c r="R12" s="100">
        <v>83</v>
      </c>
      <c r="S12" s="624">
        <v>6</v>
      </c>
      <c r="T12" s="108">
        <v>82</v>
      </c>
      <c r="U12" s="354">
        <v>16.25</v>
      </c>
      <c r="V12" s="108">
        <v>75</v>
      </c>
      <c r="W12" s="354">
        <v>29.25</v>
      </c>
      <c r="X12" s="100">
        <v>80</v>
      </c>
      <c r="Y12" s="354">
        <v>8</v>
      </c>
      <c r="Z12" s="108">
        <v>77</v>
      </c>
      <c r="AA12" s="354">
        <v>17.5</v>
      </c>
      <c r="AB12" s="108">
        <v>74</v>
      </c>
      <c r="AC12" s="354">
        <v>39</v>
      </c>
      <c r="AD12" s="108"/>
      <c r="AE12" s="94"/>
      <c r="AF12" s="108"/>
      <c r="AG12" s="94"/>
      <c r="AH12" s="108"/>
      <c r="AI12" s="94"/>
      <c r="AJ12" s="108"/>
      <c r="AK12" s="94"/>
      <c r="AL12" s="108"/>
      <c r="AM12" s="354"/>
      <c r="AN12" s="549">
        <f t="shared" si="2"/>
        <v>4</v>
      </c>
      <c r="AO12" s="192">
        <v>4</v>
      </c>
      <c r="AP12" s="354">
        <v>20</v>
      </c>
      <c r="AQ12" s="313">
        <f>AP12*AQ8</f>
        <v>-8</v>
      </c>
      <c r="AR12" s="354">
        <v>12</v>
      </c>
      <c r="AS12" s="171">
        <f>AP12*AS8</f>
        <v>6</v>
      </c>
      <c r="AT12" s="354">
        <v>26</v>
      </c>
      <c r="AU12" s="128">
        <f>AP12*AU8</f>
        <v>12</v>
      </c>
      <c r="AV12" s="354">
        <v>32</v>
      </c>
      <c r="AW12" s="128">
        <f>AR12*AW8</f>
        <v>7.1999999999999993</v>
      </c>
      <c r="AX12" s="354">
        <v>40</v>
      </c>
    </row>
    <row r="13" spans="1:50" s="26" customFormat="1" ht="20.25" customHeight="1">
      <c r="A13" s="549">
        <f t="shared" si="1"/>
        <v>5</v>
      </c>
      <c r="B13" s="323" t="s">
        <v>352</v>
      </c>
      <c r="C13" s="48">
        <v>2008</v>
      </c>
      <c r="D13" s="23" t="s">
        <v>351</v>
      </c>
      <c r="E13" s="562">
        <f>I13+K13+M13+O13+Q13+S13+U13+W13+Y13+AA13+AC13+AE13+AG13+AI13+AK13+AM13-K13</f>
        <v>226.8</v>
      </c>
      <c r="F13" s="467">
        <f t="shared" si="0"/>
        <v>75.461538461538467</v>
      </c>
      <c r="G13" s="471">
        <f>COUNT(H13,J13,L13,N13,P13,R13,T13,V13,X13,Z13,AB13,AD13,AF13,AH13,AJ13,AL13)+1+2</f>
        <v>13</v>
      </c>
      <c r="H13" s="231">
        <v>152</v>
      </c>
      <c r="I13" s="354">
        <v>12.8</v>
      </c>
      <c r="J13" s="490">
        <v>83</v>
      </c>
      <c r="K13" s="624">
        <v>5</v>
      </c>
      <c r="L13" s="352">
        <v>212</v>
      </c>
      <c r="M13" s="354">
        <v>70</v>
      </c>
      <c r="N13" s="352">
        <v>72</v>
      </c>
      <c r="O13" s="354">
        <v>12.5</v>
      </c>
      <c r="P13" s="352">
        <v>77</v>
      </c>
      <c r="Q13" s="354">
        <v>30</v>
      </c>
      <c r="R13" s="352">
        <v>74</v>
      </c>
      <c r="S13" s="354">
        <v>20</v>
      </c>
      <c r="T13" s="352">
        <v>77</v>
      </c>
      <c r="U13" s="354">
        <v>26</v>
      </c>
      <c r="V13" s="352">
        <v>79</v>
      </c>
      <c r="W13" s="354">
        <v>13</v>
      </c>
      <c r="X13" s="352">
        <v>79</v>
      </c>
      <c r="Y13" s="354">
        <v>12.5</v>
      </c>
      <c r="Z13" s="490">
        <v>76</v>
      </c>
      <c r="AA13" s="354">
        <v>30</v>
      </c>
      <c r="AB13" s="352"/>
      <c r="AC13" s="94"/>
      <c r="AD13" s="490"/>
      <c r="AE13" s="94"/>
      <c r="AF13" s="490"/>
      <c r="AG13" s="94"/>
      <c r="AH13" s="490"/>
      <c r="AI13" s="94"/>
      <c r="AJ13" s="490"/>
      <c r="AK13" s="94"/>
      <c r="AL13" s="490"/>
      <c r="AM13" s="354"/>
      <c r="AN13" s="549">
        <f t="shared" si="2"/>
        <v>5</v>
      </c>
      <c r="AO13" s="281">
        <v>5</v>
      </c>
      <c r="AP13" s="354">
        <v>15</v>
      </c>
      <c r="AQ13" s="313">
        <f>AP13*AQ8</f>
        <v>-6</v>
      </c>
      <c r="AR13" s="354">
        <v>9</v>
      </c>
      <c r="AS13" s="171">
        <f>AP13*AS8</f>
        <v>4.5</v>
      </c>
      <c r="AT13" s="354">
        <v>19.5</v>
      </c>
      <c r="AU13" s="128">
        <f>AP13*AU8</f>
        <v>9</v>
      </c>
      <c r="AV13" s="354">
        <v>24</v>
      </c>
      <c r="AW13" s="128">
        <f>AR13*AW8</f>
        <v>5.3999999999999995</v>
      </c>
      <c r="AX13" s="354">
        <v>30</v>
      </c>
    </row>
    <row r="14" spans="1:50" s="26" customFormat="1" ht="20.25" customHeight="1">
      <c r="A14" s="549">
        <f t="shared" si="1"/>
        <v>6</v>
      </c>
      <c r="B14" s="230" t="s">
        <v>258</v>
      </c>
      <c r="C14" s="48">
        <v>2010</v>
      </c>
      <c r="D14" s="651" t="s">
        <v>85</v>
      </c>
      <c r="E14" s="562">
        <f>I14+K14+M14+O14+Q14+S14+U14+W14+Y14+AA14+AC14+AE14+AG14+AI14+AK14+AM14-O14</f>
        <v>213.14999999999998</v>
      </c>
      <c r="F14" s="467">
        <f t="shared" si="0"/>
        <v>77.857142857142861</v>
      </c>
      <c r="G14" s="471">
        <f>COUNT(H14,J14,L14,N14,P14,R14,T14,V14,X14,Z14,AB14,AD14,AF14,AH14,AJ14,AL14)+1+2</f>
        <v>14</v>
      </c>
      <c r="H14" s="111">
        <v>157</v>
      </c>
      <c r="I14" s="354">
        <v>9.6</v>
      </c>
      <c r="J14" s="108">
        <v>75</v>
      </c>
      <c r="K14" s="354">
        <v>25</v>
      </c>
      <c r="L14" s="100">
        <v>231</v>
      </c>
      <c r="M14" s="354">
        <v>20</v>
      </c>
      <c r="N14" s="108">
        <v>78</v>
      </c>
      <c r="O14" s="624">
        <v>8</v>
      </c>
      <c r="P14" s="108">
        <v>85</v>
      </c>
      <c r="Q14" s="354">
        <v>10</v>
      </c>
      <c r="R14" s="108">
        <v>76</v>
      </c>
      <c r="S14" s="354">
        <v>10</v>
      </c>
      <c r="T14" s="108">
        <v>87</v>
      </c>
      <c r="U14" s="354">
        <v>7.8</v>
      </c>
      <c r="V14" s="108">
        <v>75</v>
      </c>
      <c r="W14" s="354">
        <v>29.25</v>
      </c>
      <c r="X14" s="108">
        <v>79</v>
      </c>
      <c r="Y14" s="354">
        <v>12.5</v>
      </c>
      <c r="Z14" s="108">
        <v>73</v>
      </c>
      <c r="AA14" s="354">
        <v>50</v>
      </c>
      <c r="AB14" s="100">
        <v>74</v>
      </c>
      <c r="AC14" s="354">
        <v>39</v>
      </c>
      <c r="AD14" s="108"/>
      <c r="AE14" s="94"/>
      <c r="AF14" s="108"/>
      <c r="AG14" s="94"/>
      <c r="AH14" s="108"/>
      <c r="AI14" s="94"/>
      <c r="AJ14" s="108"/>
      <c r="AK14" s="94"/>
      <c r="AL14" s="108"/>
      <c r="AM14" s="354"/>
      <c r="AN14" s="549">
        <f t="shared" si="2"/>
        <v>6</v>
      </c>
      <c r="AO14" s="192">
        <v>6</v>
      </c>
      <c r="AP14" s="354">
        <v>10</v>
      </c>
      <c r="AQ14" s="313">
        <f>AP14*AQ8</f>
        <v>-4</v>
      </c>
      <c r="AR14" s="354">
        <v>6</v>
      </c>
      <c r="AS14" s="171">
        <f>AP14*AS8</f>
        <v>3</v>
      </c>
      <c r="AT14" s="354">
        <v>13</v>
      </c>
      <c r="AU14" s="128">
        <f>AP14*AU8</f>
        <v>6</v>
      </c>
      <c r="AV14" s="354">
        <v>16</v>
      </c>
      <c r="AW14" s="128">
        <f>AR14*AW8</f>
        <v>3.5999999999999996</v>
      </c>
      <c r="AX14" s="354">
        <v>20</v>
      </c>
    </row>
    <row r="15" spans="1:50" s="26" customFormat="1" ht="20.25" customHeight="1">
      <c r="A15" s="549">
        <f t="shared" si="1"/>
        <v>7</v>
      </c>
      <c r="B15" s="22" t="s">
        <v>88</v>
      </c>
      <c r="C15" s="48">
        <v>2008</v>
      </c>
      <c r="D15" s="23" t="s">
        <v>90</v>
      </c>
      <c r="E15" s="562">
        <f>I15+K15+M15+O15+Q15+S15+U15+W15+Y15+AA15+AC15+AE15+AG15+AI15+AK15+AM15-S15</f>
        <v>206.3</v>
      </c>
      <c r="F15" s="467">
        <f t="shared" si="0"/>
        <v>75.5</v>
      </c>
      <c r="G15" s="471">
        <f>COUNT(H15,J15,L15,N15,P15,R15,T15,V15,X15,Z15,AB15,AD15,AF15,AH15,AJ15,AL15)+1+2</f>
        <v>12</v>
      </c>
      <c r="H15" s="111">
        <v>140</v>
      </c>
      <c r="I15" s="354">
        <v>48</v>
      </c>
      <c r="J15" s="108">
        <v>77</v>
      </c>
      <c r="K15" s="354">
        <v>15</v>
      </c>
      <c r="L15" s="108">
        <v>216</v>
      </c>
      <c r="M15" s="354">
        <v>50</v>
      </c>
      <c r="N15" s="108">
        <v>71</v>
      </c>
      <c r="O15" s="354">
        <v>20</v>
      </c>
      <c r="P15" s="108">
        <v>83</v>
      </c>
      <c r="Q15" s="354">
        <v>15</v>
      </c>
      <c r="R15" s="108">
        <v>79</v>
      </c>
      <c r="S15" s="624">
        <v>8</v>
      </c>
      <c r="T15" s="108"/>
      <c r="U15" s="94"/>
      <c r="V15" s="100">
        <v>85</v>
      </c>
      <c r="W15" s="354">
        <v>7.8</v>
      </c>
      <c r="X15" s="108">
        <v>76</v>
      </c>
      <c r="Y15" s="354">
        <v>42.5</v>
      </c>
      <c r="Z15" s="108">
        <v>79</v>
      </c>
      <c r="AA15" s="354">
        <v>8</v>
      </c>
      <c r="AB15" s="100"/>
      <c r="AC15" s="94"/>
      <c r="AD15" s="100"/>
      <c r="AE15" s="101"/>
      <c r="AF15" s="100"/>
      <c r="AG15" s="101"/>
      <c r="AH15" s="100"/>
      <c r="AI15" s="101"/>
      <c r="AJ15" s="100"/>
      <c r="AK15" s="101"/>
      <c r="AL15" s="100"/>
      <c r="AM15" s="354"/>
      <c r="AN15" s="549">
        <f t="shared" si="2"/>
        <v>7</v>
      </c>
      <c r="AO15" s="281">
        <v>7</v>
      </c>
      <c r="AP15" s="354">
        <v>8</v>
      </c>
      <c r="AQ15" s="313">
        <f>AP15*AQ8</f>
        <v>-3.2</v>
      </c>
      <c r="AR15" s="354">
        <v>4.8</v>
      </c>
      <c r="AS15" s="171">
        <f>AP15*AS8</f>
        <v>2.4</v>
      </c>
      <c r="AT15" s="354">
        <v>10.4</v>
      </c>
      <c r="AU15" s="128">
        <f>AP15*AU8</f>
        <v>4.8</v>
      </c>
      <c r="AV15" s="354">
        <v>12.8</v>
      </c>
      <c r="AW15" s="128">
        <f>AR15*AW8</f>
        <v>2.88</v>
      </c>
      <c r="AX15" s="354">
        <v>16</v>
      </c>
    </row>
    <row r="16" spans="1:50" s="26" customFormat="1" ht="20.25" customHeight="1">
      <c r="A16" s="549">
        <f t="shared" si="1"/>
        <v>8</v>
      </c>
      <c r="B16" s="116" t="s">
        <v>199</v>
      </c>
      <c r="C16" s="48">
        <v>2009</v>
      </c>
      <c r="D16" s="210" t="s">
        <v>213</v>
      </c>
      <c r="E16" s="562">
        <f>I16+K16+M16+O16+Q16+S16+U16+W16+Y16+AA16+AC16+AE16+AG16+AI16+AK16+AM16-K16</f>
        <v>166.65</v>
      </c>
      <c r="F16" s="467">
        <f t="shared" si="0"/>
        <v>77.642857142857139</v>
      </c>
      <c r="G16" s="471">
        <f>COUNT(H16,J16,L16,N16,P16,R16,T16,V16,X16,Z16,AB16,AD16,AF16,AH16,AJ16,AL16)+1+2</f>
        <v>14</v>
      </c>
      <c r="H16" s="111">
        <v>142</v>
      </c>
      <c r="I16" s="354">
        <v>32</v>
      </c>
      <c r="J16" s="108">
        <v>83</v>
      </c>
      <c r="K16" s="624">
        <v>5</v>
      </c>
      <c r="L16" s="108">
        <v>221</v>
      </c>
      <c r="M16" s="354">
        <v>30</v>
      </c>
      <c r="N16" s="100">
        <v>79</v>
      </c>
      <c r="O16" s="354">
        <v>6</v>
      </c>
      <c r="P16" s="100">
        <v>80</v>
      </c>
      <c r="Q16" s="354">
        <v>20</v>
      </c>
      <c r="R16" s="100">
        <v>75</v>
      </c>
      <c r="S16" s="354">
        <v>15</v>
      </c>
      <c r="T16" s="100">
        <v>82</v>
      </c>
      <c r="U16" s="354">
        <v>16.25</v>
      </c>
      <c r="V16" s="100">
        <v>83</v>
      </c>
      <c r="W16" s="354">
        <v>10.4</v>
      </c>
      <c r="X16" s="100">
        <v>86</v>
      </c>
      <c r="Y16" s="354">
        <v>6</v>
      </c>
      <c r="Z16" s="100">
        <v>81</v>
      </c>
      <c r="AA16" s="354">
        <v>5</v>
      </c>
      <c r="AB16" s="108">
        <v>75</v>
      </c>
      <c r="AC16" s="354">
        <v>26</v>
      </c>
      <c r="AD16" s="108"/>
      <c r="AE16" s="94"/>
      <c r="AF16" s="108"/>
      <c r="AG16" s="94"/>
      <c r="AH16" s="108"/>
      <c r="AI16" s="94"/>
      <c r="AJ16" s="108"/>
      <c r="AK16" s="94"/>
      <c r="AL16" s="108"/>
      <c r="AM16" s="354"/>
      <c r="AN16" s="549">
        <f t="shared" si="2"/>
        <v>8</v>
      </c>
      <c r="AO16" s="192">
        <v>8</v>
      </c>
      <c r="AP16" s="354">
        <v>6</v>
      </c>
      <c r="AQ16" s="313">
        <f>AP16*AQ8</f>
        <v>-2.4000000000000004</v>
      </c>
      <c r="AR16" s="354">
        <v>3.6</v>
      </c>
      <c r="AS16" s="134">
        <f>AP16*AS8</f>
        <v>1.7999999999999998</v>
      </c>
      <c r="AT16" s="354">
        <v>7.8</v>
      </c>
      <c r="AU16" s="128">
        <f>AP16*AU8</f>
        <v>3.5999999999999996</v>
      </c>
      <c r="AV16" s="354">
        <v>9.6</v>
      </c>
      <c r="AW16" s="128">
        <f>AR16*AW8</f>
        <v>2.16</v>
      </c>
      <c r="AX16" s="354">
        <v>12</v>
      </c>
    </row>
    <row r="17" spans="1:50" s="26" customFormat="1" ht="20.25" customHeight="1">
      <c r="A17" s="549">
        <f t="shared" si="1"/>
        <v>9</v>
      </c>
      <c r="B17" s="230" t="s">
        <v>416</v>
      </c>
      <c r="C17" s="48">
        <v>2010</v>
      </c>
      <c r="D17" s="230" t="s">
        <v>32</v>
      </c>
      <c r="E17" s="562">
        <f>I17+K17+M17+O17+Q17+S17+U17+W17+Y17+AA17+AC17+AE17+AG17+AI17+AK17+AM17</f>
        <v>60.4</v>
      </c>
      <c r="F17" s="467">
        <f t="shared" si="0"/>
        <v>85.777777777777771</v>
      </c>
      <c r="G17" s="471">
        <f>COUNT(H17,J17,L17,N17,P17,R17,T17,V17,X17,Z17,AB17,AD17,AF17,AH17,AJ17,AL17)+2</f>
        <v>9</v>
      </c>
      <c r="H17" s="111"/>
      <c r="I17" s="624"/>
      <c r="J17" s="100">
        <v>78</v>
      </c>
      <c r="K17" s="354">
        <v>9</v>
      </c>
      <c r="L17" s="100">
        <v>256</v>
      </c>
      <c r="M17" s="354">
        <v>16</v>
      </c>
      <c r="N17" s="100">
        <v>83</v>
      </c>
      <c r="O17" s="354">
        <v>4</v>
      </c>
      <c r="P17" s="100">
        <v>96</v>
      </c>
      <c r="Q17" s="354">
        <v>4</v>
      </c>
      <c r="R17" s="108">
        <v>90</v>
      </c>
      <c r="S17" s="354">
        <v>4</v>
      </c>
      <c r="T17" s="100">
        <v>86</v>
      </c>
      <c r="U17" s="354">
        <v>10.4</v>
      </c>
      <c r="V17" s="108"/>
      <c r="W17" s="354"/>
      <c r="X17" s="108"/>
      <c r="Y17" s="94"/>
      <c r="Z17" s="108"/>
      <c r="AA17" s="94"/>
      <c r="AB17" s="108">
        <v>83</v>
      </c>
      <c r="AC17" s="354">
        <v>13</v>
      </c>
      <c r="AD17" s="108"/>
      <c r="AE17" s="94"/>
      <c r="AF17" s="108"/>
      <c r="AG17" s="94"/>
      <c r="AH17" s="108"/>
      <c r="AI17" s="94"/>
      <c r="AJ17" s="108"/>
      <c r="AK17" s="94"/>
      <c r="AL17" s="108"/>
      <c r="AM17" s="354"/>
      <c r="AN17" s="549">
        <f t="shared" si="2"/>
        <v>9</v>
      </c>
      <c r="AO17" s="281">
        <f>AO16+1</f>
        <v>9</v>
      </c>
      <c r="AP17" s="354">
        <v>4</v>
      </c>
      <c r="AQ17" s="313">
        <f>AP17*AQ8</f>
        <v>-1.6</v>
      </c>
      <c r="AR17" s="354">
        <v>2.4</v>
      </c>
      <c r="AS17" s="171">
        <f>AP17*AS8</f>
        <v>1.2</v>
      </c>
      <c r="AT17" s="354">
        <v>5.2</v>
      </c>
      <c r="AU17" s="128">
        <f>AP17*AU8</f>
        <v>2.4</v>
      </c>
      <c r="AV17" s="354">
        <v>6.4</v>
      </c>
      <c r="AW17" s="128">
        <f>AR17*AW8</f>
        <v>1.44</v>
      </c>
      <c r="AX17" s="354">
        <v>8</v>
      </c>
    </row>
    <row r="18" spans="1:50" s="26" customFormat="1" ht="20.25" customHeight="1">
      <c r="A18" s="549">
        <f t="shared" si="1"/>
        <v>10</v>
      </c>
      <c r="B18" s="649" t="s">
        <v>274</v>
      </c>
      <c r="C18" s="48">
        <v>2010</v>
      </c>
      <c r="D18" s="488" t="s">
        <v>18</v>
      </c>
      <c r="E18" s="562">
        <f>I18+K18+M18+O18+Q18+S18+U18+W18+Y18+AA18+AC18+AE18+AG18+AI18+AK18+AM18</f>
        <v>26.6</v>
      </c>
      <c r="F18" s="467">
        <f t="shared" si="0"/>
        <v>87.25</v>
      </c>
      <c r="G18" s="471">
        <f>COUNT(H18,J18,L18,N18,P18,R18,T18,V18,X18,Z18,AB18,AD18,AF18,AH18,AJ18,AL18)</f>
        <v>4</v>
      </c>
      <c r="H18" s="111"/>
      <c r="I18" s="615"/>
      <c r="J18" s="108"/>
      <c r="K18" s="94"/>
      <c r="L18" s="108"/>
      <c r="M18" s="94"/>
      <c r="N18" s="108"/>
      <c r="O18" s="94"/>
      <c r="P18" s="108">
        <v>89</v>
      </c>
      <c r="Q18" s="354">
        <v>6</v>
      </c>
      <c r="R18" s="108"/>
      <c r="S18" s="94"/>
      <c r="T18" s="108">
        <v>93</v>
      </c>
      <c r="U18" s="354">
        <v>5.2</v>
      </c>
      <c r="V18" s="100"/>
      <c r="W18" s="101"/>
      <c r="X18" s="100"/>
      <c r="Y18" s="101"/>
      <c r="Z18" s="100">
        <v>81</v>
      </c>
      <c r="AA18" s="354">
        <v>5</v>
      </c>
      <c r="AB18" s="100">
        <v>86</v>
      </c>
      <c r="AC18" s="354">
        <v>10.4</v>
      </c>
      <c r="AD18" s="100"/>
      <c r="AE18" s="101"/>
      <c r="AF18" s="100"/>
      <c r="AG18" s="101"/>
      <c r="AH18" s="100"/>
      <c r="AI18" s="101"/>
      <c r="AJ18" s="100"/>
      <c r="AK18" s="101"/>
      <c r="AL18" s="100"/>
      <c r="AM18" s="101"/>
      <c r="AN18" s="549">
        <f t="shared" si="2"/>
        <v>10</v>
      </c>
      <c r="AO18" s="192">
        <f>AO17+1</f>
        <v>10</v>
      </c>
      <c r="AP18" s="354">
        <v>2</v>
      </c>
      <c r="AQ18" s="313">
        <f>AP18*AQ8</f>
        <v>-0.8</v>
      </c>
      <c r="AR18" s="354">
        <v>1.2</v>
      </c>
      <c r="AS18" s="171">
        <f>AP18*AS8</f>
        <v>0.6</v>
      </c>
      <c r="AT18" s="354">
        <v>2.6</v>
      </c>
      <c r="AU18" s="128">
        <f>AP18*AU8</f>
        <v>1.2</v>
      </c>
      <c r="AV18" s="354">
        <v>3.2</v>
      </c>
      <c r="AW18" s="128">
        <f>AR18*AW8</f>
        <v>0.72</v>
      </c>
      <c r="AX18" s="354">
        <v>4</v>
      </c>
    </row>
    <row r="19" spans="1:50" s="26" customFormat="1" ht="20.25" customHeight="1" thickBot="1">
      <c r="A19" s="549">
        <f t="shared" si="1"/>
        <v>11</v>
      </c>
      <c r="B19" s="138" t="s">
        <v>260</v>
      </c>
      <c r="C19" s="48">
        <v>2009</v>
      </c>
      <c r="D19" s="692" t="s">
        <v>369</v>
      </c>
      <c r="E19" s="562">
        <f>I19+K19+M19+O19+Q19+S19+U19+W19+Y19+AA19+AC19+AE19+AG19+AI19+AK19+AM19</f>
        <v>5.2</v>
      </c>
      <c r="F19" s="467">
        <f t="shared" si="0"/>
        <v>107</v>
      </c>
      <c r="G19" s="471">
        <f>COUNT(H19,J19,L19,N19,P19,R19,T19,V19,X19,Z19,AB19,AD19,AF19,AH19,AJ19,AL19)</f>
        <v>1</v>
      </c>
      <c r="H19" s="111"/>
      <c r="I19" s="94"/>
      <c r="J19" s="108"/>
      <c r="K19" s="94"/>
      <c r="L19" s="108"/>
      <c r="M19" s="94"/>
      <c r="N19" s="108"/>
      <c r="O19" s="94"/>
      <c r="P19" s="108"/>
      <c r="Q19" s="94"/>
      <c r="R19" s="108"/>
      <c r="S19" s="94"/>
      <c r="T19" s="108"/>
      <c r="U19" s="94"/>
      <c r="V19" s="108">
        <v>107</v>
      </c>
      <c r="W19" s="354">
        <v>5.2</v>
      </c>
      <c r="X19" s="108"/>
      <c r="Y19" s="94"/>
      <c r="Z19" s="108"/>
      <c r="AA19" s="94"/>
      <c r="AB19" s="108"/>
      <c r="AC19" s="94"/>
      <c r="AD19" s="108"/>
      <c r="AE19" s="94"/>
      <c r="AF19" s="108"/>
      <c r="AG19" s="94"/>
      <c r="AH19" s="108"/>
      <c r="AI19" s="94"/>
      <c r="AJ19" s="108"/>
      <c r="AK19" s="94"/>
      <c r="AL19" s="108"/>
      <c r="AM19" s="94"/>
      <c r="AN19" s="549">
        <f t="shared" si="2"/>
        <v>11</v>
      </c>
      <c r="AO19" s="194"/>
      <c r="AP19" s="195">
        <f>SUM(AP9:AP18)</f>
        <v>175</v>
      </c>
      <c r="AQ19" s="198"/>
      <c r="AR19" s="254">
        <f>SUM(AR9:AR18)</f>
        <v>105</v>
      </c>
      <c r="AS19" s="355"/>
      <c r="AT19" s="397">
        <f>SUM(AT8:AT18)</f>
        <v>227.8</v>
      </c>
      <c r="AU19" s="356"/>
      <c r="AV19" s="255">
        <f>SUM(AV9:AV18)</f>
        <v>280</v>
      </c>
      <c r="AW19" s="356"/>
      <c r="AX19" s="255">
        <f>SUM(AX9:AX18)</f>
        <v>350</v>
      </c>
    </row>
    <row r="20" spans="1:50" s="26" customFormat="1" ht="20.25" customHeight="1">
      <c r="A20" s="549">
        <f t="shared" si="1"/>
        <v>12</v>
      </c>
      <c r="B20" s="482" t="s">
        <v>682</v>
      </c>
      <c r="C20" s="48">
        <v>2009</v>
      </c>
      <c r="D20" s="23" t="s">
        <v>312</v>
      </c>
      <c r="E20" s="562">
        <f>I20+K20+M20+O20+Q20+S20+U20+W20+Y20+AA20+AC20+AE20+AG20+AI20+AK20+AM20</f>
        <v>4</v>
      </c>
      <c r="F20" s="467">
        <f t="shared" si="0"/>
        <v>115</v>
      </c>
      <c r="G20" s="471">
        <f>COUNT(H20,J20,L20,N20,P20,R20,T20,V20,X20,Z20,AB20,AD20,AF20,AH20,AJ20,AL20)</f>
        <v>2</v>
      </c>
      <c r="H20" s="111"/>
      <c r="I20" s="615"/>
      <c r="J20" s="108"/>
      <c r="K20" s="94"/>
      <c r="L20" s="108"/>
      <c r="M20" s="94"/>
      <c r="N20" s="108">
        <v>110</v>
      </c>
      <c r="O20" s="354">
        <v>2</v>
      </c>
      <c r="P20" s="108">
        <v>120</v>
      </c>
      <c r="Q20" s="354">
        <v>2</v>
      </c>
      <c r="R20" s="108"/>
      <c r="S20" s="94"/>
      <c r="T20" s="108"/>
      <c r="U20" s="94"/>
      <c r="V20" s="108"/>
      <c r="W20" s="94"/>
      <c r="X20" s="108"/>
      <c r="Y20" s="94"/>
      <c r="Z20" s="108"/>
      <c r="AA20" s="94"/>
      <c r="AB20" s="108"/>
      <c r="AC20" s="94"/>
      <c r="AD20" s="108"/>
      <c r="AE20" s="94"/>
      <c r="AF20" s="108"/>
      <c r="AG20" s="94"/>
      <c r="AH20" s="108"/>
      <c r="AI20" s="94"/>
      <c r="AJ20" s="108"/>
      <c r="AK20" s="94"/>
      <c r="AL20" s="108"/>
      <c r="AM20" s="94"/>
      <c r="AN20" s="549">
        <f t="shared" si="2"/>
        <v>12</v>
      </c>
      <c r="AO20" s="46"/>
      <c r="AP20" s="46"/>
      <c r="AQ20" s="46"/>
      <c r="AR20" s="46"/>
      <c r="AS20" s="46"/>
      <c r="AT20" s="46"/>
      <c r="AU20" s="46"/>
      <c r="AV20" s="46"/>
    </row>
    <row r="21" spans="1:50" s="26" customFormat="1" ht="20.25" customHeight="1">
      <c r="A21" s="549">
        <f t="shared" si="1"/>
        <v>13</v>
      </c>
      <c r="B21" s="487" t="s">
        <v>683</v>
      </c>
      <c r="C21" s="48">
        <v>2009</v>
      </c>
      <c r="D21" s="110" t="s">
        <v>33</v>
      </c>
      <c r="E21" s="562">
        <f>I21+K21+M21+O21+Q21+S21+U21+W21+Y21+AA21+AC21+AE21+AG21+AI21+AK21+AM21</f>
        <v>0</v>
      </c>
      <c r="F21" s="467">
        <f t="shared" si="0"/>
        <v>130</v>
      </c>
      <c r="G21" s="471">
        <f>COUNT(H21,J21,L21,N21,P21,R21,T21,V21,X21,Z21,AB21,AD21,AF21,AH21,AJ21,AL21)</f>
        <v>1</v>
      </c>
      <c r="H21" s="111"/>
      <c r="I21" s="615"/>
      <c r="J21" s="108"/>
      <c r="K21" s="94"/>
      <c r="L21" s="108"/>
      <c r="M21" s="94"/>
      <c r="N21" s="108">
        <v>130</v>
      </c>
      <c r="O21" s="94">
        <v>0</v>
      </c>
      <c r="P21" s="108"/>
      <c r="Q21" s="94"/>
      <c r="R21" s="100"/>
      <c r="S21" s="101"/>
      <c r="T21" s="100"/>
      <c r="U21" s="101"/>
      <c r="V21" s="108"/>
      <c r="W21" s="94"/>
      <c r="X21" s="100"/>
      <c r="Y21" s="94"/>
      <c r="Z21" s="100"/>
      <c r="AA21" s="94"/>
      <c r="AB21" s="100"/>
      <c r="AC21" s="94"/>
      <c r="AD21" s="100"/>
      <c r="AE21" s="94"/>
      <c r="AF21" s="100"/>
      <c r="AG21" s="94"/>
      <c r="AH21" s="100"/>
      <c r="AI21" s="94"/>
      <c r="AJ21" s="100"/>
      <c r="AK21" s="94"/>
      <c r="AL21" s="100"/>
      <c r="AM21" s="94"/>
      <c r="AN21" s="549">
        <f t="shared" si="2"/>
        <v>13</v>
      </c>
    </row>
    <row r="22" spans="1:50" s="26" customFormat="1" ht="20.25" hidden="1" customHeight="1">
      <c r="A22" s="549">
        <f t="shared" si="1"/>
        <v>14</v>
      </c>
      <c r="B22" s="511" t="s">
        <v>408</v>
      </c>
      <c r="C22" s="48">
        <v>2010</v>
      </c>
      <c r="D22" s="511" t="s">
        <v>15</v>
      </c>
      <c r="E22" s="562">
        <f t="shared" ref="E22:E39" si="3">I22+K22+M22+O22+Q22+S22+U22+W22+Y22+AA22+AC22+AE22+AG22+AI22+AK22+AM22</f>
        <v>0</v>
      </c>
      <c r="F22" s="468"/>
      <c r="G22" s="472"/>
      <c r="H22" s="111"/>
      <c r="I22" s="354"/>
      <c r="J22" s="100"/>
      <c r="K22" s="101"/>
      <c r="L22" s="108"/>
      <c r="M22" s="94"/>
      <c r="N22" s="108"/>
      <c r="O22" s="94"/>
      <c r="P22" s="100"/>
      <c r="Q22" s="101"/>
      <c r="R22" s="100"/>
      <c r="S22" s="94"/>
      <c r="T22" s="100"/>
      <c r="U22" s="94"/>
      <c r="V22" s="100"/>
      <c r="W22" s="94"/>
      <c r="X22" s="100"/>
      <c r="Y22" s="94"/>
      <c r="Z22" s="100"/>
      <c r="AA22" s="94"/>
      <c r="AB22" s="100"/>
      <c r="AC22" s="94"/>
      <c r="AD22" s="100"/>
      <c r="AE22" s="94"/>
      <c r="AF22" s="100"/>
      <c r="AG22" s="94"/>
      <c r="AH22" s="100"/>
      <c r="AI22" s="94"/>
      <c r="AJ22" s="100"/>
      <c r="AK22" s="94"/>
      <c r="AL22" s="100"/>
      <c r="AM22" s="94"/>
      <c r="AN22" s="549">
        <f t="shared" si="2"/>
        <v>14</v>
      </c>
    </row>
    <row r="23" spans="1:50" s="26" customFormat="1" ht="20.25" hidden="1" customHeight="1">
      <c r="A23" s="549">
        <f t="shared" si="1"/>
        <v>15</v>
      </c>
      <c r="B23" s="141" t="s">
        <v>270</v>
      </c>
      <c r="C23" s="48">
        <v>2008</v>
      </c>
      <c r="D23" s="110" t="s">
        <v>61</v>
      </c>
      <c r="E23" s="562">
        <f t="shared" si="3"/>
        <v>0</v>
      </c>
      <c r="F23" s="468"/>
      <c r="G23" s="472"/>
      <c r="H23" s="111"/>
      <c r="I23" s="94"/>
      <c r="J23" s="108"/>
      <c r="K23" s="94"/>
      <c r="L23" s="108"/>
      <c r="M23" s="94"/>
      <c r="N23" s="108"/>
      <c r="O23" s="94"/>
      <c r="P23" s="100"/>
      <c r="Q23" s="94"/>
      <c r="R23" s="100"/>
      <c r="S23" s="94"/>
      <c r="T23" s="100"/>
      <c r="U23" s="94"/>
      <c r="V23" s="100"/>
      <c r="W23" s="94"/>
      <c r="X23" s="108"/>
      <c r="Y23" s="94"/>
      <c r="Z23" s="108"/>
      <c r="AA23" s="94"/>
      <c r="AB23" s="108"/>
      <c r="AC23" s="94"/>
      <c r="AD23" s="108"/>
      <c r="AE23" s="94"/>
      <c r="AF23" s="108"/>
      <c r="AG23" s="94"/>
      <c r="AH23" s="108"/>
      <c r="AI23" s="94"/>
      <c r="AJ23" s="108"/>
      <c r="AK23" s="94"/>
      <c r="AL23" s="108"/>
      <c r="AM23" s="94"/>
      <c r="AN23" s="549">
        <f t="shared" si="2"/>
        <v>15</v>
      </c>
    </row>
    <row r="24" spans="1:50" s="26" customFormat="1" ht="20.25" hidden="1" customHeight="1">
      <c r="A24" s="549">
        <f t="shared" si="1"/>
        <v>16</v>
      </c>
      <c r="B24" s="279" t="s">
        <v>415</v>
      </c>
      <c r="C24" s="48">
        <v>2009</v>
      </c>
      <c r="D24" s="110" t="s">
        <v>369</v>
      </c>
      <c r="E24" s="562">
        <f t="shared" si="3"/>
        <v>0</v>
      </c>
      <c r="F24" s="468"/>
      <c r="G24" s="472"/>
      <c r="H24" s="111"/>
      <c r="I24" s="94"/>
      <c r="J24" s="108"/>
      <c r="K24" s="94"/>
      <c r="L24" s="100"/>
      <c r="M24" s="101"/>
      <c r="N24" s="100"/>
      <c r="O24" s="101"/>
      <c r="P24" s="100"/>
      <c r="Q24" s="94"/>
      <c r="R24" s="108"/>
      <c r="S24" s="94"/>
      <c r="T24" s="108"/>
      <c r="U24" s="94"/>
      <c r="V24" s="108"/>
      <c r="W24" s="94"/>
      <c r="X24" s="108"/>
      <c r="Y24" s="94"/>
      <c r="Z24" s="108"/>
      <c r="AA24" s="94"/>
      <c r="AB24" s="108"/>
      <c r="AC24" s="94"/>
      <c r="AD24" s="108"/>
      <c r="AE24" s="94"/>
      <c r="AF24" s="108"/>
      <c r="AG24" s="94"/>
      <c r="AH24" s="108"/>
      <c r="AI24" s="94"/>
      <c r="AJ24" s="108"/>
      <c r="AK24" s="94"/>
      <c r="AL24" s="108"/>
      <c r="AM24" s="94"/>
      <c r="AN24" s="549">
        <f t="shared" si="2"/>
        <v>16</v>
      </c>
    </row>
    <row r="25" spans="1:50" s="26" customFormat="1" ht="20.25" hidden="1" customHeight="1">
      <c r="A25" s="549">
        <f t="shared" si="1"/>
        <v>17</v>
      </c>
      <c r="B25" s="141" t="s">
        <v>169</v>
      </c>
      <c r="C25" s="48">
        <v>2008</v>
      </c>
      <c r="D25" s="23" t="s">
        <v>61</v>
      </c>
      <c r="E25" s="562">
        <f t="shared" si="3"/>
        <v>0</v>
      </c>
      <c r="F25" s="468"/>
      <c r="G25" s="472"/>
      <c r="H25" s="111"/>
      <c r="I25" s="94"/>
      <c r="J25" s="100"/>
      <c r="K25" s="94"/>
      <c r="L25" s="100"/>
      <c r="M25" s="94"/>
      <c r="N25" s="100"/>
      <c r="O25" s="94"/>
      <c r="P25" s="108"/>
      <c r="Q25" s="94"/>
      <c r="R25" s="108"/>
      <c r="S25" s="94"/>
      <c r="T25" s="108"/>
      <c r="U25" s="94"/>
      <c r="V25" s="108"/>
      <c r="W25" s="94"/>
      <c r="X25" s="108"/>
      <c r="Y25" s="94"/>
      <c r="Z25" s="108"/>
      <c r="AA25" s="94"/>
      <c r="AB25" s="108"/>
      <c r="AC25" s="94"/>
      <c r="AD25" s="108"/>
      <c r="AE25" s="94"/>
      <c r="AF25" s="108"/>
      <c r="AG25" s="94"/>
      <c r="AH25" s="108"/>
      <c r="AI25" s="94"/>
      <c r="AJ25" s="108"/>
      <c r="AK25" s="94"/>
      <c r="AL25" s="108"/>
      <c r="AM25" s="94"/>
      <c r="AN25" s="549">
        <f t="shared" si="2"/>
        <v>17</v>
      </c>
    </row>
    <row r="26" spans="1:50" s="26" customFormat="1" ht="20.25" hidden="1" customHeight="1">
      <c r="A26" s="549">
        <f t="shared" si="1"/>
        <v>18</v>
      </c>
      <c r="B26" s="22" t="s">
        <v>145</v>
      </c>
      <c r="C26" s="48">
        <v>2009</v>
      </c>
      <c r="D26" s="23" t="s">
        <v>19</v>
      </c>
      <c r="E26" s="562">
        <f t="shared" si="3"/>
        <v>0</v>
      </c>
      <c r="F26" s="468"/>
      <c r="G26" s="472"/>
      <c r="H26" s="413"/>
      <c r="I26" s="94"/>
      <c r="J26" s="100"/>
      <c r="K26" s="94"/>
      <c r="L26" s="100"/>
      <c r="M26" s="94"/>
      <c r="N26" s="100"/>
      <c r="O26" s="94"/>
      <c r="P26" s="108"/>
      <c r="Q26" s="94"/>
      <c r="R26" s="108"/>
      <c r="S26" s="94"/>
      <c r="T26" s="108"/>
      <c r="U26" s="94"/>
      <c r="V26" s="108"/>
      <c r="W26" s="94"/>
      <c r="X26" s="108"/>
      <c r="Y26" s="94"/>
      <c r="Z26" s="108"/>
      <c r="AA26" s="94"/>
      <c r="AB26" s="108"/>
      <c r="AC26" s="94"/>
      <c r="AD26" s="108"/>
      <c r="AE26" s="94"/>
      <c r="AF26" s="108"/>
      <c r="AG26" s="94"/>
      <c r="AH26" s="108"/>
      <c r="AI26" s="94"/>
      <c r="AJ26" s="108"/>
      <c r="AK26" s="94"/>
      <c r="AL26" s="108"/>
      <c r="AM26" s="94"/>
      <c r="AN26" s="549">
        <f t="shared" si="2"/>
        <v>18</v>
      </c>
    </row>
    <row r="27" spans="1:50" s="26" customFormat="1" ht="20.25" hidden="1" customHeight="1">
      <c r="A27" s="549">
        <f t="shared" si="1"/>
        <v>19</v>
      </c>
      <c r="B27" s="230" t="s">
        <v>473</v>
      </c>
      <c r="C27" s="48">
        <v>2010</v>
      </c>
      <c r="D27" s="282" t="s">
        <v>37</v>
      </c>
      <c r="E27" s="562">
        <f t="shared" si="3"/>
        <v>0</v>
      </c>
      <c r="F27" s="468"/>
      <c r="G27" s="472"/>
      <c r="H27" s="413"/>
      <c r="I27" s="94"/>
      <c r="J27" s="108"/>
      <c r="K27" s="94"/>
      <c r="L27" s="108"/>
      <c r="M27" s="94"/>
      <c r="N27" s="108"/>
      <c r="O27" s="94"/>
      <c r="P27" s="108"/>
      <c r="Q27" s="94"/>
      <c r="R27" s="108"/>
      <c r="S27" s="94"/>
      <c r="T27" s="108"/>
      <c r="U27" s="94"/>
      <c r="V27" s="108"/>
      <c r="W27" s="94"/>
      <c r="X27" s="108"/>
      <c r="Y27" s="94"/>
      <c r="Z27" s="108"/>
      <c r="AA27" s="94"/>
      <c r="AB27" s="108"/>
      <c r="AC27" s="94"/>
      <c r="AD27" s="108"/>
      <c r="AE27" s="94"/>
      <c r="AF27" s="108"/>
      <c r="AG27" s="94"/>
      <c r="AH27" s="108"/>
      <c r="AI27" s="94"/>
      <c r="AJ27" s="108"/>
      <c r="AK27" s="94"/>
      <c r="AL27" s="108"/>
      <c r="AM27" s="94"/>
      <c r="AN27" s="549">
        <f t="shared" si="2"/>
        <v>19</v>
      </c>
    </row>
    <row r="28" spans="1:50" s="26" customFormat="1" ht="20.25" hidden="1" customHeight="1">
      <c r="A28" s="549">
        <f t="shared" si="1"/>
        <v>20</v>
      </c>
      <c r="B28" s="116" t="s">
        <v>201</v>
      </c>
      <c r="C28" s="48">
        <v>2009</v>
      </c>
      <c r="D28" s="118" t="s">
        <v>48</v>
      </c>
      <c r="E28" s="562">
        <f t="shared" si="3"/>
        <v>0</v>
      </c>
      <c r="F28" s="468"/>
      <c r="G28" s="472"/>
      <c r="H28" s="406"/>
      <c r="I28" s="96"/>
      <c r="J28" s="109"/>
      <c r="K28" s="96"/>
      <c r="L28" s="109"/>
      <c r="M28" s="96"/>
      <c r="N28" s="109"/>
      <c r="O28" s="96"/>
      <c r="P28" s="109"/>
      <c r="Q28" s="96"/>
      <c r="R28" s="109"/>
      <c r="S28" s="96"/>
      <c r="T28" s="109"/>
      <c r="U28" s="96"/>
      <c r="V28" s="109"/>
      <c r="W28" s="96"/>
      <c r="X28" s="109"/>
      <c r="Y28" s="96"/>
      <c r="Z28" s="109"/>
      <c r="AA28" s="96"/>
      <c r="AB28" s="109"/>
      <c r="AC28" s="96"/>
      <c r="AD28" s="109"/>
      <c r="AE28" s="96"/>
      <c r="AF28" s="109"/>
      <c r="AG28" s="96"/>
      <c r="AH28" s="109"/>
      <c r="AI28" s="96"/>
      <c r="AJ28" s="109"/>
      <c r="AK28" s="96"/>
      <c r="AL28" s="109"/>
      <c r="AM28" s="96"/>
      <c r="AN28" s="549">
        <f t="shared" si="2"/>
        <v>20</v>
      </c>
    </row>
    <row r="29" spans="1:50" s="26" customFormat="1" ht="20.25" hidden="1" customHeight="1">
      <c r="A29" s="549">
        <f t="shared" si="1"/>
        <v>21</v>
      </c>
      <c r="B29" s="22" t="s">
        <v>53</v>
      </c>
      <c r="C29" s="48">
        <v>2009</v>
      </c>
      <c r="D29" s="23" t="s">
        <v>44</v>
      </c>
      <c r="E29" s="562">
        <f t="shared" si="3"/>
        <v>0</v>
      </c>
      <c r="F29" s="468"/>
      <c r="G29" s="472"/>
      <c r="H29" s="405"/>
      <c r="I29" s="489"/>
      <c r="J29" s="109"/>
      <c r="K29" s="96"/>
      <c r="L29" s="109"/>
      <c r="M29" s="96"/>
      <c r="N29" s="109"/>
      <c r="O29" s="96"/>
      <c r="P29" s="109"/>
      <c r="Q29" s="96"/>
      <c r="R29" s="109"/>
      <c r="S29" s="96"/>
      <c r="T29" s="109"/>
      <c r="U29" s="96"/>
      <c r="V29" s="109"/>
      <c r="W29" s="96"/>
      <c r="X29" s="109"/>
      <c r="Y29" s="96"/>
      <c r="Z29" s="109"/>
      <c r="AA29" s="96"/>
      <c r="AB29" s="109"/>
      <c r="AC29" s="96"/>
      <c r="AD29" s="109"/>
      <c r="AE29" s="96"/>
      <c r="AF29" s="109"/>
      <c r="AG29" s="96"/>
      <c r="AH29" s="109"/>
      <c r="AI29" s="96"/>
      <c r="AJ29" s="109"/>
      <c r="AK29" s="96"/>
      <c r="AL29" s="109"/>
      <c r="AM29" s="96"/>
      <c r="AN29" s="549">
        <f t="shared" si="2"/>
        <v>21</v>
      </c>
    </row>
    <row r="30" spans="1:50" s="26" customFormat="1" ht="20.25" hidden="1" customHeight="1">
      <c r="A30" s="549">
        <f t="shared" si="1"/>
        <v>22</v>
      </c>
      <c r="B30" s="116" t="s">
        <v>202</v>
      </c>
      <c r="C30" s="48">
        <v>2009</v>
      </c>
      <c r="D30" s="23" t="s">
        <v>18</v>
      </c>
      <c r="E30" s="562">
        <f t="shared" si="3"/>
        <v>0</v>
      </c>
      <c r="F30" s="468"/>
      <c r="G30" s="472"/>
      <c r="H30" s="405"/>
      <c r="I30" s="489"/>
      <c r="J30" s="109"/>
      <c r="K30" s="96"/>
      <c r="L30" s="109"/>
      <c r="M30" s="96"/>
      <c r="N30" s="109"/>
      <c r="O30" s="96"/>
      <c r="P30" s="109"/>
      <c r="Q30" s="96"/>
      <c r="R30" s="109"/>
      <c r="S30" s="96"/>
      <c r="T30" s="109"/>
      <c r="U30" s="96"/>
      <c r="V30" s="109"/>
      <c r="W30" s="96"/>
      <c r="X30" s="109"/>
      <c r="Y30" s="96"/>
      <c r="Z30" s="109"/>
      <c r="AA30" s="96"/>
      <c r="AB30" s="109"/>
      <c r="AC30" s="96"/>
      <c r="AD30" s="109"/>
      <c r="AE30" s="96"/>
      <c r="AF30" s="109"/>
      <c r="AG30" s="96"/>
      <c r="AH30" s="109"/>
      <c r="AI30" s="96"/>
      <c r="AJ30" s="109"/>
      <c r="AK30" s="96"/>
      <c r="AL30" s="109"/>
      <c r="AM30" s="96"/>
      <c r="AN30" s="549">
        <f t="shared" si="2"/>
        <v>22</v>
      </c>
    </row>
    <row r="31" spans="1:50" s="26" customFormat="1" ht="20.25" hidden="1" customHeight="1">
      <c r="A31" s="549">
        <f t="shared" si="1"/>
        <v>23</v>
      </c>
      <c r="B31" s="76" t="s">
        <v>144</v>
      </c>
      <c r="C31" s="48">
        <v>2008</v>
      </c>
      <c r="D31" s="23" t="s">
        <v>18</v>
      </c>
      <c r="E31" s="562">
        <f t="shared" si="3"/>
        <v>0</v>
      </c>
      <c r="F31" s="468"/>
      <c r="G31" s="472"/>
      <c r="H31" s="405"/>
      <c r="I31" s="96"/>
      <c r="J31" s="109"/>
      <c r="K31" s="96"/>
      <c r="L31" s="109"/>
      <c r="M31" s="96"/>
      <c r="N31" s="109"/>
      <c r="O31" s="96"/>
      <c r="P31" s="109"/>
      <c r="Q31" s="96"/>
      <c r="R31" s="109"/>
      <c r="S31" s="96"/>
      <c r="T31" s="109"/>
      <c r="U31" s="96"/>
      <c r="V31" s="109"/>
      <c r="W31" s="96"/>
      <c r="X31" s="109"/>
      <c r="Y31" s="96"/>
      <c r="Z31" s="109"/>
      <c r="AA31" s="96"/>
      <c r="AB31" s="109"/>
      <c r="AC31" s="96"/>
      <c r="AD31" s="109"/>
      <c r="AE31" s="96"/>
      <c r="AF31" s="109"/>
      <c r="AG31" s="96"/>
      <c r="AH31" s="109"/>
      <c r="AI31" s="96"/>
      <c r="AJ31" s="109"/>
      <c r="AK31" s="96"/>
      <c r="AL31" s="109"/>
      <c r="AM31" s="96"/>
      <c r="AN31" s="549">
        <f t="shared" si="2"/>
        <v>23</v>
      </c>
    </row>
    <row r="32" spans="1:50" s="26" customFormat="1" ht="20.25" hidden="1" customHeight="1">
      <c r="A32" s="549">
        <f t="shared" si="1"/>
        <v>24</v>
      </c>
      <c r="B32" s="116" t="s">
        <v>200</v>
      </c>
      <c r="C32" s="48">
        <v>2009</v>
      </c>
      <c r="D32" s="23" t="s">
        <v>18</v>
      </c>
      <c r="E32" s="562">
        <f t="shared" si="3"/>
        <v>0</v>
      </c>
      <c r="F32" s="468"/>
      <c r="G32" s="472"/>
      <c r="H32" s="405"/>
      <c r="I32" s="96"/>
      <c r="J32" s="109"/>
      <c r="K32" s="96"/>
      <c r="L32" s="109"/>
      <c r="M32" s="96"/>
      <c r="N32" s="109"/>
      <c r="O32" s="96"/>
      <c r="P32" s="109"/>
      <c r="Q32" s="96"/>
      <c r="R32" s="109"/>
      <c r="S32" s="96"/>
      <c r="T32" s="109"/>
      <c r="U32" s="96"/>
      <c r="V32" s="109"/>
      <c r="W32" s="96"/>
      <c r="X32" s="109"/>
      <c r="Y32" s="96"/>
      <c r="Z32" s="109"/>
      <c r="AA32" s="96"/>
      <c r="AB32" s="109"/>
      <c r="AC32" s="96"/>
      <c r="AD32" s="109"/>
      <c r="AE32" s="96"/>
      <c r="AF32" s="109"/>
      <c r="AG32" s="96"/>
      <c r="AH32" s="109"/>
      <c r="AI32" s="96"/>
      <c r="AJ32" s="109"/>
      <c r="AK32" s="96"/>
      <c r="AL32" s="109"/>
      <c r="AM32" s="96"/>
      <c r="AN32" s="549">
        <f t="shared" si="2"/>
        <v>24</v>
      </c>
    </row>
    <row r="33" spans="1:50" s="26" customFormat="1" ht="20.25" hidden="1" customHeight="1">
      <c r="A33" s="549">
        <f t="shared" si="1"/>
        <v>25</v>
      </c>
      <c r="B33" s="344" t="s">
        <v>414</v>
      </c>
      <c r="C33" s="48">
        <v>2008</v>
      </c>
      <c r="D33" s="256" t="s">
        <v>15</v>
      </c>
      <c r="E33" s="562">
        <f t="shared" si="3"/>
        <v>0</v>
      </c>
      <c r="F33" s="468"/>
      <c r="G33" s="472"/>
      <c r="H33" s="406"/>
      <c r="I33" s="96"/>
      <c r="J33" s="109"/>
      <c r="K33" s="96"/>
      <c r="L33" s="109"/>
      <c r="M33" s="96"/>
      <c r="N33" s="109"/>
      <c r="O33" s="96"/>
      <c r="P33" s="109"/>
      <c r="Q33" s="96"/>
      <c r="R33" s="109"/>
      <c r="S33" s="96"/>
      <c r="T33" s="109"/>
      <c r="U33" s="96"/>
      <c r="V33" s="109"/>
      <c r="W33" s="96"/>
      <c r="X33" s="109"/>
      <c r="Y33" s="96"/>
      <c r="Z33" s="109"/>
      <c r="AA33" s="96"/>
      <c r="AB33" s="109"/>
      <c r="AC33" s="96"/>
      <c r="AD33" s="109"/>
      <c r="AE33" s="96"/>
      <c r="AF33" s="109"/>
      <c r="AG33" s="96"/>
      <c r="AH33" s="109"/>
      <c r="AI33" s="96"/>
      <c r="AJ33" s="109"/>
      <c r="AK33" s="96"/>
      <c r="AL33" s="109"/>
      <c r="AM33" s="96"/>
      <c r="AN33" s="549">
        <f t="shared" si="2"/>
        <v>25</v>
      </c>
    </row>
    <row r="34" spans="1:50" s="26" customFormat="1" ht="20.25" hidden="1" customHeight="1">
      <c r="A34" s="549">
        <f t="shared" si="1"/>
        <v>26</v>
      </c>
      <c r="B34" s="246" t="s">
        <v>316</v>
      </c>
      <c r="C34" s="48">
        <v>2010</v>
      </c>
      <c r="D34" s="235" t="s">
        <v>26</v>
      </c>
      <c r="E34" s="562">
        <f t="shared" si="3"/>
        <v>0</v>
      </c>
      <c r="F34" s="468"/>
      <c r="G34" s="472"/>
      <c r="H34" s="406"/>
      <c r="I34" s="96"/>
      <c r="J34" s="109"/>
      <c r="K34" s="96"/>
      <c r="L34" s="109"/>
      <c r="M34" s="96"/>
      <c r="N34" s="109"/>
      <c r="O34" s="96"/>
      <c r="P34" s="109"/>
      <c r="Q34" s="96"/>
      <c r="R34" s="109"/>
      <c r="S34" s="96"/>
      <c r="T34" s="109"/>
      <c r="U34" s="96"/>
      <c r="V34" s="109"/>
      <c r="W34" s="96"/>
      <c r="X34" s="109"/>
      <c r="Y34" s="96"/>
      <c r="Z34" s="109"/>
      <c r="AA34" s="96"/>
      <c r="AB34" s="109"/>
      <c r="AC34" s="96"/>
      <c r="AD34" s="109"/>
      <c r="AE34" s="96"/>
      <c r="AF34" s="109"/>
      <c r="AG34" s="96"/>
      <c r="AH34" s="109"/>
      <c r="AI34" s="96"/>
      <c r="AJ34" s="109"/>
      <c r="AK34" s="96"/>
      <c r="AL34" s="109"/>
      <c r="AM34" s="96"/>
      <c r="AN34" s="549">
        <f t="shared" si="2"/>
        <v>26</v>
      </c>
    </row>
    <row r="35" spans="1:50" s="26" customFormat="1" ht="20.25" hidden="1" customHeight="1">
      <c r="A35" s="549">
        <f t="shared" si="1"/>
        <v>27</v>
      </c>
      <c r="B35" s="236" t="s">
        <v>336</v>
      </c>
      <c r="C35" s="48">
        <v>2010</v>
      </c>
      <c r="D35" s="366" t="s">
        <v>18</v>
      </c>
      <c r="E35" s="562">
        <f t="shared" si="3"/>
        <v>0</v>
      </c>
      <c r="F35" s="468"/>
      <c r="G35" s="472"/>
      <c r="H35" s="406"/>
      <c r="I35" s="96"/>
      <c r="J35" s="109"/>
      <c r="K35" s="96"/>
      <c r="L35" s="109"/>
      <c r="M35" s="96"/>
      <c r="N35" s="109"/>
      <c r="O35" s="96"/>
      <c r="P35" s="109"/>
      <c r="Q35" s="96"/>
      <c r="R35" s="109"/>
      <c r="S35" s="96"/>
      <c r="T35" s="109"/>
      <c r="U35" s="96"/>
      <c r="V35" s="109"/>
      <c r="W35" s="96"/>
      <c r="X35" s="109"/>
      <c r="Y35" s="96"/>
      <c r="Z35" s="109"/>
      <c r="AA35" s="96"/>
      <c r="AB35" s="109"/>
      <c r="AC35" s="96"/>
      <c r="AD35" s="109"/>
      <c r="AE35" s="96"/>
      <c r="AF35" s="109"/>
      <c r="AG35" s="96"/>
      <c r="AH35" s="109"/>
      <c r="AI35" s="96"/>
      <c r="AJ35" s="109"/>
      <c r="AK35" s="96"/>
      <c r="AL35" s="109"/>
      <c r="AM35" s="96"/>
      <c r="AN35" s="549">
        <f t="shared" si="2"/>
        <v>27</v>
      </c>
    </row>
    <row r="36" spans="1:50" s="26" customFormat="1" ht="20.25" hidden="1" customHeight="1">
      <c r="A36" s="549">
        <f t="shared" si="1"/>
        <v>28</v>
      </c>
      <c r="B36" s="238" t="s">
        <v>147</v>
      </c>
      <c r="C36" s="48">
        <v>2010</v>
      </c>
      <c r="D36" s="256" t="s">
        <v>21</v>
      </c>
      <c r="E36" s="562">
        <f t="shared" si="3"/>
        <v>0</v>
      </c>
      <c r="F36" s="468"/>
      <c r="G36" s="472"/>
      <c r="H36" s="406"/>
      <c r="I36" s="96"/>
      <c r="J36" s="109"/>
      <c r="K36" s="96"/>
      <c r="L36" s="109"/>
      <c r="M36" s="96"/>
      <c r="N36" s="109"/>
      <c r="O36" s="96"/>
      <c r="P36" s="109"/>
      <c r="Q36" s="96"/>
      <c r="R36" s="109"/>
      <c r="S36" s="96"/>
      <c r="T36" s="109"/>
      <c r="U36" s="96"/>
      <c r="V36" s="109"/>
      <c r="W36" s="96"/>
      <c r="X36" s="109"/>
      <c r="Y36" s="96"/>
      <c r="Z36" s="109"/>
      <c r="AA36" s="96"/>
      <c r="AB36" s="109"/>
      <c r="AC36" s="96"/>
      <c r="AD36" s="109"/>
      <c r="AE36" s="96"/>
      <c r="AF36" s="109"/>
      <c r="AG36" s="96"/>
      <c r="AH36" s="109"/>
      <c r="AI36" s="96"/>
      <c r="AJ36" s="109"/>
      <c r="AK36" s="96"/>
      <c r="AL36" s="109"/>
      <c r="AM36" s="96"/>
      <c r="AN36" s="549">
        <f t="shared" si="2"/>
        <v>28</v>
      </c>
    </row>
    <row r="37" spans="1:50" s="26" customFormat="1" ht="20.25" hidden="1" customHeight="1">
      <c r="A37" s="549">
        <f t="shared" si="1"/>
        <v>29</v>
      </c>
      <c r="B37" s="257" t="s">
        <v>219</v>
      </c>
      <c r="C37" s="48">
        <v>2009</v>
      </c>
      <c r="D37" s="258" t="s">
        <v>61</v>
      </c>
      <c r="E37" s="562">
        <f t="shared" si="3"/>
        <v>0</v>
      </c>
      <c r="F37" s="468"/>
      <c r="G37" s="472"/>
      <c r="H37" s="406"/>
      <c r="I37" s="96"/>
      <c r="J37" s="109"/>
      <c r="K37" s="96"/>
      <c r="L37" s="109"/>
      <c r="M37" s="96"/>
      <c r="N37" s="109"/>
      <c r="O37" s="96"/>
      <c r="P37" s="109"/>
      <c r="Q37" s="96"/>
      <c r="R37" s="109"/>
      <c r="S37" s="96"/>
      <c r="T37" s="109"/>
      <c r="U37" s="96"/>
      <c r="V37" s="109"/>
      <c r="W37" s="96"/>
      <c r="X37" s="109"/>
      <c r="Y37" s="96"/>
      <c r="Z37" s="109"/>
      <c r="AA37" s="96"/>
      <c r="AB37" s="109"/>
      <c r="AC37" s="96"/>
      <c r="AD37" s="109"/>
      <c r="AE37" s="96"/>
      <c r="AF37" s="109"/>
      <c r="AG37" s="96"/>
      <c r="AH37" s="109"/>
      <c r="AI37" s="96"/>
      <c r="AJ37" s="109"/>
      <c r="AK37" s="96"/>
      <c r="AL37" s="109"/>
      <c r="AM37" s="96"/>
      <c r="AN37" s="549">
        <f t="shared" si="2"/>
        <v>29</v>
      </c>
    </row>
    <row r="38" spans="1:50" s="26" customFormat="1" ht="20.25" hidden="1" customHeight="1">
      <c r="A38" s="577"/>
      <c r="B38" s="230" t="s">
        <v>218</v>
      </c>
      <c r="C38" s="47">
        <v>2009</v>
      </c>
      <c r="D38" s="282" t="s">
        <v>77</v>
      </c>
      <c r="E38" s="562">
        <f t="shared" si="3"/>
        <v>0</v>
      </c>
      <c r="F38" s="468"/>
      <c r="G38" s="472"/>
      <c r="H38" s="406"/>
      <c r="I38" s="96"/>
      <c r="J38" s="109"/>
      <c r="K38" s="96"/>
      <c r="L38" s="109"/>
      <c r="M38" s="96"/>
      <c r="N38" s="109"/>
      <c r="O38" s="96"/>
      <c r="P38" s="109"/>
      <c r="Q38" s="96"/>
      <c r="R38" s="109"/>
      <c r="S38" s="96"/>
      <c r="T38" s="109"/>
      <c r="U38" s="96"/>
      <c r="V38" s="109"/>
      <c r="W38" s="96"/>
      <c r="X38" s="109"/>
      <c r="Y38" s="96"/>
      <c r="Z38" s="109"/>
      <c r="AA38" s="96"/>
      <c r="AB38" s="109"/>
      <c r="AC38" s="96"/>
      <c r="AD38" s="109"/>
      <c r="AE38" s="96"/>
      <c r="AF38" s="109"/>
      <c r="AG38" s="96"/>
      <c r="AH38" s="109"/>
      <c r="AI38" s="96"/>
      <c r="AJ38" s="109"/>
      <c r="AK38" s="96"/>
      <c r="AL38" s="109"/>
      <c r="AM38" s="96"/>
      <c r="AN38" s="577"/>
    </row>
    <row r="39" spans="1:50" s="26" customFormat="1" ht="20.25" hidden="1" customHeight="1">
      <c r="A39" s="577"/>
      <c r="B39" s="230" t="s">
        <v>108</v>
      </c>
      <c r="C39" s="47">
        <v>2009</v>
      </c>
      <c r="D39" s="282" t="s">
        <v>41</v>
      </c>
      <c r="E39" s="562">
        <f t="shared" si="3"/>
        <v>0</v>
      </c>
      <c r="F39" s="468"/>
      <c r="G39" s="472"/>
      <c r="H39" s="406"/>
      <c r="I39" s="96"/>
      <c r="J39" s="109"/>
      <c r="K39" s="96"/>
      <c r="L39" s="109"/>
      <c r="M39" s="96"/>
      <c r="N39" s="109"/>
      <c r="O39" s="96"/>
      <c r="P39" s="109"/>
      <c r="Q39" s="96"/>
      <c r="R39" s="109"/>
      <c r="S39" s="96"/>
      <c r="T39" s="109"/>
      <c r="U39" s="96"/>
      <c r="V39" s="109"/>
      <c r="W39" s="96"/>
      <c r="X39" s="109"/>
      <c r="Y39" s="96"/>
      <c r="Z39" s="109"/>
      <c r="AA39" s="96"/>
      <c r="AB39" s="109"/>
      <c r="AC39" s="96"/>
      <c r="AD39" s="109"/>
      <c r="AE39" s="96"/>
      <c r="AF39" s="109"/>
      <c r="AG39" s="96"/>
      <c r="AH39" s="109"/>
      <c r="AI39" s="96"/>
      <c r="AJ39" s="109"/>
      <c r="AK39" s="96"/>
      <c r="AL39" s="109"/>
      <c r="AM39" s="96"/>
      <c r="AN39" s="577"/>
    </row>
    <row r="40" spans="1:50" s="26" customFormat="1" ht="20.25" customHeight="1" thickBot="1">
      <c r="A40" s="577"/>
      <c r="B40" s="22"/>
      <c r="C40" s="47"/>
      <c r="D40" s="23"/>
      <c r="E40" s="580"/>
      <c r="F40" s="469"/>
      <c r="G40" s="473"/>
      <c r="H40" s="407"/>
      <c r="I40" s="177">
        <f>SUM(I9:I27)</f>
        <v>270.39999999999998</v>
      </c>
      <c r="J40" s="183"/>
      <c r="K40" s="177">
        <f>SUM(K9:K27)</f>
        <v>173</v>
      </c>
      <c r="L40" s="183"/>
      <c r="M40" s="177">
        <f>SUM(M9:M27)</f>
        <v>326</v>
      </c>
      <c r="N40" s="183"/>
      <c r="O40" s="177">
        <f>SUM(O9:O27)</f>
        <v>175</v>
      </c>
      <c r="P40" s="183"/>
      <c r="Q40" s="177">
        <f>SUM(Q9:Q27)</f>
        <v>175</v>
      </c>
      <c r="R40" s="183"/>
      <c r="S40" s="177">
        <f>SUM(S9:S27)</f>
        <v>173</v>
      </c>
      <c r="T40" s="183"/>
      <c r="U40" s="177">
        <f>SUM(U9:U27)</f>
        <v>224.9</v>
      </c>
      <c r="V40" s="183"/>
      <c r="W40" s="177">
        <f>SUM(W9:W27)</f>
        <v>224.9</v>
      </c>
      <c r="X40" s="183"/>
      <c r="Y40" s="177">
        <f>SUM(Y9:Y27)</f>
        <v>169</v>
      </c>
      <c r="Z40" s="183"/>
      <c r="AA40" s="177">
        <f>SUM(AA9:AA27)</f>
        <v>173</v>
      </c>
      <c r="AB40" s="183"/>
      <c r="AC40" s="177">
        <f>SUM(AC9:AC27)</f>
        <v>211.9</v>
      </c>
      <c r="AD40" s="183"/>
      <c r="AE40" s="177">
        <f>SUM(AE9:AE27)</f>
        <v>0</v>
      </c>
      <c r="AF40" s="183"/>
      <c r="AG40" s="177">
        <f>SUM(AG9:AG27)</f>
        <v>0</v>
      </c>
      <c r="AH40" s="183"/>
      <c r="AI40" s="177">
        <f>SUM(AI9:AI27)</f>
        <v>0</v>
      </c>
      <c r="AJ40" s="183"/>
      <c r="AK40" s="177">
        <f>SUM(AK9:AK27)</f>
        <v>0</v>
      </c>
      <c r="AL40" s="183"/>
      <c r="AM40" s="177">
        <f>SUM(AM9:AM27)</f>
        <v>0</v>
      </c>
      <c r="AN40" s="577"/>
    </row>
    <row r="42" spans="1:50" ht="26" customHeight="1">
      <c r="H42" s="142"/>
      <c r="I42" s="143" t="s">
        <v>271</v>
      </c>
      <c r="J42" s="27"/>
      <c r="K42" s="27"/>
      <c r="L42" s="27"/>
      <c r="M42" s="88"/>
      <c r="N42" s="225"/>
      <c r="O42" s="143" t="s">
        <v>272</v>
      </c>
      <c r="P42" s="45"/>
      <c r="Q42" s="18"/>
      <c r="R42" s="45"/>
      <c r="S42" s="158"/>
      <c r="T42" s="143" t="s">
        <v>302</v>
      </c>
    </row>
    <row r="43" spans="1:50" ht="15" thickBot="1"/>
    <row r="44" spans="1:50" s="19" customFormat="1" ht="66" customHeight="1" thickBot="1">
      <c r="A44" s="856" t="s">
        <v>13</v>
      </c>
      <c r="B44" s="857"/>
      <c r="C44" s="857"/>
      <c r="D44" s="857"/>
      <c r="E44" s="857"/>
      <c r="F44" s="857"/>
      <c r="G44" s="857"/>
      <c r="H44" s="857"/>
      <c r="I44" s="857"/>
      <c r="J44" s="857"/>
      <c r="K44" s="857"/>
      <c r="L44" s="857"/>
      <c r="M44" s="857"/>
      <c r="N44" s="857"/>
      <c r="O44" s="857"/>
      <c r="P44" s="857"/>
      <c r="Q44" s="857"/>
      <c r="R44" s="857"/>
      <c r="S44" s="857"/>
      <c r="T44" s="857"/>
      <c r="U44" s="857"/>
      <c r="V44" s="857"/>
      <c r="W44" s="857"/>
      <c r="X44" s="857"/>
      <c r="Y44" s="857"/>
      <c r="Z44" s="857"/>
      <c r="AA44" s="857"/>
      <c r="AB44" s="857"/>
      <c r="AC44" s="857"/>
      <c r="AD44" s="857"/>
      <c r="AE44" s="857"/>
      <c r="AF44" s="857"/>
      <c r="AG44" s="857"/>
      <c r="AH44" s="857"/>
      <c r="AI44" s="857"/>
      <c r="AJ44" s="857"/>
      <c r="AK44" s="857"/>
      <c r="AL44" s="857"/>
      <c r="AM44" s="857"/>
      <c r="AN44" s="881"/>
    </row>
    <row r="45" spans="1:50" ht="27" customHeight="1" thickBot="1">
      <c r="A45" s="528"/>
      <c r="B45" s="17"/>
      <c r="C45" s="18"/>
      <c r="D45" s="17"/>
      <c r="E45" s="528"/>
      <c r="F45" s="17"/>
      <c r="G45" s="17"/>
      <c r="H45" s="889" t="s">
        <v>528</v>
      </c>
      <c r="I45" s="890"/>
      <c r="J45" s="889">
        <v>46089</v>
      </c>
      <c r="K45" s="890"/>
      <c r="L45" s="889" t="s">
        <v>583</v>
      </c>
      <c r="M45" s="890"/>
      <c r="N45" s="889">
        <v>46124</v>
      </c>
      <c r="O45" s="890"/>
      <c r="P45" s="889">
        <v>46138</v>
      </c>
      <c r="Q45" s="890"/>
      <c r="R45" s="889">
        <v>46152</v>
      </c>
      <c r="S45" s="890"/>
      <c r="T45" s="845">
        <v>46167</v>
      </c>
      <c r="U45" s="846"/>
      <c r="V45" s="845">
        <v>46187</v>
      </c>
      <c r="W45" s="846"/>
      <c r="X45" s="845">
        <v>46201</v>
      </c>
      <c r="Y45" s="846"/>
      <c r="Z45" s="845">
        <v>46215</v>
      </c>
      <c r="AA45" s="846"/>
      <c r="AB45" s="845">
        <v>46251</v>
      </c>
      <c r="AC45" s="846"/>
      <c r="AD45" s="883"/>
      <c r="AE45" s="884"/>
      <c r="AF45" s="887"/>
      <c r="AG45" s="888"/>
      <c r="AH45" s="883"/>
      <c r="AI45" s="884"/>
      <c r="AJ45" s="883"/>
      <c r="AK45" s="884"/>
      <c r="AL45" s="845"/>
      <c r="AM45" s="846"/>
      <c r="AN45" s="528"/>
    </row>
    <row r="46" spans="1:50" ht="79" customHeight="1" thickBot="1">
      <c r="B46" s="891" t="s">
        <v>551</v>
      </c>
      <c r="C46" s="892"/>
      <c r="D46" s="892"/>
      <c r="E46" s="892"/>
      <c r="F46" s="892"/>
      <c r="G46" s="893"/>
      <c r="H46" s="854" t="s">
        <v>526</v>
      </c>
      <c r="I46" s="855"/>
      <c r="J46" s="854" t="s">
        <v>565</v>
      </c>
      <c r="K46" s="855"/>
      <c r="L46" s="854" t="s">
        <v>584</v>
      </c>
      <c r="M46" s="855"/>
      <c r="N46" s="854" t="s">
        <v>591</v>
      </c>
      <c r="O46" s="855"/>
      <c r="P46" s="854" t="s">
        <v>704</v>
      </c>
      <c r="Q46" s="855"/>
      <c r="R46" s="854" t="s">
        <v>708</v>
      </c>
      <c r="S46" s="855"/>
      <c r="T46" s="849" t="s">
        <v>727</v>
      </c>
      <c r="U46" s="850"/>
      <c r="V46" s="849" t="s">
        <v>753</v>
      </c>
      <c r="W46" s="850"/>
      <c r="X46" s="849" t="s">
        <v>764</v>
      </c>
      <c r="Y46" s="850"/>
      <c r="Z46" s="849" t="s">
        <v>769</v>
      </c>
      <c r="AA46" s="850"/>
      <c r="AB46" s="849" t="s">
        <v>777</v>
      </c>
      <c r="AC46" s="850"/>
      <c r="AD46" s="873"/>
      <c r="AE46" s="874"/>
      <c r="AF46" s="873"/>
      <c r="AG46" s="874"/>
      <c r="AH46" s="873"/>
      <c r="AI46" s="875"/>
      <c r="AJ46" s="873"/>
      <c r="AK46" s="874"/>
      <c r="AL46" s="849"/>
      <c r="AM46" s="850"/>
      <c r="AN46" s="554"/>
      <c r="AO46" s="837" t="s">
        <v>536</v>
      </c>
      <c r="AP46" s="838"/>
      <c r="AQ46" s="839" t="s">
        <v>537</v>
      </c>
      <c r="AR46" s="838"/>
      <c r="AS46" s="839" t="s">
        <v>539</v>
      </c>
      <c r="AT46" s="838"/>
      <c r="AU46" s="839" t="s">
        <v>538</v>
      </c>
      <c r="AV46" s="838"/>
      <c r="AW46" s="839" t="s">
        <v>582</v>
      </c>
      <c r="AX46" s="838"/>
    </row>
    <row r="47" spans="1:50" ht="36" customHeight="1" thickBot="1">
      <c r="A47" s="538" t="s">
        <v>176</v>
      </c>
      <c r="B47" s="531" t="s">
        <v>2</v>
      </c>
      <c r="C47" s="538" t="s">
        <v>115</v>
      </c>
      <c r="D47" s="538" t="s">
        <v>3</v>
      </c>
      <c r="E47" s="538" t="s">
        <v>4</v>
      </c>
      <c r="F47" s="408" t="s">
        <v>554</v>
      </c>
      <c r="G47" s="428" t="s">
        <v>580</v>
      </c>
      <c r="H47" s="75" t="s">
        <v>5</v>
      </c>
      <c r="I47" s="153" t="s">
        <v>6</v>
      </c>
      <c r="J47" s="75" t="s">
        <v>5</v>
      </c>
      <c r="K47" s="153" t="s">
        <v>6</v>
      </c>
      <c r="L47" s="75" t="s">
        <v>5</v>
      </c>
      <c r="M47" s="153" t="s">
        <v>6</v>
      </c>
      <c r="N47" s="75" t="s">
        <v>5</v>
      </c>
      <c r="O47" s="153" t="s">
        <v>6</v>
      </c>
      <c r="P47" s="75" t="s">
        <v>5</v>
      </c>
      <c r="Q47" s="153" t="s">
        <v>6</v>
      </c>
      <c r="R47" s="75" t="s">
        <v>5</v>
      </c>
      <c r="S47" s="153" t="s">
        <v>6</v>
      </c>
      <c r="T47" s="75" t="s">
        <v>5</v>
      </c>
      <c r="U47" s="153" t="s">
        <v>6</v>
      </c>
      <c r="V47" s="75" t="s">
        <v>5</v>
      </c>
      <c r="W47" s="153" t="s">
        <v>6</v>
      </c>
      <c r="X47" s="75" t="s">
        <v>5</v>
      </c>
      <c r="Y47" s="153" t="s">
        <v>6</v>
      </c>
      <c r="Z47" s="75" t="s">
        <v>5</v>
      </c>
      <c r="AA47" s="153" t="s">
        <v>6</v>
      </c>
      <c r="AB47" s="75" t="s">
        <v>5</v>
      </c>
      <c r="AC47" s="153" t="s">
        <v>6</v>
      </c>
      <c r="AD47" s="75" t="s">
        <v>5</v>
      </c>
      <c r="AE47" s="153" t="s">
        <v>6</v>
      </c>
      <c r="AF47" s="75" t="s">
        <v>5</v>
      </c>
      <c r="AG47" s="153" t="s">
        <v>6</v>
      </c>
      <c r="AH47" s="75" t="s">
        <v>5</v>
      </c>
      <c r="AI47" s="153" t="s">
        <v>6</v>
      </c>
      <c r="AJ47" s="75" t="s">
        <v>5</v>
      </c>
      <c r="AK47" s="153" t="s">
        <v>6</v>
      </c>
      <c r="AL47" s="75" t="s">
        <v>5</v>
      </c>
      <c r="AM47" s="153" t="s">
        <v>6</v>
      </c>
      <c r="AN47" s="538" t="s">
        <v>176</v>
      </c>
      <c r="AO47" s="268" t="s">
        <v>217</v>
      </c>
      <c r="AP47" s="269" t="s">
        <v>217</v>
      </c>
      <c r="AQ47" s="271">
        <v>-0.4</v>
      </c>
      <c r="AR47" s="272" t="s">
        <v>189</v>
      </c>
      <c r="AS47" s="270">
        <v>0.3</v>
      </c>
      <c r="AT47" s="273">
        <v>0.3</v>
      </c>
      <c r="AU47" s="271">
        <v>0.6</v>
      </c>
      <c r="AV47" s="272" t="s">
        <v>189</v>
      </c>
      <c r="AW47" s="271">
        <v>0.6</v>
      </c>
      <c r="AX47" s="272" t="s">
        <v>189</v>
      </c>
    </row>
    <row r="48" spans="1:50" s="46" customFormat="1" ht="20.25" customHeight="1">
      <c r="A48" s="549">
        <v>1</v>
      </c>
      <c r="B48" s="230" t="s">
        <v>55</v>
      </c>
      <c r="C48" s="48">
        <v>2010</v>
      </c>
      <c r="D48" s="230" t="s">
        <v>28</v>
      </c>
      <c r="E48" s="562">
        <f>I48+K48+M48+O48+Q48+S48+U48+W48+Y48+AA48+AC48+AE48+AG48+AI48+AK48+AM48</f>
        <v>342.5</v>
      </c>
      <c r="F48" s="409"/>
      <c r="G48" s="625"/>
      <c r="H48" s="412">
        <v>138</v>
      </c>
      <c r="I48" s="354">
        <v>56</v>
      </c>
      <c r="J48" s="351">
        <v>78</v>
      </c>
      <c r="K48" s="354">
        <v>10</v>
      </c>
      <c r="L48" s="351"/>
      <c r="M48" s="615"/>
      <c r="N48" s="767">
        <v>72</v>
      </c>
      <c r="O48" s="354">
        <v>12.5</v>
      </c>
      <c r="P48" s="351"/>
      <c r="Q48" s="94"/>
      <c r="R48" s="767">
        <v>70</v>
      </c>
      <c r="S48" s="354">
        <v>50</v>
      </c>
      <c r="T48" s="351">
        <v>74</v>
      </c>
      <c r="U48" s="354">
        <v>65</v>
      </c>
      <c r="V48" s="351">
        <v>75</v>
      </c>
      <c r="W48" s="354">
        <v>39</v>
      </c>
      <c r="X48" s="351">
        <v>76</v>
      </c>
      <c r="Y48" s="354">
        <v>25</v>
      </c>
      <c r="Z48" s="351">
        <v>79</v>
      </c>
      <c r="AA48" s="354">
        <v>20</v>
      </c>
      <c r="AB48" s="351">
        <v>69</v>
      </c>
      <c r="AC48" s="354">
        <v>65</v>
      </c>
      <c r="AD48" s="351"/>
      <c r="AE48" s="163"/>
      <c r="AF48" s="351"/>
      <c r="AG48" s="163"/>
      <c r="AH48" s="351"/>
      <c r="AI48" s="163"/>
      <c r="AJ48" s="351"/>
      <c r="AK48" s="163"/>
      <c r="AL48" s="351"/>
      <c r="AM48" s="354"/>
      <c r="AN48" s="549">
        <v>1</v>
      </c>
      <c r="AO48" s="281">
        <v>1</v>
      </c>
      <c r="AP48" s="354">
        <v>50</v>
      </c>
      <c r="AQ48" s="311">
        <f>AP48*AQ47</f>
        <v>-20</v>
      </c>
      <c r="AR48" s="354">
        <v>30</v>
      </c>
      <c r="AS48" s="171">
        <f>AP48*AS47</f>
        <v>15</v>
      </c>
      <c r="AT48" s="354">
        <v>65</v>
      </c>
      <c r="AU48" s="128">
        <f>AP48*AU47</f>
        <v>30</v>
      </c>
      <c r="AV48" s="354">
        <v>80</v>
      </c>
      <c r="AW48" s="128">
        <f>AR48*AW47</f>
        <v>18</v>
      </c>
      <c r="AX48" s="354">
        <v>100</v>
      </c>
    </row>
    <row r="49" spans="1:50" s="46" customFormat="1" ht="20.25" customHeight="1">
      <c r="A49" s="549">
        <f>A48+1</f>
        <v>2</v>
      </c>
      <c r="B49" s="802" t="s">
        <v>258</v>
      </c>
      <c r="C49" s="48">
        <v>2010</v>
      </c>
      <c r="D49" s="650" t="s">
        <v>85</v>
      </c>
      <c r="E49" s="562">
        <f>I49+K49+M49+O49+Q49+S49+U49+W49+Y49+AA49+AC49+AE49+AG49+AI49+AK49+AM49-O49</f>
        <v>330.9</v>
      </c>
      <c r="F49" s="410"/>
      <c r="G49" s="472"/>
      <c r="H49" s="111">
        <v>149</v>
      </c>
      <c r="I49" s="354">
        <v>12.8</v>
      </c>
      <c r="J49" s="100">
        <v>72</v>
      </c>
      <c r="K49" s="354">
        <v>25</v>
      </c>
      <c r="L49" s="100">
        <v>225</v>
      </c>
      <c r="M49" s="354">
        <v>40</v>
      </c>
      <c r="N49" s="108">
        <v>75</v>
      </c>
      <c r="O49" s="624">
        <v>5</v>
      </c>
      <c r="P49" s="108">
        <v>82</v>
      </c>
      <c r="Q49" s="354">
        <v>11</v>
      </c>
      <c r="R49" s="108">
        <v>71</v>
      </c>
      <c r="S49" s="354">
        <v>30</v>
      </c>
      <c r="T49" s="100">
        <v>85</v>
      </c>
      <c r="U49" s="354">
        <v>9.1</v>
      </c>
      <c r="V49" s="100">
        <v>72</v>
      </c>
      <c r="W49" s="354">
        <v>65</v>
      </c>
      <c r="X49" s="108">
        <v>75</v>
      </c>
      <c r="Y49" s="354">
        <v>42.5</v>
      </c>
      <c r="Z49" s="108">
        <v>72</v>
      </c>
      <c r="AA49" s="354">
        <v>50</v>
      </c>
      <c r="AB49" s="108">
        <v>72</v>
      </c>
      <c r="AC49" s="354">
        <v>45.5</v>
      </c>
      <c r="AD49" s="108"/>
      <c r="AE49" s="94"/>
      <c r="AF49" s="108"/>
      <c r="AG49" s="94"/>
      <c r="AH49" s="108"/>
      <c r="AI49" s="94"/>
      <c r="AJ49" s="108"/>
      <c r="AK49" s="94"/>
      <c r="AL49" s="108"/>
      <c r="AM49" s="354"/>
      <c r="AN49" s="549">
        <f>AN48+1</f>
        <v>2</v>
      </c>
      <c r="AO49" s="192">
        <v>2</v>
      </c>
      <c r="AP49" s="354">
        <v>35</v>
      </c>
      <c r="AQ49" s="312">
        <f>AP49*AQ47</f>
        <v>-14</v>
      </c>
      <c r="AR49" s="354">
        <v>21</v>
      </c>
      <c r="AS49" s="171">
        <f>AP49*AS47</f>
        <v>10.5</v>
      </c>
      <c r="AT49" s="354">
        <v>45.5</v>
      </c>
      <c r="AU49" s="128">
        <f>AP49*AU47</f>
        <v>21</v>
      </c>
      <c r="AV49" s="354">
        <v>56</v>
      </c>
      <c r="AW49" s="128">
        <f>AR49*AW47</f>
        <v>12.6</v>
      </c>
      <c r="AX49" s="354">
        <v>70</v>
      </c>
    </row>
    <row r="50" spans="1:50" s="46" customFormat="1" ht="20.25" customHeight="1">
      <c r="A50" s="549">
        <f t="shared" ref="A50:A76" si="4">A49+1</f>
        <v>3</v>
      </c>
      <c r="B50" s="168" t="s">
        <v>315</v>
      </c>
      <c r="C50" s="48">
        <v>2009</v>
      </c>
      <c r="D50" s="167" t="s">
        <v>33</v>
      </c>
      <c r="E50" s="562">
        <f>I50+K50+M50+O50+Q50+S50+U50+W50+Y50+AA50+AC50+AE50+AG50+AI50+AK50+AM50-K50</f>
        <v>296.39999999999998</v>
      </c>
      <c r="F50" s="410"/>
      <c r="G50" s="472"/>
      <c r="H50" s="111">
        <v>140</v>
      </c>
      <c r="I50" s="354">
        <v>40</v>
      </c>
      <c r="J50" s="108">
        <v>76</v>
      </c>
      <c r="K50" s="624">
        <v>17.5</v>
      </c>
      <c r="L50" s="108">
        <v>217</v>
      </c>
      <c r="M50" s="354">
        <v>70</v>
      </c>
      <c r="N50" s="108">
        <v>67</v>
      </c>
      <c r="O50" s="354">
        <v>50</v>
      </c>
      <c r="P50" s="108">
        <v>81</v>
      </c>
      <c r="Q50" s="354">
        <v>22.5</v>
      </c>
      <c r="R50" s="108">
        <v>71</v>
      </c>
      <c r="S50" s="354">
        <v>30</v>
      </c>
      <c r="T50" s="108">
        <v>76</v>
      </c>
      <c r="U50" s="354">
        <v>45.5</v>
      </c>
      <c r="V50" s="108">
        <v>82</v>
      </c>
      <c r="W50" s="354">
        <v>13</v>
      </c>
      <c r="X50" s="108">
        <v>81</v>
      </c>
      <c r="Y50" s="354">
        <v>10</v>
      </c>
      <c r="Z50" s="108">
        <v>82</v>
      </c>
      <c r="AA50" s="354">
        <v>5</v>
      </c>
      <c r="AB50" s="108">
        <v>80</v>
      </c>
      <c r="AC50" s="354">
        <v>10.4</v>
      </c>
      <c r="AD50" s="108"/>
      <c r="AE50" s="94"/>
      <c r="AF50" s="108"/>
      <c r="AG50" s="94"/>
      <c r="AH50" s="108"/>
      <c r="AI50" s="94"/>
      <c r="AJ50" s="108"/>
      <c r="AK50" s="94"/>
      <c r="AL50" s="108"/>
      <c r="AM50" s="354"/>
      <c r="AN50" s="549">
        <f t="shared" ref="AN50:AN76" si="5">AN49+1</f>
        <v>3</v>
      </c>
      <c r="AO50" s="281">
        <v>3</v>
      </c>
      <c r="AP50" s="354">
        <v>25</v>
      </c>
      <c r="AQ50" s="312">
        <f>AP50*AQ47</f>
        <v>-10</v>
      </c>
      <c r="AR50" s="354">
        <v>15</v>
      </c>
      <c r="AS50" s="171">
        <f>AP50*AS47</f>
        <v>7.5</v>
      </c>
      <c r="AT50" s="354">
        <v>32.5</v>
      </c>
      <c r="AU50" s="128">
        <f>AP50*AU47</f>
        <v>15</v>
      </c>
      <c r="AV50" s="354">
        <v>40</v>
      </c>
      <c r="AW50" s="128">
        <f>AR50*AW47</f>
        <v>9</v>
      </c>
      <c r="AX50" s="354">
        <v>50</v>
      </c>
    </row>
    <row r="51" spans="1:50" s="46" customFormat="1" ht="20.25" customHeight="1">
      <c r="A51" s="549">
        <f t="shared" si="4"/>
        <v>4</v>
      </c>
      <c r="B51" s="22" t="s">
        <v>88</v>
      </c>
      <c r="C51" s="48">
        <v>2008</v>
      </c>
      <c r="D51" s="23" t="s">
        <v>90</v>
      </c>
      <c r="E51" s="562">
        <f>I51+K51+M51+O51+Q51+S51+U51+W51+Y51+AA51+AC51+AE51+AG51+AI51+AK51+AM51-Q51</f>
        <v>290.7</v>
      </c>
      <c r="F51" s="410"/>
      <c r="G51" s="472"/>
      <c r="H51" s="111">
        <v>136</v>
      </c>
      <c r="I51" s="354">
        <v>80</v>
      </c>
      <c r="J51" s="108">
        <v>76</v>
      </c>
      <c r="K51" s="354">
        <v>17.5</v>
      </c>
      <c r="L51" s="108">
        <v>216</v>
      </c>
      <c r="M51" s="354">
        <v>100</v>
      </c>
      <c r="N51" s="108">
        <v>71</v>
      </c>
      <c r="O51" s="354">
        <v>22.5</v>
      </c>
      <c r="P51" s="108">
        <v>83</v>
      </c>
      <c r="Q51" s="624">
        <v>6</v>
      </c>
      <c r="R51" s="108">
        <v>78</v>
      </c>
      <c r="S51" s="354">
        <v>8</v>
      </c>
      <c r="T51" s="108"/>
      <c r="U51" s="94"/>
      <c r="V51" s="108">
        <v>85</v>
      </c>
      <c r="W51" s="354">
        <v>5.2</v>
      </c>
      <c r="X51" s="108">
        <v>75</v>
      </c>
      <c r="Y51" s="354">
        <v>42.5</v>
      </c>
      <c r="Z51" s="108">
        <v>80</v>
      </c>
      <c r="AA51" s="354">
        <v>15</v>
      </c>
      <c r="AB51" s="108"/>
      <c r="AC51" s="94"/>
      <c r="AD51" s="108"/>
      <c r="AE51" s="94"/>
      <c r="AF51" s="108"/>
      <c r="AG51" s="94"/>
      <c r="AH51" s="108"/>
      <c r="AI51" s="94"/>
      <c r="AJ51" s="108"/>
      <c r="AK51" s="94"/>
      <c r="AL51" s="108"/>
      <c r="AM51" s="354"/>
      <c r="AN51" s="549">
        <f t="shared" si="5"/>
        <v>4</v>
      </c>
      <c r="AO51" s="192">
        <v>4</v>
      </c>
      <c r="AP51" s="354">
        <v>20</v>
      </c>
      <c r="AQ51" s="313">
        <f>AP51*AQ47</f>
        <v>-8</v>
      </c>
      <c r="AR51" s="354">
        <v>12</v>
      </c>
      <c r="AS51" s="171">
        <f>AP51*AS47</f>
        <v>6</v>
      </c>
      <c r="AT51" s="354">
        <v>26</v>
      </c>
      <c r="AU51" s="128">
        <f>AP51*AU47</f>
        <v>12</v>
      </c>
      <c r="AV51" s="354">
        <v>32</v>
      </c>
      <c r="AW51" s="128">
        <f>AR51*AW47</f>
        <v>7.1999999999999993</v>
      </c>
      <c r="AX51" s="354">
        <v>40</v>
      </c>
    </row>
    <row r="52" spans="1:50" s="46" customFormat="1" ht="20.25" customHeight="1">
      <c r="A52" s="549">
        <f t="shared" si="4"/>
        <v>5</v>
      </c>
      <c r="B52" s="77" t="s">
        <v>158</v>
      </c>
      <c r="C52" s="48">
        <v>2008</v>
      </c>
      <c r="D52" s="23" t="s">
        <v>213</v>
      </c>
      <c r="E52" s="562">
        <f>I52+K52+M52+O52+Q52+S52+U52+W52+Y52+AA52+AC52+AE52+AG52+AI52+AK52+AM52</f>
        <v>247</v>
      </c>
      <c r="F52" s="410"/>
      <c r="G52" s="472"/>
      <c r="H52" s="231">
        <v>143</v>
      </c>
      <c r="I52" s="354">
        <v>24</v>
      </c>
      <c r="J52" s="352">
        <v>70</v>
      </c>
      <c r="K52" s="354">
        <v>35</v>
      </c>
      <c r="L52" s="352"/>
      <c r="M52" s="615"/>
      <c r="N52" s="352">
        <v>71</v>
      </c>
      <c r="O52" s="354">
        <v>22.5</v>
      </c>
      <c r="P52" s="352">
        <v>75</v>
      </c>
      <c r="Q52" s="354">
        <v>50</v>
      </c>
      <c r="R52" s="352">
        <v>73</v>
      </c>
      <c r="S52" s="354">
        <v>17.5</v>
      </c>
      <c r="T52" s="352">
        <v>78</v>
      </c>
      <c r="U52" s="354">
        <v>32.5</v>
      </c>
      <c r="V52" s="352">
        <v>75</v>
      </c>
      <c r="W52" s="354">
        <v>39</v>
      </c>
      <c r="X52" s="352">
        <v>78</v>
      </c>
      <c r="Y52" s="354">
        <v>17.5</v>
      </c>
      <c r="Z52" s="352">
        <v>81</v>
      </c>
      <c r="AA52" s="354">
        <v>9</v>
      </c>
      <c r="AB52" s="352"/>
      <c r="AC52" s="94"/>
      <c r="AD52" s="352"/>
      <c r="AE52" s="94"/>
      <c r="AF52" s="352"/>
      <c r="AG52" s="94"/>
      <c r="AH52" s="352"/>
      <c r="AI52" s="94"/>
      <c r="AJ52" s="352"/>
      <c r="AK52" s="94"/>
      <c r="AL52" s="352"/>
      <c r="AM52" s="354"/>
      <c r="AN52" s="549">
        <f t="shared" si="5"/>
        <v>5</v>
      </c>
      <c r="AO52" s="281">
        <v>5</v>
      </c>
      <c r="AP52" s="354">
        <v>15</v>
      </c>
      <c r="AQ52" s="313">
        <f>AP52*AQ47</f>
        <v>-6</v>
      </c>
      <c r="AR52" s="354">
        <v>9</v>
      </c>
      <c r="AS52" s="171">
        <f>AP52*AS47</f>
        <v>4.5</v>
      </c>
      <c r="AT52" s="354">
        <v>19.5</v>
      </c>
      <c r="AU52" s="128">
        <f>AP52*AU47</f>
        <v>9</v>
      </c>
      <c r="AV52" s="354">
        <v>24</v>
      </c>
      <c r="AW52" s="128">
        <f>AR52*AW47</f>
        <v>5.3999999999999995</v>
      </c>
      <c r="AX52" s="354">
        <v>30</v>
      </c>
    </row>
    <row r="53" spans="1:50" s="26" customFormat="1" ht="20.25" customHeight="1">
      <c r="A53" s="549">
        <f t="shared" si="4"/>
        <v>6</v>
      </c>
      <c r="B53" s="323" t="s">
        <v>352</v>
      </c>
      <c r="C53" s="48">
        <v>2008</v>
      </c>
      <c r="D53" s="23" t="s">
        <v>351</v>
      </c>
      <c r="E53" s="562">
        <f>I53+K53+M53+O53+Q53+S53+U53+W53+Y53+AA53+AC53+AE53+AG53+AI53+AK53+AM53-K53</f>
        <v>208.1</v>
      </c>
      <c r="F53" s="410"/>
      <c r="G53" s="472"/>
      <c r="H53" s="111">
        <v>156</v>
      </c>
      <c r="I53" s="354">
        <v>9.6</v>
      </c>
      <c r="J53" s="108">
        <v>84</v>
      </c>
      <c r="K53" s="624">
        <v>5</v>
      </c>
      <c r="L53" s="100">
        <v>218</v>
      </c>
      <c r="M53" s="354">
        <v>50</v>
      </c>
      <c r="N53" s="100">
        <v>74</v>
      </c>
      <c r="O53" s="354">
        <v>8</v>
      </c>
      <c r="P53" s="100">
        <v>78</v>
      </c>
      <c r="Q53" s="354">
        <v>35</v>
      </c>
      <c r="R53" s="108">
        <v>73</v>
      </c>
      <c r="S53" s="354">
        <v>17.5</v>
      </c>
      <c r="T53" s="108">
        <v>79</v>
      </c>
      <c r="U53" s="354">
        <v>26</v>
      </c>
      <c r="V53" s="108">
        <v>80</v>
      </c>
      <c r="W53" s="354">
        <v>19.5</v>
      </c>
      <c r="X53" s="100">
        <v>78</v>
      </c>
      <c r="Y53" s="354">
        <v>17.5</v>
      </c>
      <c r="Z53" s="100">
        <v>78</v>
      </c>
      <c r="AA53" s="354">
        <v>25</v>
      </c>
      <c r="AB53" s="100"/>
      <c r="AC53" s="94"/>
      <c r="AD53" s="100"/>
      <c r="AE53" s="94"/>
      <c r="AF53" s="100"/>
      <c r="AG53" s="94"/>
      <c r="AH53" s="100"/>
      <c r="AI53" s="94"/>
      <c r="AJ53" s="100"/>
      <c r="AK53" s="94"/>
      <c r="AL53" s="100"/>
      <c r="AM53" s="354"/>
      <c r="AN53" s="549">
        <f t="shared" si="5"/>
        <v>6</v>
      </c>
      <c r="AO53" s="192">
        <v>6</v>
      </c>
      <c r="AP53" s="354">
        <v>10</v>
      </c>
      <c r="AQ53" s="313">
        <f>AP53*AQ47</f>
        <v>-4</v>
      </c>
      <c r="AR53" s="354">
        <v>6</v>
      </c>
      <c r="AS53" s="171">
        <f>AP53*AS47</f>
        <v>3</v>
      </c>
      <c r="AT53" s="354">
        <v>13</v>
      </c>
      <c r="AU53" s="128">
        <f>AP53*AU47</f>
        <v>6</v>
      </c>
      <c r="AV53" s="354">
        <v>16</v>
      </c>
      <c r="AW53" s="128">
        <f>AR53*AW47</f>
        <v>3.5999999999999996</v>
      </c>
      <c r="AX53" s="354">
        <v>20</v>
      </c>
    </row>
    <row r="54" spans="1:50" s="26" customFormat="1" ht="20.25" customHeight="1">
      <c r="A54" s="549">
        <f t="shared" si="4"/>
        <v>7</v>
      </c>
      <c r="B54" s="116" t="s">
        <v>199</v>
      </c>
      <c r="C54" s="48">
        <v>2009</v>
      </c>
      <c r="D54" s="210" t="s">
        <v>213</v>
      </c>
      <c r="E54" s="562">
        <f>I54+K54+M54+O54+Q54+S54+U54+W54+Y54+AA54+AC54+AE54+AG54+AI54+AK54+AM54-O54</f>
        <v>153.6</v>
      </c>
      <c r="F54" s="410"/>
      <c r="G54" s="472"/>
      <c r="H54" s="111">
        <v>142</v>
      </c>
      <c r="I54" s="354">
        <v>32</v>
      </c>
      <c r="J54" s="108">
        <v>84</v>
      </c>
      <c r="K54" s="354">
        <v>5</v>
      </c>
      <c r="L54" s="100">
        <v>227</v>
      </c>
      <c r="M54" s="354">
        <v>30</v>
      </c>
      <c r="N54" s="108">
        <v>81</v>
      </c>
      <c r="O54" s="615">
        <v>2</v>
      </c>
      <c r="P54" s="108">
        <v>82</v>
      </c>
      <c r="Q54" s="512">
        <v>11</v>
      </c>
      <c r="R54" s="100">
        <v>74</v>
      </c>
      <c r="S54" s="354">
        <v>10</v>
      </c>
      <c r="T54" s="100">
        <v>83</v>
      </c>
      <c r="U54" s="354">
        <v>13</v>
      </c>
      <c r="V54" s="100">
        <v>83</v>
      </c>
      <c r="W54" s="354">
        <v>9.1</v>
      </c>
      <c r="X54" s="100">
        <v>84</v>
      </c>
      <c r="Y54" s="354">
        <v>6</v>
      </c>
      <c r="Z54" s="100">
        <v>82</v>
      </c>
      <c r="AA54" s="354">
        <v>5</v>
      </c>
      <c r="AB54" s="100">
        <v>75</v>
      </c>
      <c r="AC54" s="354">
        <v>32.5</v>
      </c>
      <c r="AD54" s="100"/>
      <c r="AE54" s="94"/>
      <c r="AF54" s="100"/>
      <c r="AG54" s="94"/>
      <c r="AH54" s="100"/>
      <c r="AI54" s="94"/>
      <c r="AJ54" s="100"/>
      <c r="AK54" s="94"/>
      <c r="AL54" s="100"/>
      <c r="AM54" s="354"/>
      <c r="AN54" s="549">
        <f t="shared" si="5"/>
        <v>7</v>
      </c>
      <c r="AO54" s="281">
        <v>7</v>
      </c>
      <c r="AP54" s="354">
        <v>8</v>
      </c>
      <c r="AQ54" s="313">
        <f>AP54*AQ47</f>
        <v>-3.2</v>
      </c>
      <c r="AR54" s="354">
        <v>4.8</v>
      </c>
      <c r="AS54" s="171">
        <f>AP54*AS47</f>
        <v>2.4</v>
      </c>
      <c r="AT54" s="354">
        <v>10.4</v>
      </c>
      <c r="AU54" s="128">
        <f>AP54*AU47</f>
        <v>4.8</v>
      </c>
      <c r="AV54" s="354">
        <v>12.8</v>
      </c>
      <c r="AW54" s="128">
        <f>AR54*AW47</f>
        <v>2.88</v>
      </c>
      <c r="AX54" s="354">
        <v>16</v>
      </c>
    </row>
    <row r="55" spans="1:50" s="26" customFormat="1" ht="20.25" customHeight="1">
      <c r="A55" s="549">
        <f t="shared" si="4"/>
        <v>8</v>
      </c>
      <c r="B55" s="230" t="s">
        <v>146</v>
      </c>
      <c r="C55" s="48">
        <v>2010</v>
      </c>
      <c r="D55" s="282" t="s">
        <v>213</v>
      </c>
      <c r="E55" s="562">
        <f>I55+K55+M55+O55+Q55+S55+U55+W55+Y55+AA55+AC55+AE55+AG55+AI55+AK55+AM55-Q55</f>
        <v>134.69999999999999</v>
      </c>
      <c r="F55" s="410"/>
      <c r="G55" s="472"/>
      <c r="H55" s="111">
        <v>147</v>
      </c>
      <c r="I55" s="354">
        <v>16</v>
      </c>
      <c r="J55" s="100">
        <v>79</v>
      </c>
      <c r="K55" s="354">
        <v>8</v>
      </c>
      <c r="L55" s="108">
        <v>234</v>
      </c>
      <c r="M55" s="354">
        <v>20</v>
      </c>
      <c r="N55" s="100">
        <v>72</v>
      </c>
      <c r="O55" s="354">
        <v>12.5</v>
      </c>
      <c r="P55" s="100">
        <v>89</v>
      </c>
      <c r="Q55" s="624">
        <v>2</v>
      </c>
      <c r="R55" s="100">
        <v>85</v>
      </c>
      <c r="S55" s="354">
        <v>4</v>
      </c>
      <c r="T55" s="100">
        <v>86</v>
      </c>
      <c r="U55" s="354">
        <v>5.2</v>
      </c>
      <c r="V55" s="100">
        <v>78</v>
      </c>
      <c r="W55" s="354">
        <v>26</v>
      </c>
      <c r="X55" s="100">
        <v>82</v>
      </c>
      <c r="Y55" s="354">
        <v>8</v>
      </c>
      <c r="Z55" s="100">
        <v>81</v>
      </c>
      <c r="AA55" s="354">
        <v>9</v>
      </c>
      <c r="AB55" s="108">
        <v>77</v>
      </c>
      <c r="AC55" s="354">
        <v>26</v>
      </c>
      <c r="AD55" s="108"/>
      <c r="AE55" s="94"/>
      <c r="AF55" s="108"/>
      <c r="AG55" s="94"/>
      <c r="AH55" s="108"/>
      <c r="AI55" s="94"/>
      <c r="AJ55" s="108"/>
      <c r="AK55" s="94"/>
      <c r="AL55" s="108"/>
      <c r="AM55" s="354"/>
      <c r="AN55" s="549">
        <f t="shared" si="5"/>
        <v>8</v>
      </c>
      <c r="AO55" s="192">
        <v>8</v>
      </c>
      <c r="AP55" s="354">
        <v>6</v>
      </c>
      <c r="AQ55" s="313">
        <f>AP55*AQ47</f>
        <v>-2.4000000000000004</v>
      </c>
      <c r="AR55" s="354">
        <v>3.6</v>
      </c>
      <c r="AS55" s="134">
        <f>AP55*AS47</f>
        <v>1.7999999999999998</v>
      </c>
      <c r="AT55" s="354">
        <v>7.8</v>
      </c>
      <c r="AU55" s="128">
        <f>AP55*AU47</f>
        <v>3.5999999999999996</v>
      </c>
      <c r="AV55" s="354">
        <v>9.6</v>
      </c>
      <c r="AW55" s="128">
        <f>AR55*AW47</f>
        <v>2.16</v>
      </c>
      <c r="AX55" s="354">
        <v>12</v>
      </c>
    </row>
    <row r="56" spans="1:50" s="26" customFormat="1" ht="20.25" customHeight="1">
      <c r="A56" s="549">
        <f t="shared" si="4"/>
        <v>9</v>
      </c>
      <c r="B56" s="230" t="s">
        <v>416</v>
      </c>
      <c r="C56" s="48">
        <v>2010</v>
      </c>
      <c r="D56" s="230" t="s">
        <v>32</v>
      </c>
      <c r="E56" s="562">
        <f>I56+K56+M56+O56+Q56+S56+U56+W56+Y56+AA56+AC56+AE56+AG56+AI56+AK56+AM56</f>
        <v>113.5</v>
      </c>
      <c r="F56" s="410"/>
      <c r="G56" s="472"/>
      <c r="H56" s="111"/>
      <c r="I56" s="624"/>
      <c r="J56" s="100">
        <v>68</v>
      </c>
      <c r="K56" s="354">
        <v>50</v>
      </c>
      <c r="L56" s="108">
        <v>235</v>
      </c>
      <c r="M56" s="354">
        <v>16</v>
      </c>
      <c r="N56" s="108">
        <v>75</v>
      </c>
      <c r="O56" s="354">
        <v>5</v>
      </c>
      <c r="P56" s="100">
        <v>88</v>
      </c>
      <c r="Q56" s="354">
        <v>4</v>
      </c>
      <c r="R56" s="108">
        <v>83</v>
      </c>
      <c r="S56" s="354">
        <v>6</v>
      </c>
      <c r="T56" s="108">
        <v>80</v>
      </c>
      <c r="U56" s="354">
        <v>19.5</v>
      </c>
      <c r="V56" s="108"/>
      <c r="W56" s="94"/>
      <c r="X56" s="108"/>
      <c r="Y56" s="94"/>
      <c r="Z56" s="108"/>
      <c r="AA56" s="94"/>
      <c r="AB56" s="100">
        <v>79</v>
      </c>
      <c r="AC56" s="354">
        <v>13</v>
      </c>
      <c r="AD56" s="100"/>
      <c r="AE56" s="101"/>
      <c r="AF56" s="100"/>
      <c r="AG56" s="101"/>
      <c r="AH56" s="100"/>
      <c r="AI56" s="101"/>
      <c r="AJ56" s="100"/>
      <c r="AK56" s="101"/>
      <c r="AL56" s="100"/>
      <c r="AM56" s="354"/>
      <c r="AN56" s="549">
        <f t="shared" si="5"/>
        <v>9</v>
      </c>
      <c r="AO56" s="281">
        <f>AO55+1</f>
        <v>9</v>
      </c>
      <c r="AP56" s="354">
        <v>4</v>
      </c>
      <c r="AQ56" s="313">
        <f>AP56*AQ47</f>
        <v>-1.6</v>
      </c>
      <c r="AR56" s="354">
        <v>2.4</v>
      </c>
      <c r="AS56" s="171">
        <f>AP56*AS47</f>
        <v>1.2</v>
      </c>
      <c r="AT56" s="354">
        <v>5.2</v>
      </c>
      <c r="AU56" s="128">
        <f>AP56*AU47</f>
        <v>2.4</v>
      </c>
      <c r="AV56" s="354">
        <v>6.4</v>
      </c>
      <c r="AW56" s="128">
        <f>AR56*AW47</f>
        <v>1.44</v>
      </c>
      <c r="AX56" s="354">
        <v>8</v>
      </c>
    </row>
    <row r="57" spans="1:50" s="26" customFormat="1" ht="20.25" customHeight="1">
      <c r="A57" s="549">
        <f t="shared" si="4"/>
        <v>10</v>
      </c>
      <c r="B57" s="649" t="s">
        <v>274</v>
      </c>
      <c r="C57" s="48">
        <v>2010</v>
      </c>
      <c r="D57" s="488" t="s">
        <v>18</v>
      </c>
      <c r="E57" s="562">
        <f>I57+K57+M57+O57+Q57+S57+U57+W57+Y57+AA57+AC57+AE57+AG57+AI57+AK57+AM57</f>
        <v>86.1</v>
      </c>
      <c r="F57" s="410"/>
      <c r="G57" s="472"/>
      <c r="H57" s="111"/>
      <c r="I57" s="615"/>
      <c r="J57" s="108"/>
      <c r="K57" s="94"/>
      <c r="L57" s="108"/>
      <c r="M57" s="94"/>
      <c r="N57" s="108"/>
      <c r="O57" s="94"/>
      <c r="P57" s="108">
        <v>81</v>
      </c>
      <c r="Q57" s="354">
        <v>22.5</v>
      </c>
      <c r="R57" s="108"/>
      <c r="S57" s="94"/>
      <c r="T57" s="108">
        <v>85</v>
      </c>
      <c r="U57" s="354">
        <v>9.1</v>
      </c>
      <c r="V57" s="108"/>
      <c r="W57" s="94"/>
      <c r="X57" s="108"/>
      <c r="Y57" s="94"/>
      <c r="Z57" s="108">
        <v>74</v>
      </c>
      <c r="AA57" s="354">
        <v>35</v>
      </c>
      <c r="AB57" s="100">
        <v>78</v>
      </c>
      <c r="AC57" s="354">
        <v>19.5</v>
      </c>
      <c r="AD57" s="100"/>
      <c r="AE57" s="101"/>
      <c r="AF57" s="100"/>
      <c r="AG57" s="101"/>
      <c r="AH57" s="100"/>
      <c r="AI57" s="101"/>
      <c r="AJ57" s="100"/>
      <c r="AK57" s="101"/>
      <c r="AL57" s="100"/>
      <c r="AM57" s="101"/>
      <c r="AN57" s="549">
        <f t="shared" si="5"/>
        <v>10</v>
      </c>
      <c r="AO57" s="192">
        <f>AO56+1</f>
        <v>10</v>
      </c>
      <c r="AP57" s="354">
        <v>2</v>
      </c>
      <c r="AQ57" s="313">
        <f>AP57*AQ47</f>
        <v>-0.8</v>
      </c>
      <c r="AR57" s="354">
        <v>1.2</v>
      </c>
      <c r="AS57" s="171">
        <f>AP57*AS47</f>
        <v>0.6</v>
      </c>
      <c r="AT57" s="354">
        <v>2.6</v>
      </c>
      <c r="AU57" s="128">
        <f>AP57*AU47</f>
        <v>1.2</v>
      </c>
      <c r="AV57" s="354">
        <v>3.2</v>
      </c>
      <c r="AW57" s="128">
        <f>AR57*AW47</f>
        <v>0.72</v>
      </c>
      <c r="AX57" s="354">
        <v>4</v>
      </c>
    </row>
    <row r="58" spans="1:50" s="26" customFormat="1" ht="20.25" customHeight="1" thickBot="1">
      <c r="A58" s="549">
        <f t="shared" si="4"/>
        <v>11</v>
      </c>
      <c r="B58" s="487" t="s">
        <v>682</v>
      </c>
      <c r="C58" s="48">
        <v>2009</v>
      </c>
      <c r="D58" s="110" t="s">
        <v>312</v>
      </c>
      <c r="E58" s="562">
        <f>I58+K58+M58+O58+Q58+S58+U58+W58+Y58+AA58+AC58+AE58+AG58+AI58+AK58+AM58</f>
        <v>46</v>
      </c>
      <c r="F58" s="410"/>
      <c r="G58" s="472"/>
      <c r="H58" s="111"/>
      <c r="I58" s="615"/>
      <c r="J58" s="108"/>
      <c r="K58" s="94"/>
      <c r="L58" s="108"/>
      <c r="M58" s="94"/>
      <c r="N58" s="108">
        <v>69</v>
      </c>
      <c r="O58" s="354">
        <v>35</v>
      </c>
      <c r="P58" s="108">
        <v>82</v>
      </c>
      <c r="Q58" s="354">
        <v>11</v>
      </c>
      <c r="R58" s="108"/>
      <c r="S58" s="94"/>
      <c r="T58" s="108"/>
      <c r="U58" s="94"/>
      <c r="V58" s="100"/>
      <c r="W58" s="101"/>
      <c r="X58" s="100"/>
      <c r="Y58" s="101"/>
      <c r="Z58" s="100"/>
      <c r="AA58" s="101"/>
      <c r="AB58" s="108"/>
      <c r="AC58" s="94"/>
      <c r="AD58" s="108"/>
      <c r="AE58" s="94"/>
      <c r="AF58" s="108"/>
      <c r="AG58" s="94"/>
      <c r="AH58" s="108"/>
      <c r="AI58" s="94"/>
      <c r="AJ58" s="108"/>
      <c r="AK58" s="94"/>
      <c r="AL58" s="108"/>
      <c r="AM58" s="94"/>
      <c r="AN58" s="549">
        <f t="shared" si="5"/>
        <v>11</v>
      </c>
      <c r="AO58" s="194"/>
      <c r="AP58" s="195">
        <f>SUM(AP48:AP57)</f>
        <v>175</v>
      </c>
      <c r="AQ58" s="198"/>
      <c r="AR58" s="254">
        <f>SUM(AR48:AR57)</f>
        <v>105</v>
      </c>
      <c r="AS58" s="355"/>
      <c r="AT58" s="397">
        <f>SUM(AT47:AT57)</f>
        <v>227.8</v>
      </c>
      <c r="AU58" s="356"/>
      <c r="AV58" s="255">
        <f>SUM(AV48:AV57)</f>
        <v>280</v>
      </c>
      <c r="AW58" s="356"/>
      <c r="AX58" s="255">
        <f>SUM(AX48:AX57)</f>
        <v>350</v>
      </c>
    </row>
    <row r="59" spans="1:50" s="26" customFormat="1" ht="20.25" customHeight="1">
      <c r="A59" s="549">
        <f t="shared" si="4"/>
        <v>12</v>
      </c>
      <c r="B59" s="140" t="s">
        <v>260</v>
      </c>
      <c r="C59" s="48">
        <v>2009</v>
      </c>
      <c r="D59" s="690" t="s">
        <v>369</v>
      </c>
      <c r="E59" s="562">
        <f>I59+K59+M59+O59+Q59+S59+U59+W59+Y59+AA59+AC59+AE59+AG59+AI59+AK59+AM59</f>
        <v>9.1</v>
      </c>
      <c r="F59" s="410"/>
      <c r="G59" s="472"/>
      <c r="H59" s="111"/>
      <c r="I59" s="94"/>
      <c r="J59" s="108"/>
      <c r="K59" s="94"/>
      <c r="L59" s="108"/>
      <c r="M59" s="94"/>
      <c r="N59" s="108"/>
      <c r="O59" s="94"/>
      <c r="P59" s="108"/>
      <c r="Q59" s="94"/>
      <c r="R59" s="108"/>
      <c r="S59" s="94"/>
      <c r="T59" s="108"/>
      <c r="U59" s="94"/>
      <c r="V59" s="108">
        <v>83</v>
      </c>
      <c r="W59" s="354">
        <v>9.1</v>
      </c>
      <c r="X59" s="108"/>
      <c r="Y59" s="94"/>
      <c r="Z59" s="108"/>
      <c r="AA59" s="94"/>
      <c r="AB59" s="108"/>
      <c r="AC59" s="94"/>
      <c r="AD59" s="108"/>
      <c r="AE59" s="94"/>
      <c r="AF59" s="108"/>
      <c r="AG59" s="94"/>
      <c r="AH59" s="108"/>
      <c r="AI59" s="94"/>
      <c r="AJ59" s="108"/>
      <c r="AK59" s="94"/>
      <c r="AL59" s="108"/>
      <c r="AM59" s="94"/>
      <c r="AN59" s="549">
        <f t="shared" si="5"/>
        <v>12</v>
      </c>
      <c r="AO59" s="46"/>
      <c r="AP59" s="46"/>
      <c r="AQ59" s="46"/>
      <c r="AR59" s="46"/>
      <c r="AS59" s="46"/>
      <c r="AT59" s="46"/>
      <c r="AU59" s="46"/>
      <c r="AV59" s="46"/>
    </row>
    <row r="60" spans="1:50" s="26" customFormat="1" ht="20.25" customHeight="1">
      <c r="A60" s="549">
        <f t="shared" si="4"/>
        <v>13</v>
      </c>
      <c r="B60" s="487" t="s">
        <v>683</v>
      </c>
      <c r="C60" s="48">
        <v>2009</v>
      </c>
      <c r="D60" s="110" t="s">
        <v>33</v>
      </c>
      <c r="E60" s="562">
        <f>I60+K60+M60+O60+Q60+S60+U60+W60+Y60+AA60+AC60+AE60+AG60+AI60+AK60+AM60</f>
        <v>0</v>
      </c>
      <c r="F60" s="410"/>
      <c r="G60" s="472"/>
      <c r="H60" s="111"/>
      <c r="I60" s="615"/>
      <c r="J60" s="108"/>
      <c r="K60" s="94"/>
      <c r="L60" s="108"/>
      <c r="M60" s="94"/>
      <c r="N60" s="108">
        <v>84</v>
      </c>
      <c r="O60" s="94">
        <v>0</v>
      </c>
      <c r="P60" s="108"/>
      <c r="Q60" s="94"/>
      <c r="R60" s="100"/>
      <c r="S60" s="101"/>
      <c r="T60" s="100"/>
      <c r="U60" s="101"/>
      <c r="V60" s="108"/>
      <c r="W60" s="94"/>
      <c r="X60" s="100"/>
      <c r="Y60" s="94"/>
      <c r="Z60" s="100"/>
      <c r="AA60" s="94"/>
      <c r="AB60" s="100"/>
      <c r="AC60" s="94"/>
      <c r="AD60" s="100"/>
      <c r="AE60" s="94"/>
      <c r="AF60" s="100"/>
      <c r="AG60" s="94"/>
      <c r="AH60" s="100"/>
      <c r="AI60" s="94"/>
      <c r="AJ60" s="100"/>
      <c r="AK60" s="94"/>
      <c r="AL60" s="100"/>
      <c r="AM60" s="94"/>
      <c r="AN60" s="549">
        <f t="shared" si="5"/>
        <v>13</v>
      </c>
    </row>
    <row r="61" spans="1:50" s="26" customFormat="1" ht="20.25" hidden="1" customHeight="1">
      <c r="A61" s="549">
        <f t="shared" si="4"/>
        <v>14</v>
      </c>
      <c r="B61" s="511" t="s">
        <v>408</v>
      </c>
      <c r="C61" s="48">
        <v>2010</v>
      </c>
      <c r="D61" s="511" t="s">
        <v>15</v>
      </c>
      <c r="E61" s="562">
        <f t="shared" ref="E61:E78" si="6">I61+K61+M61+O61+Q61+S61+U61+W61+Y61+AA61+AC61+AE61+AG61+AI61+AK61+AM61</f>
        <v>0</v>
      </c>
      <c r="F61" s="410"/>
      <c r="G61" s="472"/>
      <c r="H61" s="111"/>
      <c r="I61" s="354"/>
      <c r="J61" s="100"/>
      <c r="K61" s="101"/>
      <c r="L61" s="108"/>
      <c r="M61" s="94"/>
      <c r="N61" s="108"/>
      <c r="O61" s="94"/>
      <c r="P61" s="100"/>
      <c r="Q61" s="101"/>
      <c r="R61" s="100"/>
      <c r="S61" s="94"/>
      <c r="T61" s="100"/>
      <c r="U61" s="94"/>
      <c r="V61" s="100"/>
      <c r="W61" s="94"/>
      <c r="X61" s="100"/>
      <c r="Y61" s="94"/>
      <c r="Z61" s="100"/>
      <c r="AA61" s="94"/>
      <c r="AB61" s="100"/>
      <c r="AC61" s="94"/>
      <c r="AD61" s="100"/>
      <c r="AE61" s="94"/>
      <c r="AF61" s="100"/>
      <c r="AG61" s="94"/>
      <c r="AH61" s="100"/>
      <c r="AI61" s="94"/>
      <c r="AJ61" s="100"/>
      <c r="AK61" s="94"/>
      <c r="AL61" s="100"/>
      <c r="AM61" s="94"/>
      <c r="AN61" s="549">
        <f t="shared" si="5"/>
        <v>14</v>
      </c>
    </row>
    <row r="62" spans="1:50" s="26" customFormat="1" ht="20.25" hidden="1" customHeight="1">
      <c r="A62" s="549">
        <f t="shared" si="4"/>
        <v>15</v>
      </c>
      <c r="B62" s="141" t="s">
        <v>270</v>
      </c>
      <c r="C62" s="48">
        <v>2008</v>
      </c>
      <c r="D62" s="110" t="s">
        <v>61</v>
      </c>
      <c r="E62" s="562">
        <f t="shared" si="6"/>
        <v>0</v>
      </c>
      <c r="F62" s="410"/>
      <c r="G62" s="472"/>
      <c r="H62" s="111"/>
      <c r="I62" s="94"/>
      <c r="J62" s="108"/>
      <c r="K62" s="94"/>
      <c r="L62" s="108"/>
      <c r="M62" s="94"/>
      <c r="N62" s="108"/>
      <c r="O62" s="94"/>
      <c r="P62" s="100"/>
      <c r="Q62" s="94"/>
      <c r="R62" s="100"/>
      <c r="S62" s="94"/>
      <c r="T62" s="100"/>
      <c r="U62" s="94"/>
      <c r="V62" s="100"/>
      <c r="W62" s="94"/>
      <c r="X62" s="108"/>
      <c r="Y62" s="94"/>
      <c r="Z62" s="108"/>
      <c r="AA62" s="94"/>
      <c r="AB62" s="108"/>
      <c r="AC62" s="94"/>
      <c r="AD62" s="108"/>
      <c r="AE62" s="94"/>
      <c r="AF62" s="108"/>
      <c r="AG62" s="94"/>
      <c r="AH62" s="108"/>
      <c r="AI62" s="94"/>
      <c r="AJ62" s="108"/>
      <c r="AK62" s="94"/>
      <c r="AL62" s="108"/>
      <c r="AM62" s="94"/>
      <c r="AN62" s="549">
        <f t="shared" si="5"/>
        <v>15</v>
      </c>
    </row>
    <row r="63" spans="1:50" s="26" customFormat="1" ht="20.25" hidden="1" customHeight="1">
      <c r="A63" s="549">
        <f t="shared" si="4"/>
        <v>16</v>
      </c>
      <c r="B63" s="279" t="s">
        <v>415</v>
      </c>
      <c r="C63" s="48">
        <v>2009</v>
      </c>
      <c r="D63" s="110" t="s">
        <v>369</v>
      </c>
      <c r="E63" s="562">
        <f t="shared" si="6"/>
        <v>0</v>
      </c>
      <c r="F63" s="410"/>
      <c r="G63" s="472"/>
      <c r="H63" s="111"/>
      <c r="I63" s="94"/>
      <c r="J63" s="108"/>
      <c r="K63" s="94"/>
      <c r="L63" s="100"/>
      <c r="M63" s="101"/>
      <c r="N63" s="100"/>
      <c r="O63" s="101"/>
      <c r="P63" s="100"/>
      <c r="Q63" s="94"/>
      <c r="R63" s="108"/>
      <c r="S63" s="94"/>
      <c r="T63" s="108"/>
      <c r="U63" s="94"/>
      <c r="V63" s="108"/>
      <c r="W63" s="94"/>
      <c r="X63" s="108"/>
      <c r="Y63" s="94"/>
      <c r="Z63" s="108"/>
      <c r="AA63" s="94"/>
      <c r="AB63" s="108"/>
      <c r="AC63" s="94"/>
      <c r="AD63" s="108"/>
      <c r="AE63" s="94"/>
      <c r="AF63" s="108"/>
      <c r="AG63" s="94"/>
      <c r="AH63" s="108"/>
      <c r="AI63" s="94"/>
      <c r="AJ63" s="108"/>
      <c r="AK63" s="94"/>
      <c r="AL63" s="108"/>
      <c r="AM63" s="94"/>
      <c r="AN63" s="549">
        <f t="shared" si="5"/>
        <v>16</v>
      </c>
    </row>
    <row r="64" spans="1:50" s="26" customFormat="1" ht="20.25" hidden="1" customHeight="1">
      <c r="A64" s="549">
        <f t="shared" si="4"/>
        <v>17</v>
      </c>
      <c r="B64" s="141" t="s">
        <v>169</v>
      </c>
      <c r="C64" s="48">
        <v>2008</v>
      </c>
      <c r="D64" s="23" t="s">
        <v>61</v>
      </c>
      <c r="E64" s="562">
        <f t="shared" si="6"/>
        <v>0</v>
      </c>
      <c r="F64" s="410"/>
      <c r="G64" s="472"/>
      <c r="H64" s="111"/>
      <c r="I64" s="94"/>
      <c r="J64" s="100"/>
      <c r="K64" s="94"/>
      <c r="L64" s="100"/>
      <c r="M64" s="94"/>
      <c r="N64" s="100"/>
      <c r="O64" s="94"/>
      <c r="P64" s="108"/>
      <c r="Q64" s="94"/>
      <c r="R64" s="108"/>
      <c r="S64" s="94"/>
      <c r="T64" s="108"/>
      <c r="U64" s="94"/>
      <c r="V64" s="108"/>
      <c r="W64" s="94"/>
      <c r="X64" s="108"/>
      <c r="Y64" s="94"/>
      <c r="Z64" s="108"/>
      <c r="AA64" s="94"/>
      <c r="AB64" s="108"/>
      <c r="AC64" s="94"/>
      <c r="AD64" s="108"/>
      <c r="AE64" s="94"/>
      <c r="AF64" s="108"/>
      <c r="AG64" s="94"/>
      <c r="AH64" s="108"/>
      <c r="AI64" s="94"/>
      <c r="AJ64" s="108"/>
      <c r="AK64" s="94"/>
      <c r="AL64" s="108"/>
      <c r="AM64" s="94"/>
      <c r="AN64" s="549">
        <f t="shared" si="5"/>
        <v>17</v>
      </c>
    </row>
    <row r="65" spans="1:40" s="26" customFormat="1" ht="20.25" hidden="1" customHeight="1">
      <c r="A65" s="549">
        <f t="shared" si="4"/>
        <v>18</v>
      </c>
      <c r="B65" s="22" t="s">
        <v>145</v>
      </c>
      <c r="C65" s="48">
        <v>2009</v>
      </c>
      <c r="D65" s="23" t="s">
        <v>19</v>
      </c>
      <c r="E65" s="562">
        <f t="shared" si="6"/>
        <v>0</v>
      </c>
      <c r="F65" s="410"/>
      <c r="G65" s="472"/>
      <c r="H65" s="413"/>
      <c r="I65" s="94"/>
      <c r="J65" s="100"/>
      <c r="K65" s="94"/>
      <c r="L65" s="100"/>
      <c r="M65" s="94"/>
      <c r="N65" s="100"/>
      <c r="O65" s="94"/>
      <c r="P65" s="108"/>
      <c r="Q65" s="94"/>
      <c r="R65" s="108"/>
      <c r="S65" s="94"/>
      <c r="T65" s="108"/>
      <c r="U65" s="94"/>
      <c r="V65" s="108"/>
      <c r="W65" s="94"/>
      <c r="X65" s="108"/>
      <c r="Y65" s="94"/>
      <c r="Z65" s="108"/>
      <c r="AA65" s="94"/>
      <c r="AB65" s="108"/>
      <c r="AC65" s="94"/>
      <c r="AD65" s="108"/>
      <c r="AE65" s="94"/>
      <c r="AF65" s="108"/>
      <c r="AG65" s="94"/>
      <c r="AH65" s="108"/>
      <c r="AI65" s="94"/>
      <c r="AJ65" s="108"/>
      <c r="AK65" s="94"/>
      <c r="AL65" s="108"/>
      <c r="AM65" s="94"/>
      <c r="AN65" s="549">
        <f t="shared" si="5"/>
        <v>18</v>
      </c>
    </row>
    <row r="66" spans="1:40" s="26" customFormat="1" ht="20.25" hidden="1" customHeight="1">
      <c r="A66" s="549">
        <f t="shared" si="4"/>
        <v>19</v>
      </c>
      <c r="B66" s="230" t="s">
        <v>473</v>
      </c>
      <c r="C66" s="48">
        <v>2010</v>
      </c>
      <c r="D66" s="282" t="s">
        <v>37</v>
      </c>
      <c r="E66" s="562">
        <f t="shared" si="6"/>
        <v>0</v>
      </c>
      <c r="F66" s="410"/>
      <c r="G66" s="472"/>
      <c r="H66" s="413"/>
      <c r="I66" s="94"/>
      <c r="J66" s="108"/>
      <c r="K66" s="94"/>
      <c r="L66" s="108"/>
      <c r="M66" s="94"/>
      <c r="N66" s="108"/>
      <c r="O66" s="94"/>
      <c r="P66" s="108"/>
      <c r="Q66" s="94"/>
      <c r="R66" s="108"/>
      <c r="S66" s="94"/>
      <c r="T66" s="108"/>
      <c r="U66" s="94"/>
      <c r="V66" s="108"/>
      <c r="W66" s="94"/>
      <c r="X66" s="108"/>
      <c r="Y66" s="94"/>
      <c r="Z66" s="108"/>
      <c r="AA66" s="94"/>
      <c r="AB66" s="108"/>
      <c r="AC66" s="94"/>
      <c r="AD66" s="108"/>
      <c r="AE66" s="94"/>
      <c r="AF66" s="108"/>
      <c r="AG66" s="94"/>
      <c r="AH66" s="108"/>
      <c r="AI66" s="94"/>
      <c r="AJ66" s="108"/>
      <c r="AK66" s="94"/>
      <c r="AL66" s="108"/>
      <c r="AM66" s="94"/>
      <c r="AN66" s="549">
        <f t="shared" si="5"/>
        <v>19</v>
      </c>
    </row>
    <row r="67" spans="1:40" s="26" customFormat="1" ht="20.25" hidden="1" customHeight="1">
      <c r="A67" s="549">
        <f t="shared" si="4"/>
        <v>20</v>
      </c>
      <c r="B67" s="116" t="s">
        <v>201</v>
      </c>
      <c r="C67" s="48">
        <v>2009</v>
      </c>
      <c r="D67" s="118" t="s">
        <v>48</v>
      </c>
      <c r="E67" s="562">
        <f t="shared" si="6"/>
        <v>0</v>
      </c>
      <c r="F67" s="410"/>
      <c r="G67" s="472"/>
      <c r="H67" s="406"/>
      <c r="I67" s="96"/>
      <c r="J67" s="109"/>
      <c r="K67" s="96"/>
      <c r="L67" s="109"/>
      <c r="M67" s="96"/>
      <c r="N67" s="109"/>
      <c r="O67" s="96"/>
      <c r="P67" s="109"/>
      <c r="Q67" s="96"/>
      <c r="R67" s="109"/>
      <c r="S67" s="96"/>
      <c r="T67" s="109"/>
      <c r="U67" s="96"/>
      <c r="V67" s="109"/>
      <c r="W67" s="96"/>
      <c r="X67" s="109"/>
      <c r="Y67" s="96"/>
      <c r="Z67" s="109"/>
      <c r="AA67" s="96"/>
      <c r="AB67" s="109"/>
      <c r="AC67" s="96"/>
      <c r="AD67" s="109"/>
      <c r="AE67" s="96"/>
      <c r="AF67" s="109"/>
      <c r="AG67" s="96"/>
      <c r="AH67" s="109"/>
      <c r="AI67" s="96"/>
      <c r="AJ67" s="109"/>
      <c r="AK67" s="96"/>
      <c r="AL67" s="109"/>
      <c r="AM67" s="96"/>
      <c r="AN67" s="549">
        <f t="shared" si="5"/>
        <v>20</v>
      </c>
    </row>
    <row r="68" spans="1:40" s="26" customFormat="1" ht="20.25" hidden="1" customHeight="1">
      <c r="A68" s="549">
        <f t="shared" si="4"/>
        <v>21</v>
      </c>
      <c r="B68" s="22" t="s">
        <v>53</v>
      </c>
      <c r="C68" s="48">
        <v>2009</v>
      </c>
      <c r="D68" s="23" t="s">
        <v>44</v>
      </c>
      <c r="E68" s="562">
        <f t="shared" si="6"/>
        <v>0</v>
      </c>
      <c r="F68" s="410"/>
      <c r="G68" s="472"/>
      <c r="H68" s="405"/>
      <c r="I68" s="489"/>
      <c r="J68" s="109"/>
      <c r="K68" s="96"/>
      <c r="L68" s="109"/>
      <c r="M68" s="96"/>
      <c r="N68" s="109"/>
      <c r="O68" s="96"/>
      <c r="P68" s="109"/>
      <c r="Q68" s="96"/>
      <c r="R68" s="109"/>
      <c r="S68" s="96"/>
      <c r="T68" s="109"/>
      <c r="U68" s="96"/>
      <c r="V68" s="109"/>
      <c r="W68" s="96"/>
      <c r="X68" s="109"/>
      <c r="Y68" s="96"/>
      <c r="Z68" s="109"/>
      <c r="AA68" s="96"/>
      <c r="AB68" s="109"/>
      <c r="AC68" s="96"/>
      <c r="AD68" s="109"/>
      <c r="AE68" s="96"/>
      <c r="AF68" s="109"/>
      <c r="AG68" s="96"/>
      <c r="AH68" s="109"/>
      <c r="AI68" s="96"/>
      <c r="AJ68" s="109"/>
      <c r="AK68" s="96"/>
      <c r="AL68" s="109"/>
      <c r="AM68" s="96"/>
      <c r="AN68" s="549">
        <f t="shared" si="5"/>
        <v>21</v>
      </c>
    </row>
    <row r="69" spans="1:40" s="26" customFormat="1" ht="20.25" hidden="1" customHeight="1">
      <c r="A69" s="549">
        <f t="shared" si="4"/>
        <v>22</v>
      </c>
      <c r="B69" s="116" t="s">
        <v>202</v>
      </c>
      <c r="C69" s="48">
        <v>2009</v>
      </c>
      <c r="D69" s="23" t="s">
        <v>18</v>
      </c>
      <c r="E69" s="562">
        <f t="shared" si="6"/>
        <v>0</v>
      </c>
      <c r="F69" s="410"/>
      <c r="G69" s="472"/>
      <c r="H69" s="405"/>
      <c r="I69" s="489"/>
      <c r="J69" s="109"/>
      <c r="K69" s="96"/>
      <c r="L69" s="109"/>
      <c r="M69" s="96"/>
      <c r="N69" s="109"/>
      <c r="O69" s="96"/>
      <c r="P69" s="109"/>
      <c r="Q69" s="96"/>
      <c r="R69" s="109"/>
      <c r="S69" s="96"/>
      <c r="T69" s="109"/>
      <c r="U69" s="96"/>
      <c r="V69" s="109"/>
      <c r="W69" s="96"/>
      <c r="X69" s="109"/>
      <c r="Y69" s="96"/>
      <c r="Z69" s="109"/>
      <c r="AA69" s="96"/>
      <c r="AB69" s="109"/>
      <c r="AC69" s="96"/>
      <c r="AD69" s="109"/>
      <c r="AE69" s="96"/>
      <c r="AF69" s="109"/>
      <c r="AG69" s="96"/>
      <c r="AH69" s="109"/>
      <c r="AI69" s="96"/>
      <c r="AJ69" s="109"/>
      <c r="AK69" s="96"/>
      <c r="AL69" s="109"/>
      <c r="AM69" s="96"/>
      <c r="AN69" s="549">
        <f t="shared" si="5"/>
        <v>22</v>
      </c>
    </row>
    <row r="70" spans="1:40" s="26" customFormat="1" ht="20.25" hidden="1" customHeight="1">
      <c r="A70" s="549">
        <f t="shared" si="4"/>
        <v>23</v>
      </c>
      <c r="B70" s="76" t="s">
        <v>144</v>
      </c>
      <c r="C70" s="48">
        <v>2008</v>
      </c>
      <c r="D70" s="23" t="s">
        <v>18</v>
      </c>
      <c r="E70" s="562">
        <f t="shared" si="6"/>
        <v>0</v>
      </c>
      <c r="F70" s="410"/>
      <c r="G70" s="472"/>
      <c r="H70" s="405"/>
      <c r="I70" s="96"/>
      <c r="J70" s="109"/>
      <c r="K70" s="96"/>
      <c r="L70" s="109"/>
      <c r="M70" s="96"/>
      <c r="N70" s="109"/>
      <c r="O70" s="96"/>
      <c r="P70" s="109"/>
      <c r="Q70" s="96"/>
      <c r="R70" s="109"/>
      <c r="S70" s="96"/>
      <c r="T70" s="109"/>
      <c r="U70" s="96"/>
      <c r="V70" s="109"/>
      <c r="W70" s="96"/>
      <c r="X70" s="109"/>
      <c r="Y70" s="96"/>
      <c r="Z70" s="109"/>
      <c r="AA70" s="96"/>
      <c r="AB70" s="109"/>
      <c r="AC70" s="96"/>
      <c r="AD70" s="109"/>
      <c r="AE70" s="96"/>
      <c r="AF70" s="109"/>
      <c r="AG70" s="96"/>
      <c r="AH70" s="109"/>
      <c r="AI70" s="96"/>
      <c r="AJ70" s="109"/>
      <c r="AK70" s="96"/>
      <c r="AL70" s="109"/>
      <c r="AM70" s="96"/>
      <c r="AN70" s="549">
        <f t="shared" si="5"/>
        <v>23</v>
      </c>
    </row>
    <row r="71" spans="1:40" s="26" customFormat="1" ht="20.25" hidden="1" customHeight="1">
      <c r="A71" s="549">
        <f t="shared" si="4"/>
        <v>24</v>
      </c>
      <c r="B71" s="116" t="s">
        <v>200</v>
      </c>
      <c r="C71" s="48">
        <v>2009</v>
      </c>
      <c r="D71" s="23" t="s">
        <v>18</v>
      </c>
      <c r="E71" s="562">
        <f t="shared" si="6"/>
        <v>0</v>
      </c>
      <c r="F71" s="410"/>
      <c r="G71" s="472"/>
      <c r="H71" s="405"/>
      <c r="I71" s="96"/>
      <c r="J71" s="109"/>
      <c r="K71" s="96"/>
      <c r="L71" s="109"/>
      <c r="M71" s="96"/>
      <c r="N71" s="109"/>
      <c r="O71" s="96"/>
      <c r="P71" s="109"/>
      <c r="Q71" s="96"/>
      <c r="R71" s="109"/>
      <c r="S71" s="96"/>
      <c r="T71" s="109"/>
      <c r="U71" s="96"/>
      <c r="V71" s="109"/>
      <c r="W71" s="96"/>
      <c r="X71" s="109"/>
      <c r="Y71" s="96"/>
      <c r="Z71" s="109"/>
      <c r="AA71" s="96"/>
      <c r="AB71" s="109"/>
      <c r="AC71" s="96"/>
      <c r="AD71" s="109"/>
      <c r="AE71" s="96"/>
      <c r="AF71" s="109"/>
      <c r="AG71" s="96"/>
      <c r="AH71" s="109"/>
      <c r="AI71" s="96"/>
      <c r="AJ71" s="109"/>
      <c r="AK71" s="96"/>
      <c r="AL71" s="109"/>
      <c r="AM71" s="96"/>
      <c r="AN71" s="549">
        <f t="shared" si="5"/>
        <v>24</v>
      </c>
    </row>
    <row r="72" spans="1:40" s="26" customFormat="1" ht="20.25" hidden="1" customHeight="1">
      <c r="A72" s="549">
        <f t="shared" si="4"/>
        <v>25</v>
      </c>
      <c r="B72" s="344" t="s">
        <v>414</v>
      </c>
      <c r="C72" s="48">
        <v>2008</v>
      </c>
      <c r="D72" s="256" t="s">
        <v>15</v>
      </c>
      <c r="E72" s="562">
        <f t="shared" si="6"/>
        <v>0</v>
      </c>
      <c r="F72" s="410"/>
      <c r="G72" s="472"/>
      <c r="H72" s="406"/>
      <c r="I72" s="96"/>
      <c r="J72" s="109"/>
      <c r="K72" s="96"/>
      <c r="L72" s="109"/>
      <c r="M72" s="96"/>
      <c r="N72" s="109"/>
      <c r="O72" s="96"/>
      <c r="P72" s="109"/>
      <c r="Q72" s="96"/>
      <c r="R72" s="109"/>
      <c r="S72" s="96"/>
      <c r="T72" s="109"/>
      <c r="U72" s="96"/>
      <c r="V72" s="109"/>
      <c r="W72" s="96"/>
      <c r="X72" s="109"/>
      <c r="Y72" s="96"/>
      <c r="Z72" s="109"/>
      <c r="AA72" s="96"/>
      <c r="AB72" s="109"/>
      <c r="AC72" s="96"/>
      <c r="AD72" s="109"/>
      <c r="AE72" s="96"/>
      <c r="AF72" s="109"/>
      <c r="AG72" s="96"/>
      <c r="AH72" s="109"/>
      <c r="AI72" s="96"/>
      <c r="AJ72" s="109"/>
      <c r="AK72" s="96"/>
      <c r="AL72" s="109"/>
      <c r="AM72" s="96"/>
      <c r="AN72" s="549">
        <f t="shared" si="5"/>
        <v>25</v>
      </c>
    </row>
    <row r="73" spans="1:40" s="46" customFormat="1" ht="20.25" hidden="1" customHeight="1">
      <c r="A73" s="549">
        <f t="shared" si="4"/>
        <v>26</v>
      </c>
      <c r="B73" s="246" t="s">
        <v>316</v>
      </c>
      <c r="C73" s="48">
        <v>2010</v>
      </c>
      <c r="D73" s="235" t="s">
        <v>26</v>
      </c>
      <c r="E73" s="562">
        <f t="shared" si="6"/>
        <v>0</v>
      </c>
      <c r="F73" s="410"/>
      <c r="G73" s="472"/>
      <c r="H73" s="406"/>
      <c r="I73" s="96"/>
      <c r="J73" s="109"/>
      <c r="K73" s="96"/>
      <c r="L73" s="109"/>
      <c r="M73" s="96"/>
      <c r="N73" s="109"/>
      <c r="O73" s="96"/>
      <c r="P73" s="109"/>
      <c r="Q73" s="96"/>
      <c r="R73" s="109"/>
      <c r="S73" s="96"/>
      <c r="T73" s="109"/>
      <c r="U73" s="96"/>
      <c r="V73" s="109"/>
      <c r="W73" s="96"/>
      <c r="X73" s="109"/>
      <c r="Y73" s="96"/>
      <c r="Z73" s="109"/>
      <c r="AA73" s="96"/>
      <c r="AB73" s="109"/>
      <c r="AC73" s="96"/>
      <c r="AD73" s="109"/>
      <c r="AE73" s="96"/>
      <c r="AF73" s="109"/>
      <c r="AG73" s="96"/>
      <c r="AH73" s="109"/>
      <c r="AI73" s="96"/>
      <c r="AJ73" s="109"/>
      <c r="AK73" s="96"/>
      <c r="AL73" s="109"/>
      <c r="AM73" s="96"/>
      <c r="AN73" s="549">
        <f t="shared" si="5"/>
        <v>26</v>
      </c>
    </row>
    <row r="74" spans="1:40" s="46" customFormat="1" ht="20.25" hidden="1" customHeight="1">
      <c r="A74" s="549">
        <f t="shared" si="4"/>
        <v>27</v>
      </c>
      <c r="B74" s="236" t="s">
        <v>336</v>
      </c>
      <c r="C74" s="48">
        <v>2010</v>
      </c>
      <c r="D74" s="366" t="s">
        <v>18</v>
      </c>
      <c r="E74" s="562">
        <f t="shared" si="6"/>
        <v>0</v>
      </c>
      <c r="F74" s="410"/>
      <c r="G74" s="472"/>
      <c r="H74" s="406"/>
      <c r="I74" s="96"/>
      <c r="J74" s="109"/>
      <c r="K74" s="96"/>
      <c r="L74" s="109"/>
      <c r="M74" s="96"/>
      <c r="N74" s="109"/>
      <c r="O74" s="96"/>
      <c r="P74" s="109"/>
      <c r="Q74" s="96"/>
      <c r="R74" s="109"/>
      <c r="S74" s="96"/>
      <c r="T74" s="109"/>
      <c r="U74" s="96"/>
      <c r="V74" s="109"/>
      <c r="W74" s="96"/>
      <c r="X74" s="109"/>
      <c r="Y74" s="96"/>
      <c r="Z74" s="109"/>
      <c r="AA74" s="96"/>
      <c r="AB74" s="109"/>
      <c r="AC74" s="96"/>
      <c r="AD74" s="109"/>
      <c r="AE74" s="96"/>
      <c r="AF74" s="109"/>
      <c r="AG74" s="96"/>
      <c r="AH74" s="109"/>
      <c r="AI74" s="96"/>
      <c r="AJ74" s="109"/>
      <c r="AK74" s="96"/>
      <c r="AL74" s="109"/>
      <c r="AM74" s="96"/>
      <c r="AN74" s="549">
        <f t="shared" si="5"/>
        <v>27</v>
      </c>
    </row>
    <row r="75" spans="1:40" s="46" customFormat="1" ht="20.25" hidden="1" customHeight="1">
      <c r="A75" s="549">
        <f t="shared" si="4"/>
        <v>28</v>
      </c>
      <c r="B75" s="238" t="s">
        <v>147</v>
      </c>
      <c r="C75" s="48">
        <v>2010</v>
      </c>
      <c r="D75" s="256" t="s">
        <v>21</v>
      </c>
      <c r="E75" s="562">
        <f t="shared" si="6"/>
        <v>0</v>
      </c>
      <c r="F75" s="410"/>
      <c r="G75" s="472"/>
      <c r="H75" s="406"/>
      <c r="I75" s="96"/>
      <c r="J75" s="109"/>
      <c r="K75" s="96"/>
      <c r="L75" s="109"/>
      <c r="M75" s="96"/>
      <c r="N75" s="109"/>
      <c r="O75" s="96"/>
      <c r="P75" s="109"/>
      <c r="Q75" s="96"/>
      <c r="R75" s="109"/>
      <c r="S75" s="96"/>
      <c r="T75" s="109"/>
      <c r="U75" s="96"/>
      <c r="V75" s="109"/>
      <c r="W75" s="96"/>
      <c r="X75" s="109"/>
      <c r="Y75" s="96"/>
      <c r="Z75" s="109"/>
      <c r="AA75" s="96"/>
      <c r="AB75" s="109"/>
      <c r="AC75" s="96"/>
      <c r="AD75" s="109"/>
      <c r="AE75" s="96"/>
      <c r="AF75" s="109"/>
      <c r="AG75" s="96"/>
      <c r="AH75" s="109"/>
      <c r="AI75" s="96"/>
      <c r="AJ75" s="109"/>
      <c r="AK75" s="96"/>
      <c r="AL75" s="109"/>
      <c r="AM75" s="96"/>
      <c r="AN75" s="549">
        <f t="shared" si="5"/>
        <v>28</v>
      </c>
    </row>
    <row r="76" spans="1:40" s="46" customFormat="1" ht="20.25" hidden="1" customHeight="1">
      <c r="A76" s="549">
        <f t="shared" si="4"/>
        <v>29</v>
      </c>
      <c r="B76" s="257" t="s">
        <v>219</v>
      </c>
      <c r="C76" s="48">
        <v>2009</v>
      </c>
      <c r="D76" s="258" t="s">
        <v>61</v>
      </c>
      <c r="E76" s="562">
        <f t="shared" si="6"/>
        <v>0</v>
      </c>
      <c r="F76" s="410"/>
      <c r="G76" s="472"/>
      <c r="H76" s="406"/>
      <c r="I76" s="96"/>
      <c r="J76" s="109"/>
      <c r="K76" s="96"/>
      <c r="L76" s="109"/>
      <c r="M76" s="96"/>
      <c r="N76" s="109"/>
      <c r="O76" s="96"/>
      <c r="P76" s="109"/>
      <c r="Q76" s="96"/>
      <c r="R76" s="109"/>
      <c r="S76" s="96"/>
      <c r="T76" s="109"/>
      <c r="U76" s="96"/>
      <c r="V76" s="109"/>
      <c r="W76" s="96"/>
      <c r="X76" s="109"/>
      <c r="Y76" s="96"/>
      <c r="Z76" s="109"/>
      <c r="AA76" s="96"/>
      <c r="AB76" s="109"/>
      <c r="AC76" s="96"/>
      <c r="AD76" s="109"/>
      <c r="AE76" s="96"/>
      <c r="AF76" s="109"/>
      <c r="AG76" s="96"/>
      <c r="AH76" s="109"/>
      <c r="AI76" s="96"/>
      <c r="AJ76" s="109"/>
      <c r="AK76" s="96"/>
      <c r="AL76" s="109"/>
      <c r="AM76" s="96"/>
      <c r="AN76" s="549">
        <f t="shared" si="5"/>
        <v>29</v>
      </c>
    </row>
    <row r="77" spans="1:40" s="46" customFormat="1" ht="20.25" hidden="1" customHeight="1">
      <c r="A77" s="577"/>
      <c r="B77" s="230" t="s">
        <v>218</v>
      </c>
      <c r="C77" s="48">
        <v>2009</v>
      </c>
      <c r="D77" s="282" t="s">
        <v>77</v>
      </c>
      <c r="E77" s="562">
        <f t="shared" si="6"/>
        <v>0</v>
      </c>
      <c r="F77" s="410"/>
      <c r="G77" s="472"/>
      <c r="H77" s="406"/>
      <c r="I77" s="96"/>
      <c r="J77" s="109"/>
      <c r="K77" s="96"/>
      <c r="L77" s="109"/>
      <c r="M77" s="96"/>
      <c r="N77" s="109"/>
      <c r="O77" s="96"/>
      <c r="P77" s="109"/>
      <c r="Q77" s="96"/>
      <c r="R77" s="109"/>
      <c r="S77" s="96"/>
      <c r="T77" s="109"/>
      <c r="U77" s="96"/>
      <c r="V77" s="109"/>
      <c r="W77" s="96"/>
      <c r="X77" s="109"/>
      <c r="Y77" s="96"/>
      <c r="Z77" s="109"/>
      <c r="AA77" s="96"/>
      <c r="AB77" s="109"/>
      <c r="AC77" s="96"/>
      <c r="AD77" s="109"/>
      <c r="AE77" s="96"/>
      <c r="AF77" s="109"/>
      <c r="AG77" s="96"/>
      <c r="AH77" s="109"/>
      <c r="AI77" s="96"/>
      <c r="AJ77" s="109"/>
      <c r="AK77" s="96"/>
      <c r="AL77" s="109"/>
      <c r="AM77" s="96"/>
      <c r="AN77" s="577"/>
    </row>
    <row r="78" spans="1:40" s="46" customFormat="1" ht="20.25" hidden="1" customHeight="1">
      <c r="A78" s="578"/>
      <c r="B78" s="230" t="s">
        <v>108</v>
      </c>
      <c r="C78" s="48">
        <v>2009</v>
      </c>
      <c r="D78" s="230" t="s">
        <v>41</v>
      </c>
      <c r="E78" s="562">
        <f t="shared" si="6"/>
        <v>0</v>
      </c>
      <c r="F78" s="410"/>
      <c r="G78" s="472"/>
      <c r="H78" s="111"/>
      <c r="I78" s="94"/>
      <c r="J78" s="108"/>
      <c r="K78" s="94"/>
      <c r="L78" s="108"/>
      <c r="M78" s="94"/>
      <c r="N78" s="108"/>
      <c r="O78" s="94"/>
      <c r="P78" s="108"/>
      <c r="Q78" s="94"/>
      <c r="R78" s="108"/>
      <c r="S78" s="94"/>
      <c r="T78" s="108"/>
      <c r="U78" s="94"/>
      <c r="V78" s="108"/>
      <c r="W78" s="94"/>
      <c r="X78" s="108"/>
      <c r="Y78" s="94"/>
      <c r="Z78" s="108"/>
      <c r="AA78" s="94"/>
      <c r="AB78" s="108"/>
      <c r="AC78" s="47"/>
      <c r="AD78" s="108"/>
      <c r="AE78" s="94"/>
      <c r="AF78" s="111"/>
      <c r="AG78" s="94"/>
      <c r="AH78" s="108"/>
      <c r="AI78" s="94"/>
      <c r="AJ78" s="108"/>
      <c r="AK78" s="94"/>
      <c r="AL78" s="108"/>
      <c r="AM78" s="94"/>
      <c r="AN78" s="578"/>
    </row>
    <row r="79" spans="1:40" s="46" customFormat="1" ht="20.25" customHeight="1" thickBot="1">
      <c r="A79" s="578"/>
      <c r="B79" s="71"/>
      <c r="C79" s="47"/>
      <c r="D79" s="23"/>
      <c r="E79" s="562"/>
      <c r="F79" s="410"/>
      <c r="G79" s="472"/>
      <c r="H79" s="111"/>
      <c r="I79" s="94"/>
      <c r="J79" s="108"/>
      <c r="K79" s="94"/>
      <c r="L79" s="108"/>
      <c r="M79" s="94"/>
      <c r="N79" s="108"/>
      <c r="O79" s="94"/>
      <c r="P79" s="108"/>
      <c r="Q79" s="94"/>
      <c r="R79" s="108"/>
      <c r="S79" s="94"/>
      <c r="T79" s="108"/>
      <c r="U79" s="94"/>
      <c r="V79" s="108"/>
      <c r="W79" s="94"/>
      <c r="X79" s="108"/>
      <c r="Y79" s="94"/>
      <c r="Z79" s="108"/>
      <c r="AA79" s="94"/>
      <c r="AB79" s="108"/>
      <c r="AC79" s="47"/>
      <c r="AD79" s="108"/>
      <c r="AE79" s="96"/>
      <c r="AF79" s="111"/>
      <c r="AG79" s="94"/>
      <c r="AH79" s="108"/>
      <c r="AI79" s="94"/>
      <c r="AJ79" s="108"/>
      <c r="AK79" s="94"/>
      <c r="AL79" s="108"/>
      <c r="AM79" s="94"/>
      <c r="AN79" s="578"/>
    </row>
    <row r="80" spans="1:40" s="26" customFormat="1" ht="20.25" customHeight="1" thickBot="1">
      <c r="A80" s="579"/>
      <c r="B80" s="71"/>
      <c r="C80" s="47"/>
      <c r="D80" s="23"/>
      <c r="E80" s="563"/>
      <c r="F80" s="411"/>
      <c r="G80" s="473"/>
      <c r="H80" s="316"/>
      <c r="I80" s="155">
        <f>SUM(I48:I73)</f>
        <v>270.39999999999998</v>
      </c>
      <c r="J80" s="199"/>
      <c r="K80" s="155">
        <f>SUM(K48:K73)</f>
        <v>173</v>
      </c>
      <c r="L80" s="199"/>
      <c r="M80" s="155">
        <f>SUM(M48:M73)</f>
        <v>326</v>
      </c>
      <c r="N80" s="199"/>
      <c r="O80" s="155">
        <f>SUM(O48:O73)</f>
        <v>175</v>
      </c>
      <c r="P80" s="199"/>
      <c r="Q80" s="155">
        <f>SUM(Q48:Q73)</f>
        <v>175</v>
      </c>
      <c r="R80" s="199"/>
      <c r="S80" s="155">
        <f>SUM(S48:S73)</f>
        <v>173</v>
      </c>
      <c r="T80" s="199"/>
      <c r="U80" s="155">
        <f>SUM(U48:U73)</f>
        <v>224.89999999999998</v>
      </c>
      <c r="V80" s="199"/>
      <c r="W80" s="155">
        <f>SUM(W48:W73)</f>
        <v>224.89999999999998</v>
      </c>
      <c r="X80" s="199"/>
      <c r="Y80" s="155">
        <f>SUM(Y48:Y73)</f>
        <v>169</v>
      </c>
      <c r="Z80" s="199"/>
      <c r="AA80" s="155">
        <f>SUM(AA48:AA73)</f>
        <v>173</v>
      </c>
      <c r="AB80" s="199"/>
      <c r="AC80" s="315">
        <f>SUM(AC48:AC73)</f>
        <v>211.9</v>
      </c>
      <c r="AD80" s="199"/>
      <c r="AE80" s="155">
        <f>SUM(AE48:AE73)</f>
        <v>0</v>
      </c>
      <c r="AF80" s="316"/>
      <c r="AG80" s="155">
        <f>SUM(AG48:AG73)</f>
        <v>0</v>
      </c>
      <c r="AH80" s="199"/>
      <c r="AI80" s="155">
        <f>SUM(AI48:AI73)</f>
        <v>0</v>
      </c>
      <c r="AJ80" s="199"/>
      <c r="AK80" s="155">
        <f>SUM(AK48:AK73)</f>
        <v>0</v>
      </c>
      <c r="AL80" s="199"/>
      <c r="AM80" s="155">
        <f>SUM(AM48:AM73)</f>
        <v>0</v>
      </c>
      <c r="AN80" s="579"/>
    </row>
    <row r="82" spans="8:20" ht="26" customHeight="1">
      <c r="H82" s="142"/>
      <c r="I82" s="143" t="s">
        <v>271</v>
      </c>
      <c r="J82" s="27"/>
      <c r="K82" s="27"/>
      <c r="L82" s="27"/>
      <c r="M82" s="88"/>
      <c r="N82" s="225"/>
      <c r="O82" s="143" t="s">
        <v>272</v>
      </c>
      <c r="P82" s="45"/>
      <c r="Q82" s="18"/>
      <c r="R82" s="45"/>
      <c r="S82" s="158"/>
      <c r="T82" s="143" t="s">
        <v>302</v>
      </c>
    </row>
  </sheetData>
  <sheetProtection algorithmName="SHA-512" hashValue="mtMCjrCB1pHR2SYqyZodTuuHMdfIx2mJZhzv06aZxMNBOUXQO6ZdCYlepE9glCnSRtdt277YcwBgIPOXsTjtIA==" saltValue="iKS811OxzEh2suoNV0E21A==" spinCount="100000" sheet="1" objects="1" scenarios="1"/>
  <sortState ref="B9:AC21">
    <sortCondition descending="1" ref="E9:E21"/>
  </sortState>
  <customSheetViews>
    <customSheetView guid="{58E021BF-97D1-4B64-8CE7-89613EB62F48}" scale="75" hiddenColumns="1" topLeftCell="A24">
      <selection activeCell="E46" sqref="E46"/>
      <pageMargins left="0.23622047244094491" right="7.874015748031496E-2" top="0.74803149606299213" bottom="0.74803149606299213" header="0.31496062992125984" footer="0.31496062992125984"/>
      <pageSetup paperSize="9" scale="45" orientation="portrait" r:id="rId1"/>
    </customSheetView>
  </customSheetViews>
  <mergeCells count="80">
    <mergeCell ref="AO46:AP46"/>
    <mergeCell ref="AQ46:AR46"/>
    <mergeCell ref="AS46:AT46"/>
    <mergeCell ref="AU46:AV46"/>
    <mergeCell ref="AW46:AX46"/>
    <mergeCell ref="AO7:AP7"/>
    <mergeCell ref="AQ7:AR7"/>
    <mergeCell ref="AS7:AT7"/>
    <mergeCell ref="AU7:AV7"/>
    <mergeCell ref="AW7:AX7"/>
    <mergeCell ref="B7:G7"/>
    <mergeCell ref="B46:G46"/>
    <mergeCell ref="X6:Y6"/>
    <mergeCell ref="AD6:AE6"/>
    <mergeCell ref="H7:I7"/>
    <mergeCell ref="V45:W45"/>
    <mergeCell ref="V7:W7"/>
    <mergeCell ref="AB46:AC46"/>
    <mergeCell ref="Z7:AA7"/>
    <mergeCell ref="Z45:AA45"/>
    <mergeCell ref="Z46:AA46"/>
    <mergeCell ref="AD45:AE45"/>
    <mergeCell ref="X45:Y45"/>
    <mergeCell ref="AB7:AC7"/>
    <mergeCell ref="AB45:AC45"/>
    <mergeCell ref="X7:Y7"/>
    <mergeCell ref="AF46:AG46"/>
    <mergeCell ref="V6:W6"/>
    <mergeCell ref="AB6:AC6"/>
    <mergeCell ref="J7:K7"/>
    <mergeCell ref="H45:I45"/>
    <mergeCell ref="R7:S7"/>
    <mergeCell ref="P7:Q7"/>
    <mergeCell ref="P45:Q45"/>
    <mergeCell ref="J45:K45"/>
    <mergeCell ref="L45:M45"/>
    <mergeCell ref="T45:U45"/>
    <mergeCell ref="L7:M7"/>
    <mergeCell ref="N7:O7"/>
    <mergeCell ref="N45:O45"/>
    <mergeCell ref="R45:S45"/>
    <mergeCell ref="AD46:AE46"/>
    <mergeCell ref="AJ6:AK6"/>
    <mergeCell ref="AJ7:AK7"/>
    <mergeCell ref="AJ45:AK45"/>
    <mergeCell ref="AJ46:AK46"/>
    <mergeCell ref="AL6:AM6"/>
    <mergeCell ref="AL7:AM7"/>
    <mergeCell ref="AH7:AI7"/>
    <mergeCell ref="AH45:AI45"/>
    <mergeCell ref="AH46:AI46"/>
    <mergeCell ref="A1:AM1"/>
    <mergeCell ref="AF6:AG6"/>
    <mergeCell ref="AF7:AG7"/>
    <mergeCell ref="AF45:AG45"/>
    <mergeCell ref="AL45:AM45"/>
    <mergeCell ref="H6:I6"/>
    <mergeCell ref="J6:K6"/>
    <mergeCell ref="P6:Q6"/>
    <mergeCell ref="L6:M6"/>
    <mergeCell ref="N6:O6"/>
    <mergeCell ref="R6:S6"/>
    <mergeCell ref="T6:U6"/>
    <mergeCell ref="AL46:AM46"/>
    <mergeCell ref="T46:U46"/>
    <mergeCell ref="A3:AN3"/>
    <mergeCell ref="A5:AN5"/>
    <mergeCell ref="V46:W46"/>
    <mergeCell ref="T7:U7"/>
    <mergeCell ref="N46:O46"/>
    <mergeCell ref="H46:I46"/>
    <mergeCell ref="J46:K46"/>
    <mergeCell ref="L46:M46"/>
    <mergeCell ref="A44:AN44"/>
    <mergeCell ref="Z6:AA6"/>
    <mergeCell ref="X46:Y46"/>
    <mergeCell ref="P46:Q46"/>
    <mergeCell ref="R46:S46"/>
    <mergeCell ref="AD7:AE7"/>
    <mergeCell ref="AH6:AI6"/>
  </mergeCells>
  <pageMargins left="3.937007874015748E-2" right="0" top="0.15748031496062992" bottom="0" header="0.31496062992125984" footer="0.31496062992125984"/>
  <pageSetup paperSize="9" scale="45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FF66FF"/>
  </sheetPr>
  <dimension ref="A1:AX111"/>
  <sheetViews>
    <sheetView topLeftCell="A40" zoomScale="50" zoomScaleNormal="50" workbookViewId="0">
      <selection activeCell="K97" sqref="K97"/>
    </sheetView>
  </sheetViews>
  <sheetFormatPr baseColWidth="10" defaultColWidth="11.453125" defaultRowHeight="12.5"/>
  <cols>
    <col min="1" max="1" width="5.81640625" style="551" bestFit="1" customWidth="1"/>
    <col min="2" max="2" width="28.6328125" style="24" bestFit="1" customWidth="1"/>
    <col min="3" max="3" width="7.36328125" style="25" customWidth="1"/>
    <col min="4" max="4" width="31.1796875" style="24" customWidth="1"/>
    <col min="5" max="5" width="8.36328125" style="551" customWidth="1"/>
    <col min="6" max="7" width="12" style="24" customWidth="1"/>
    <col min="8" max="8" width="8.6328125" style="25" customWidth="1"/>
    <col min="9" max="9" width="9.453125" style="24" customWidth="1"/>
    <col min="10" max="10" width="9" style="24" customWidth="1"/>
    <col min="11" max="11" width="8.1796875" style="24" customWidth="1"/>
    <col min="12" max="12" width="8.36328125" style="24" customWidth="1"/>
    <col min="13" max="13" width="7.81640625" style="24" customWidth="1"/>
    <col min="14" max="14" width="8.6328125" style="24" customWidth="1"/>
    <col min="15" max="15" width="8.1796875" style="24" customWidth="1"/>
    <col min="16" max="20" width="9.453125" style="24" customWidth="1"/>
    <col min="21" max="21" width="11.1796875" style="24" customWidth="1"/>
    <col min="22" max="29" width="9.453125" style="24" customWidth="1"/>
    <col min="30" max="38" width="9.453125" style="24" hidden="1" customWidth="1"/>
    <col min="39" max="39" width="9" style="24" hidden="1" customWidth="1"/>
    <col min="40" max="40" width="5.81640625" style="551" bestFit="1" customWidth="1"/>
    <col min="41" max="41" width="4.1796875" style="24" hidden="1" customWidth="1"/>
    <col min="42" max="42" width="5.1796875" style="24" hidden="1" customWidth="1"/>
    <col min="43" max="43" width="6.36328125" style="24" hidden="1" customWidth="1"/>
    <col min="44" max="44" width="6.1796875" style="24" hidden="1" customWidth="1"/>
    <col min="45" max="45" width="4.6328125" style="24" hidden="1" customWidth="1"/>
    <col min="46" max="46" width="6" style="24" hidden="1" customWidth="1"/>
    <col min="47" max="47" width="5.36328125" style="24" hidden="1" customWidth="1"/>
    <col min="48" max="48" width="6" style="24" hidden="1" customWidth="1"/>
    <col min="49" max="49" width="5.81640625" style="24" hidden="1" customWidth="1"/>
    <col min="50" max="50" width="6" style="24" hidden="1" customWidth="1"/>
    <col min="51" max="51" width="3.1796875" style="24" customWidth="1"/>
    <col min="52" max="16384" width="11.453125" style="24"/>
  </cols>
  <sheetData>
    <row r="1" spans="1:40" s="17" customFormat="1" ht="16.5" hidden="1">
      <c r="A1" s="564">
        <v>20</v>
      </c>
      <c r="B1" s="31"/>
      <c r="C1" s="50"/>
      <c r="D1" s="32"/>
      <c r="E1" s="572"/>
      <c r="F1" s="59"/>
      <c r="G1" s="59"/>
      <c r="H1" s="33"/>
      <c r="I1" s="34"/>
      <c r="J1" s="33"/>
      <c r="K1" s="34"/>
      <c r="L1" s="33"/>
      <c r="M1" s="34"/>
      <c r="N1" s="33"/>
      <c r="O1" s="34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564">
        <v>20</v>
      </c>
    </row>
    <row r="2" spans="1:40" s="17" customFormat="1" ht="16.5" hidden="1">
      <c r="A2" s="565">
        <v>21</v>
      </c>
      <c r="B2" s="36"/>
      <c r="C2" s="51"/>
      <c r="D2" s="37"/>
      <c r="E2" s="573"/>
      <c r="F2" s="60"/>
      <c r="G2" s="60"/>
      <c r="H2" s="38"/>
      <c r="I2" s="39"/>
      <c r="J2" s="38"/>
      <c r="K2" s="39"/>
      <c r="L2" s="38"/>
      <c r="M2" s="39"/>
      <c r="N2" s="38"/>
      <c r="O2" s="39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5">
        <v>21</v>
      </c>
    </row>
    <row r="3" spans="1:40" s="17" customFormat="1" ht="16.5" hidden="1">
      <c r="A3" s="565">
        <v>22</v>
      </c>
      <c r="B3" s="36"/>
      <c r="C3" s="51"/>
      <c r="D3" s="37"/>
      <c r="E3" s="573"/>
      <c r="F3" s="60"/>
      <c r="G3" s="60"/>
      <c r="H3" s="38"/>
      <c r="I3" s="39"/>
      <c r="J3" s="38"/>
      <c r="K3" s="39"/>
      <c r="L3" s="38"/>
      <c r="M3" s="39"/>
      <c r="N3" s="38"/>
      <c r="O3" s="39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565">
        <v>22</v>
      </c>
    </row>
    <row r="4" spans="1:40" s="17" customFormat="1" ht="16.5" hidden="1">
      <c r="A4" s="565">
        <v>23</v>
      </c>
      <c r="B4" s="36"/>
      <c r="C4" s="51"/>
      <c r="D4" s="37"/>
      <c r="E4" s="573"/>
      <c r="F4" s="60"/>
      <c r="G4" s="60"/>
      <c r="H4" s="38"/>
      <c r="I4" s="39"/>
      <c r="J4" s="38"/>
      <c r="K4" s="39"/>
      <c r="L4" s="38"/>
      <c r="M4" s="39"/>
      <c r="N4" s="38"/>
      <c r="O4" s="39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565">
        <v>23</v>
      </c>
    </row>
    <row r="5" spans="1:40" s="17" customFormat="1" ht="16.5" hidden="1">
      <c r="A5" s="565">
        <v>24</v>
      </c>
      <c r="B5" s="36"/>
      <c r="C5" s="51"/>
      <c r="D5" s="37"/>
      <c r="E5" s="573"/>
      <c r="F5" s="60"/>
      <c r="G5" s="60"/>
      <c r="H5" s="38"/>
      <c r="I5" s="39"/>
      <c r="J5" s="38"/>
      <c r="K5" s="39"/>
      <c r="L5" s="38"/>
      <c r="M5" s="39"/>
      <c r="N5" s="38"/>
      <c r="O5" s="39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565">
        <v>24</v>
      </c>
    </row>
    <row r="6" spans="1:40" s="17" customFormat="1" ht="16.5" hidden="1">
      <c r="A6" s="565">
        <v>25</v>
      </c>
      <c r="B6" s="36"/>
      <c r="C6" s="51"/>
      <c r="D6" s="37"/>
      <c r="E6" s="573"/>
      <c r="F6" s="60"/>
      <c r="G6" s="60"/>
      <c r="H6" s="38"/>
      <c r="I6" s="39"/>
      <c r="J6" s="38"/>
      <c r="K6" s="39"/>
      <c r="L6" s="38"/>
      <c r="M6" s="39"/>
      <c r="N6" s="38"/>
      <c r="O6" s="39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565">
        <v>25</v>
      </c>
    </row>
    <row r="7" spans="1:40" s="17" customFormat="1" ht="16.5" hidden="1">
      <c r="A7" s="565">
        <v>26</v>
      </c>
      <c r="B7" s="36"/>
      <c r="C7" s="51"/>
      <c r="D7" s="37"/>
      <c r="E7" s="573"/>
      <c r="F7" s="60"/>
      <c r="G7" s="60"/>
      <c r="H7" s="38"/>
      <c r="I7" s="39"/>
      <c r="J7" s="38"/>
      <c r="K7" s="39"/>
      <c r="L7" s="38"/>
      <c r="M7" s="39"/>
      <c r="N7" s="38"/>
      <c r="O7" s="39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565">
        <v>26</v>
      </c>
    </row>
    <row r="8" spans="1:40" s="17" customFormat="1" ht="16.5" hidden="1">
      <c r="A8" s="565">
        <v>27</v>
      </c>
      <c r="B8" s="36"/>
      <c r="C8" s="51"/>
      <c r="D8" s="37"/>
      <c r="E8" s="573"/>
      <c r="F8" s="60"/>
      <c r="G8" s="60"/>
      <c r="H8" s="38"/>
      <c r="I8" s="39"/>
      <c r="J8" s="38"/>
      <c r="K8" s="39"/>
      <c r="L8" s="38"/>
      <c r="M8" s="39"/>
      <c r="N8" s="38"/>
      <c r="O8" s="39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565">
        <v>27</v>
      </c>
    </row>
    <row r="9" spans="1:40" s="17" customFormat="1" ht="16.5" hidden="1">
      <c r="A9" s="565">
        <v>28</v>
      </c>
      <c r="B9" s="36"/>
      <c r="C9" s="51"/>
      <c r="D9" s="37"/>
      <c r="E9" s="573"/>
      <c r="F9" s="60"/>
      <c r="G9" s="60"/>
      <c r="H9" s="38"/>
      <c r="I9" s="39"/>
      <c r="J9" s="38"/>
      <c r="K9" s="39"/>
      <c r="L9" s="38"/>
      <c r="M9" s="39"/>
      <c r="N9" s="38"/>
      <c r="O9" s="39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565">
        <v>28</v>
      </c>
    </row>
    <row r="10" spans="1:40" s="17" customFormat="1" ht="16.5" hidden="1">
      <c r="A10" s="565">
        <v>29</v>
      </c>
      <c r="B10" s="36"/>
      <c r="C10" s="51"/>
      <c r="D10" s="37"/>
      <c r="E10" s="573"/>
      <c r="F10" s="60"/>
      <c r="G10" s="60"/>
      <c r="H10" s="38"/>
      <c r="I10" s="39"/>
      <c r="J10" s="38"/>
      <c r="K10" s="39"/>
      <c r="L10" s="38"/>
      <c r="M10" s="39"/>
      <c r="N10" s="38"/>
      <c r="O10" s="39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565">
        <v>29</v>
      </c>
    </row>
    <row r="11" spans="1:40" s="17" customFormat="1" ht="16.5" hidden="1">
      <c r="A11" s="565">
        <v>30</v>
      </c>
      <c r="B11" s="36"/>
      <c r="C11" s="51"/>
      <c r="D11" s="37"/>
      <c r="E11" s="573"/>
      <c r="F11" s="60"/>
      <c r="G11" s="60"/>
      <c r="H11" s="38"/>
      <c r="I11" s="39"/>
      <c r="J11" s="38"/>
      <c r="K11" s="39"/>
      <c r="L11" s="38"/>
      <c r="M11" s="39"/>
      <c r="N11" s="38"/>
      <c r="O11" s="39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565">
        <v>30</v>
      </c>
    </row>
    <row r="12" spans="1:40" s="17" customFormat="1" ht="16.5" hidden="1">
      <c r="A12" s="565">
        <v>31</v>
      </c>
      <c r="B12" s="36"/>
      <c r="C12" s="51"/>
      <c r="D12" s="37"/>
      <c r="E12" s="573"/>
      <c r="F12" s="60"/>
      <c r="G12" s="60"/>
      <c r="H12" s="38"/>
      <c r="I12" s="39"/>
      <c r="J12" s="38"/>
      <c r="K12" s="39"/>
      <c r="L12" s="38"/>
      <c r="M12" s="39"/>
      <c r="N12" s="38"/>
      <c r="O12" s="39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565">
        <v>31</v>
      </c>
    </row>
    <row r="13" spans="1:40" s="17" customFormat="1" ht="16.5" hidden="1">
      <c r="A13" s="565">
        <v>32</v>
      </c>
      <c r="B13" s="36"/>
      <c r="C13" s="51"/>
      <c r="D13" s="37"/>
      <c r="E13" s="573"/>
      <c r="F13" s="60"/>
      <c r="G13" s="60"/>
      <c r="H13" s="38"/>
      <c r="I13" s="39"/>
      <c r="J13" s="38"/>
      <c r="K13" s="39"/>
      <c r="L13" s="38"/>
      <c r="M13" s="39"/>
      <c r="N13" s="38"/>
      <c r="O13" s="39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565">
        <v>32</v>
      </c>
    </row>
    <row r="14" spans="1:40" s="17" customFormat="1" ht="16.5" hidden="1">
      <c r="A14" s="565">
        <v>33</v>
      </c>
      <c r="B14" s="36"/>
      <c r="C14" s="51"/>
      <c r="D14" s="37"/>
      <c r="E14" s="573"/>
      <c r="F14" s="60"/>
      <c r="G14" s="60"/>
      <c r="H14" s="38"/>
      <c r="I14" s="39"/>
      <c r="J14" s="38"/>
      <c r="K14" s="39"/>
      <c r="L14" s="38"/>
      <c r="M14" s="39"/>
      <c r="N14" s="38"/>
      <c r="O14" s="39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565">
        <v>33</v>
      </c>
    </row>
    <row r="15" spans="1:40" s="17" customFormat="1" ht="16.5" hidden="1">
      <c r="A15" s="565">
        <v>34</v>
      </c>
      <c r="B15" s="36"/>
      <c r="C15" s="51"/>
      <c r="D15" s="37"/>
      <c r="E15" s="573"/>
      <c r="F15" s="60"/>
      <c r="G15" s="60"/>
      <c r="H15" s="38"/>
      <c r="I15" s="39"/>
      <c r="J15" s="38"/>
      <c r="K15" s="39"/>
      <c r="L15" s="38"/>
      <c r="M15" s="39"/>
      <c r="N15" s="38"/>
      <c r="O15" s="39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565">
        <v>34</v>
      </c>
    </row>
    <row r="16" spans="1:40" s="17" customFormat="1" ht="16.5" hidden="1">
      <c r="A16" s="565">
        <v>35</v>
      </c>
      <c r="B16" s="36"/>
      <c r="C16" s="51"/>
      <c r="D16" s="37"/>
      <c r="E16" s="573"/>
      <c r="F16" s="60"/>
      <c r="G16" s="60"/>
      <c r="H16" s="38"/>
      <c r="I16" s="39"/>
      <c r="J16" s="38"/>
      <c r="K16" s="39"/>
      <c r="L16" s="38"/>
      <c r="M16" s="39"/>
      <c r="N16" s="38"/>
      <c r="O16" s="39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565">
        <v>35</v>
      </c>
    </row>
    <row r="17" spans="1:40" s="17" customFormat="1" ht="16.5" hidden="1">
      <c r="A17" s="565">
        <v>36</v>
      </c>
      <c r="B17" s="36"/>
      <c r="C17" s="51"/>
      <c r="D17" s="37"/>
      <c r="E17" s="573"/>
      <c r="F17" s="60"/>
      <c r="G17" s="60"/>
      <c r="H17" s="38"/>
      <c r="I17" s="39"/>
      <c r="J17" s="38"/>
      <c r="K17" s="39"/>
      <c r="L17" s="38"/>
      <c r="M17" s="39"/>
      <c r="N17" s="38"/>
      <c r="O17" s="39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565">
        <v>36</v>
      </c>
    </row>
    <row r="18" spans="1:40" s="17" customFormat="1" ht="16.5" hidden="1">
      <c r="A18" s="565">
        <v>37</v>
      </c>
      <c r="B18" s="36"/>
      <c r="C18" s="51"/>
      <c r="D18" s="37"/>
      <c r="E18" s="573"/>
      <c r="F18" s="60"/>
      <c r="G18" s="60"/>
      <c r="H18" s="38"/>
      <c r="I18" s="39"/>
      <c r="J18" s="38"/>
      <c r="K18" s="39"/>
      <c r="L18" s="38"/>
      <c r="M18" s="39"/>
      <c r="N18" s="38"/>
      <c r="O18" s="39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565">
        <v>37</v>
      </c>
    </row>
    <row r="19" spans="1:40" s="17" customFormat="1" ht="16.5" hidden="1">
      <c r="A19" s="565">
        <v>38</v>
      </c>
      <c r="B19" s="36"/>
      <c r="C19" s="51"/>
      <c r="D19" s="37"/>
      <c r="E19" s="573"/>
      <c r="F19" s="60"/>
      <c r="G19" s="60"/>
      <c r="H19" s="38"/>
      <c r="I19" s="39"/>
      <c r="J19" s="38"/>
      <c r="K19" s="39"/>
      <c r="L19" s="38"/>
      <c r="M19" s="39"/>
      <c r="N19" s="38"/>
      <c r="O19" s="39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565">
        <v>38</v>
      </c>
    </row>
    <row r="20" spans="1:40" s="17" customFormat="1" ht="16.5" hidden="1">
      <c r="A20" s="565">
        <v>39</v>
      </c>
      <c r="B20" s="36"/>
      <c r="C20" s="51"/>
      <c r="D20" s="37"/>
      <c r="E20" s="573"/>
      <c r="F20" s="60"/>
      <c r="G20" s="60"/>
      <c r="H20" s="38"/>
      <c r="I20" s="39"/>
      <c r="J20" s="38"/>
      <c r="K20" s="39"/>
      <c r="L20" s="38"/>
      <c r="M20" s="39"/>
      <c r="N20" s="38"/>
      <c r="O20" s="39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565">
        <v>39</v>
      </c>
    </row>
    <row r="21" spans="1:40" s="17" customFormat="1" ht="16.5" hidden="1">
      <c r="A21" s="565">
        <v>40</v>
      </c>
      <c r="B21" s="36"/>
      <c r="C21" s="51"/>
      <c r="D21" s="37"/>
      <c r="E21" s="573"/>
      <c r="F21" s="60"/>
      <c r="G21" s="60"/>
      <c r="H21" s="38"/>
      <c r="I21" s="39"/>
      <c r="J21" s="38"/>
      <c r="K21" s="39"/>
      <c r="L21" s="38"/>
      <c r="M21" s="39"/>
      <c r="N21" s="38"/>
      <c r="O21" s="39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565">
        <v>40</v>
      </c>
    </row>
    <row r="22" spans="1:40" s="17" customFormat="1" ht="16.5" hidden="1">
      <c r="A22" s="565">
        <v>41</v>
      </c>
      <c r="B22" s="36"/>
      <c r="C22" s="51"/>
      <c r="D22" s="37"/>
      <c r="E22" s="573"/>
      <c r="F22" s="60"/>
      <c r="G22" s="60"/>
      <c r="H22" s="38"/>
      <c r="I22" s="39"/>
      <c r="J22" s="38"/>
      <c r="K22" s="39"/>
      <c r="L22" s="38"/>
      <c r="M22" s="39"/>
      <c r="N22" s="38"/>
      <c r="O22" s="39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565">
        <v>41</v>
      </c>
    </row>
    <row r="23" spans="1:40" s="17" customFormat="1" ht="16.5" hidden="1">
      <c r="A23" s="565">
        <v>42</v>
      </c>
      <c r="B23" s="36"/>
      <c r="C23" s="51"/>
      <c r="D23" s="37"/>
      <c r="E23" s="573"/>
      <c r="F23" s="60"/>
      <c r="G23" s="60"/>
      <c r="H23" s="38"/>
      <c r="I23" s="39"/>
      <c r="J23" s="38"/>
      <c r="K23" s="39"/>
      <c r="L23" s="38"/>
      <c r="M23" s="39"/>
      <c r="N23" s="38"/>
      <c r="O23" s="39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565">
        <v>42</v>
      </c>
    </row>
    <row r="24" spans="1:40" s="17" customFormat="1" ht="16.5" hidden="1">
      <c r="A24" s="565">
        <v>43</v>
      </c>
      <c r="B24" s="36"/>
      <c r="C24" s="51"/>
      <c r="D24" s="37"/>
      <c r="E24" s="573"/>
      <c r="F24" s="60"/>
      <c r="G24" s="60"/>
      <c r="H24" s="38"/>
      <c r="I24" s="39"/>
      <c r="J24" s="38"/>
      <c r="K24" s="39"/>
      <c r="L24" s="38"/>
      <c r="M24" s="39"/>
      <c r="N24" s="38"/>
      <c r="O24" s="39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565">
        <v>43</v>
      </c>
    </row>
    <row r="25" spans="1:40" s="17" customFormat="1" ht="16.5" hidden="1">
      <c r="A25" s="565">
        <v>44</v>
      </c>
      <c r="B25" s="36"/>
      <c r="C25" s="51"/>
      <c r="D25" s="37"/>
      <c r="E25" s="573"/>
      <c r="F25" s="60"/>
      <c r="G25" s="60"/>
      <c r="H25" s="38"/>
      <c r="I25" s="39"/>
      <c r="J25" s="38"/>
      <c r="K25" s="39"/>
      <c r="L25" s="38"/>
      <c r="M25" s="39"/>
      <c r="N25" s="38"/>
      <c r="O25" s="39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565">
        <v>44</v>
      </c>
    </row>
    <row r="26" spans="1:40" s="17" customFormat="1" ht="17" hidden="1" thickBot="1">
      <c r="A26" s="565">
        <v>45</v>
      </c>
      <c r="B26" s="41"/>
      <c r="C26" s="52"/>
      <c r="D26" s="42"/>
      <c r="E26" s="574"/>
      <c r="F26" s="61"/>
      <c r="G26" s="61"/>
      <c r="H26" s="38"/>
      <c r="I26" s="39"/>
      <c r="J26" s="38"/>
      <c r="K26" s="39"/>
      <c r="L26" s="38"/>
      <c r="M26" s="39"/>
      <c r="N26" s="38"/>
      <c r="O26" s="39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565">
        <v>45</v>
      </c>
    </row>
    <row r="27" spans="1:40" s="17" customFormat="1" ht="16.5" hidden="1">
      <c r="A27" s="528"/>
      <c r="C27" s="18"/>
      <c r="E27" s="528"/>
      <c r="H27" s="43">
        <f t="shared" ref="H27:O27" si="0">SUM(H1:H26)</f>
        <v>0</v>
      </c>
      <c r="I27" s="44">
        <f t="shared" si="0"/>
        <v>0</v>
      </c>
      <c r="J27" s="43">
        <f t="shared" si="0"/>
        <v>0</v>
      </c>
      <c r="K27" s="44">
        <f t="shared" si="0"/>
        <v>0</v>
      </c>
      <c r="L27" s="43">
        <f t="shared" si="0"/>
        <v>0</v>
      </c>
      <c r="M27" s="44">
        <f t="shared" si="0"/>
        <v>0</v>
      </c>
      <c r="N27" s="43">
        <f t="shared" si="0"/>
        <v>0</v>
      </c>
      <c r="O27" s="44">
        <f t="shared" si="0"/>
        <v>0</v>
      </c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528"/>
    </row>
    <row r="28" spans="1:40" s="17" customFormat="1" ht="16.5" hidden="1">
      <c r="A28" s="528"/>
      <c r="C28" s="18"/>
      <c r="D28" s="18"/>
      <c r="E28" s="529"/>
      <c r="F28" s="18"/>
      <c r="G28" s="18"/>
      <c r="H28" s="18"/>
      <c r="I28" s="45"/>
      <c r="J28" s="18"/>
      <c r="K28" s="45"/>
      <c r="L28" s="18"/>
      <c r="M28" s="45"/>
      <c r="N28" s="18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528"/>
    </row>
    <row r="29" spans="1:40" s="17" customFormat="1" ht="16.5" hidden="1">
      <c r="A29" s="528"/>
      <c r="C29" s="18"/>
      <c r="D29" s="18"/>
      <c r="E29" s="529"/>
      <c r="F29" s="18"/>
      <c r="G29" s="18"/>
      <c r="H29" s="18"/>
      <c r="I29" s="45"/>
      <c r="J29" s="18"/>
      <c r="K29" s="45"/>
      <c r="L29" s="18"/>
      <c r="M29" s="45"/>
      <c r="N29" s="18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528"/>
    </row>
    <row r="30" spans="1:40" s="17" customFormat="1" ht="16.5" hidden="1">
      <c r="A30" s="528"/>
      <c r="C30" s="18"/>
      <c r="D30" s="18"/>
      <c r="E30" s="529"/>
      <c r="F30" s="18"/>
      <c r="G30" s="18"/>
      <c r="H30" s="18"/>
      <c r="I30" s="45"/>
      <c r="J30" s="18"/>
      <c r="K30" s="45"/>
      <c r="L30" s="18"/>
      <c r="M30" s="45"/>
      <c r="N30" s="18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528"/>
    </row>
    <row r="31" spans="1:40" s="17" customFormat="1" ht="16.5" hidden="1">
      <c r="A31" s="528"/>
      <c r="C31" s="18"/>
      <c r="D31" s="18"/>
      <c r="E31" s="529"/>
      <c r="F31" s="18"/>
      <c r="G31" s="18"/>
      <c r="H31" s="18"/>
      <c r="I31" s="45"/>
      <c r="J31" s="18"/>
      <c r="K31" s="45"/>
      <c r="L31" s="18"/>
      <c r="M31" s="45"/>
      <c r="N31" s="18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528"/>
    </row>
    <row r="32" spans="1:40" s="17" customFormat="1" ht="16.5" hidden="1">
      <c r="A32" s="528"/>
      <c r="C32" s="18"/>
      <c r="D32" s="18"/>
      <c r="E32" s="529"/>
      <c r="F32" s="18"/>
      <c r="G32" s="18"/>
      <c r="H32" s="18"/>
      <c r="I32" s="45"/>
      <c r="J32" s="18"/>
      <c r="K32" s="45"/>
      <c r="L32" s="18"/>
      <c r="M32" s="45"/>
      <c r="N32" s="18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528"/>
    </row>
    <row r="33" spans="1:50" s="17" customFormat="1" ht="16.5" hidden="1">
      <c r="A33" s="528"/>
      <c r="C33" s="18"/>
      <c r="D33" s="18"/>
      <c r="E33" s="529"/>
      <c r="F33" s="18"/>
      <c r="G33" s="18"/>
      <c r="H33" s="18"/>
      <c r="I33" s="45"/>
      <c r="J33" s="18"/>
      <c r="K33" s="45"/>
      <c r="L33" s="18"/>
      <c r="M33" s="45"/>
      <c r="N33" s="18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528"/>
    </row>
    <row r="34" spans="1:50" s="17" customFormat="1" ht="16.5" hidden="1">
      <c r="A34" s="528"/>
      <c r="C34" s="18"/>
      <c r="D34" s="18"/>
      <c r="E34" s="529"/>
      <c r="F34" s="18"/>
      <c r="G34" s="18"/>
      <c r="H34" s="18"/>
      <c r="I34" s="45"/>
      <c r="J34" s="18"/>
      <c r="K34" s="45"/>
      <c r="L34" s="18"/>
      <c r="M34" s="45"/>
      <c r="N34" s="18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528"/>
    </row>
    <row r="35" spans="1:50" s="17" customFormat="1" ht="16.5" hidden="1">
      <c r="A35" s="528"/>
      <c r="C35" s="18"/>
      <c r="D35" s="18"/>
      <c r="E35" s="529"/>
      <c r="F35" s="18"/>
      <c r="G35" s="18"/>
      <c r="H35" s="18"/>
      <c r="I35" s="45"/>
      <c r="J35" s="18"/>
      <c r="K35" s="45"/>
      <c r="L35" s="18"/>
      <c r="M35" s="45"/>
      <c r="N35" s="18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528"/>
    </row>
    <row r="36" spans="1:50" s="17" customFormat="1" ht="16.5" hidden="1">
      <c r="A36" s="528"/>
      <c r="C36" s="18"/>
      <c r="D36" s="18"/>
      <c r="E36" s="529"/>
      <c r="F36" s="18"/>
      <c r="G36" s="18"/>
      <c r="H36" s="18"/>
      <c r="I36" s="45"/>
      <c r="J36" s="18"/>
      <c r="K36" s="45"/>
      <c r="L36" s="18"/>
      <c r="M36" s="45"/>
      <c r="N36" s="18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528"/>
    </row>
    <row r="37" spans="1:50" s="28" customFormat="1" ht="45">
      <c r="A37" s="842" t="s">
        <v>0</v>
      </c>
      <c r="B37" s="843"/>
      <c r="C37" s="843"/>
      <c r="D37" s="843"/>
      <c r="E37" s="843"/>
      <c r="F37" s="843"/>
      <c r="G37" s="843"/>
      <c r="H37" s="843"/>
      <c r="I37" s="843"/>
      <c r="J37" s="843"/>
      <c r="K37" s="843"/>
      <c r="L37" s="843"/>
      <c r="M37" s="843"/>
      <c r="N37" s="843"/>
      <c r="O37" s="843"/>
      <c r="P37" s="843"/>
      <c r="Q37" s="843"/>
      <c r="R37" s="843"/>
      <c r="S37" s="843"/>
      <c r="T37" s="843"/>
      <c r="U37" s="843"/>
      <c r="V37" s="843"/>
      <c r="W37" s="843"/>
      <c r="X37" s="843"/>
      <c r="Y37" s="843"/>
      <c r="Z37" s="843"/>
      <c r="AA37" s="843"/>
      <c r="AB37" s="843"/>
      <c r="AC37" s="843"/>
      <c r="AD37" s="843"/>
      <c r="AE37" s="843"/>
      <c r="AF37" s="843"/>
      <c r="AG37" s="843"/>
      <c r="AH37" s="843"/>
      <c r="AI37" s="843"/>
      <c r="AJ37" s="843"/>
      <c r="AK37" s="843"/>
      <c r="AL37" s="843"/>
      <c r="AM37" s="843"/>
      <c r="AN37" s="525"/>
    </row>
    <row r="38" spans="1:50" s="17" customFormat="1" ht="16.5">
      <c r="A38" s="528"/>
      <c r="C38" s="18"/>
      <c r="E38" s="528"/>
      <c r="H38" s="18"/>
      <c r="AN38" s="528"/>
    </row>
    <row r="39" spans="1:50" s="29" customFormat="1" ht="34" customHeight="1">
      <c r="A39" s="894" t="s">
        <v>555</v>
      </c>
      <c r="B39" s="895"/>
      <c r="C39" s="895"/>
      <c r="D39" s="895"/>
      <c r="E39" s="895"/>
      <c r="F39" s="895"/>
      <c r="G39" s="895"/>
      <c r="H39" s="895"/>
      <c r="I39" s="895"/>
      <c r="J39" s="895"/>
      <c r="K39" s="895"/>
      <c r="L39" s="895"/>
      <c r="M39" s="895"/>
      <c r="N39" s="895"/>
      <c r="O39" s="895"/>
      <c r="P39" s="895"/>
      <c r="Q39" s="895"/>
      <c r="R39" s="895"/>
      <c r="S39" s="895"/>
      <c r="T39" s="895"/>
      <c r="U39" s="895"/>
      <c r="V39" s="895"/>
      <c r="W39" s="895"/>
      <c r="X39" s="895"/>
      <c r="Y39" s="895"/>
      <c r="Z39" s="895"/>
      <c r="AA39" s="895"/>
      <c r="AB39" s="895"/>
      <c r="AC39" s="895"/>
      <c r="AD39" s="895"/>
      <c r="AE39" s="895"/>
      <c r="AF39" s="895"/>
      <c r="AG39" s="895"/>
      <c r="AH39" s="895"/>
      <c r="AI39" s="895"/>
      <c r="AJ39" s="895"/>
      <c r="AK39" s="895"/>
      <c r="AL39" s="895"/>
      <c r="AM39" s="895"/>
      <c r="AN39" s="261"/>
    </row>
    <row r="40" spans="1:50" s="17" customFormat="1" ht="16.5">
      <c r="A40" s="528"/>
      <c r="C40" s="18"/>
      <c r="E40" s="528"/>
      <c r="H40" s="18"/>
      <c r="AN40" s="528"/>
    </row>
    <row r="41" spans="1:50" s="17" customFormat="1" ht="67" customHeight="1" thickBot="1">
      <c r="A41" s="872" t="s">
        <v>1</v>
      </c>
      <c r="B41" s="844"/>
      <c r="C41" s="844"/>
      <c r="D41" s="844"/>
      <c r="E41" s="844"/>
      <c r="F41" s="844"/>
      <c r="G41" s="844"/>
      <c r="H41" s="844"/>
      <c r="I41" s="844"/>
      <c r="J41" s="844"/>
      <c r="K41" s="844"/>
      <c r="L41" s="844"/>
      <c r="M41" s="844"/>
      <c r="N41" s="844"/>
      <c r="O41" s="844"/>
      <c r="P41" s="844"/>
      <c r="Q41" s="844"/>
      <c r="R41" s="844"/>
      <c r="S41" s="844"/>
      <c r="T41" s="844"/>
      <c r="U41" s="844"/>
      <c r="V41" s="844"/>
      <c r="W41" s="844"/>
      <c r="X41" s="844"/>
      <c r="Y41" s="844"/>
      <c r="Z41" s="844"/>
      <c r="AA41" s="844"/>
      <c r="AB41" s="844"/>
      <c r="AC41" s="844"/>
      <c r="AD41" s="844"/>
      <c r="AE41" s="844"/>
      <c r="AF41" s="844"/>
      <c r="AG41" s="844"/>
      <c r="AH41" s="844"/>
      <c r="AI41" s="844"/>
      <c r="AJ41" s="844"/>
      <c r="AK41" s="844"/>
      <c r="AL41" s="844"/>
      <c r="AM41" s="844"/>
      <c r="AN41" s="844"/>
    </row>
    <row r="42" spans="1:50" s="528" customFormat="1" ht="31" customHeight="1" thickBot="1">
      <c r="C42" s="529"/>
      <c r="H42" s="852" t="s">
        <v>528</v>
      </c>
      <c r="I42" s="853"/>
      <c r="J42" s="852">
        <v>46089</v>
      </c>
      <c r="K42" s="853"/>
      <c r="L42" s="852" t="s">
        <v>583</v>
      </c>
      <c r="M42" s="853"/>
      <c r="N42" s="852">
        <v>46124</v>
      </c>
      <c r="O42" s="853"/>
      <c r="P42" s="852">
        <v>46138</v>
      </c>
      <c r="Q42" s="853"/>
      <c r="R42" s="852">
        <v>46152</v>
      </c>
      <c r="S42" s="853"/>
      <c r="T42" s="845">
        <v>46167</v>
      </c>
      <c r="U42" s="846"/>
      <c r="V42" s="845">
        <v>46187</v>
      </c>
      <c r="W42" s="846"/>
      <c r="X42" s="845">
        <v>46201</v>
      </c>
      <c r="Y42" s="846"/>
      <c r="Z42" s="845">
        <v>46215</v>
      </c>
      <c r="AA42" s="846"/>
      <c r="AB42" s="845">
        <v>46251</v>
      </c>
      <c r="AC42" s="846"/>
      <c r="AD42" s="852"/>
      <c r="AE42" s="853"/>
      <c r="AF42" s="885"/>
      <c r="AG42" s="886"/>
      <c r="AH42" s="852"/>
      <c r="AI42" s="853"/>
      <c r="AJ42" s="852"/>
      <c r="AK42" s="853"/>
      <c r="AL42" s="885"/>
      <c r="AM42" s="886"/>
    </row>
    <row r="43" spans="1:50" s="528" customFormat="1" ht="58" customHeight="1" thickBot="1">
      <c r="B43" s="897" t="s">
        <v>552</v>
      </c>
      <c r="C43" s="898"/>
      <c r="D43" s="898"/>
      <c r="E43" s="898"/>
      <c r="F43" s="898"/>
      <c r="G43" s="899"/>
      <c r="H43" s="854" t="s">
        <v>526</v>
      </c>
      <c r="I43" s="855"/>
      <c r="J43" s="854" t="s">
        <v>565</v>
      </c>
      <c r="K43" s="855"/>
      <c r="L43" s="854" t="s">
        <v>585</v>
      </c>
      <c r="M43" s="855"/>
      <c r="N43" s="854" t="s">
        <v>591</v>
      </c>
      <c r="O43" s="855"/>
      <c r="P43" s="854" t="s">
        <v>704</v>
      </c>
      <c r="Q43" s="855"/>
      <c r="R43" s="854" t="s">
        <v>708</v>
      </c>
      <c r="S43" s="855"/>
      <c r="T43" s="849" t="s">
        <v>727</v>
      </c>
      <c r="U43" s="850"/>
      <c r="V43" s="849" t="s">
        <v>753</v>
      </c>
      <c r="W43" s="850"/>
      <c r="X43" s="849" t="s">
        <v>764</v>
      </c>
      <c r="Y43" s="850"/>
      <c r="Z43" s="849" t="s">
        <v>769</v>
      </c>
      <c r="AA43" s="850"/>
      <c r="AB43" s="849" t="s">
        <v>777</v>
      </c>
      <c r="AC43" s="850"/>
      <c r="AD43" s="854"/>
      <c r="AE43" s="855"/>
      <c r="AF43" s="854"/>
      <c r="AG43" s="855"/>
      <c r="AH43" s="854"/>
      <c r="AI43" s="882"/>
      <c r="AJ43" s="854"/>
      <c r="AK43" s="855"/>
      <c r="AL43" s="854"/>
      <c r="AM43" s="855"/>
      <c r="AO43" s="837" t="s">
        <v>536</v>
      </c>
      <c r="AP43" s="838"/>
      <c r="AQ43" s="839" t="s">
        <v>537</v>
      </c>
      <c r="AR43" s="838"/>
      <c r="AS43" s="839" t="s">
        <v>539</v>
      </c>
      <c r="AT43" s="838"/>
      <c r="AU43" s="839" t="s">
        <v>538</v>
      </c>
      <c r="AV43" s="838"/>
      <c r="AW43" s="839" t="s">
        <v>582</v>
      </c>
      <c r="AX43" s="838"/>
    </row>
    <row r="44" spans="1:50" s="17" customFormat="1" ht="42" customHeight="1" thickBot="1">
      <c r="A44" s="534" t="s">
        <v>176</v>
      </c>
      <c r="B44" s="534" t="s">
        <v>2</v>
      </c>
      <c r="C44" s="534" t="s">
        <v>115</v>
      </c>
      <c r="D44" s="534" t="s">
        <v>3</v>
      </c>
      <c r="E44" s="538" t="s">
        <v>4</v>
      </c>
      <c r="F44" s="408" t="s">
        <v>554</v>
      </c>
      <c r="G44" s="428" t="s">
        <v>580</v>
      </c>
      <c r="H44" s="75" t="s">
        <v>5</v>
      </c>
      <c r="I44" s="153" t="s">
        <v>6</v>
      </c>
      <c r="J44" s="75" t="s">
        <v>5</v>
      </c>
      <c r="K44" s="153" t="s">
        <v>6</v>
      </c>
      <c r="L44" s="75" t="s">
        <v>5</v>
      </c>
      <c r="M44" s="153" t="s">
        <v>6</v>
      </c>
      <c r="N44" s="75" t="s">
        <v>5</v>
      </c>
      <c r="O44" s="153" t="s">
        <v>6</v>
      </c>
      <c r="P44" s="75" t="s">
        <v>5</v>
      </c>
      <c r="Q44" s="153" t="s">
        <v>6</v>
      </c>
      <c r="R44" s="75" t="s">
        <v>5</v>
      </c>
      <c r="S44" s="153" t="s">
        <v>6</v>
      </c>
      <c r="T44" s="75" t="s">
        <v>5</v>
      </c>
      <c r="U44" s="153" t="s">
        <v>6</v>
      </c>
      <c r="V44" s="75" t="s">
        <v>5</v>
      </c>
      <c r="W44" s="153" t="s">
        <v>6</v>
      </c>
      <c r="X44" s="75" t="s">
        <v>5</v>
      </c>
      <c r="Y44" s="153" t="s">
        <v>6</v>
      </c>
      <c r="Z44" s="75" t="s">
        <v>5</v>
      </c>
      <c r="AA44" s="153" t="s">
        <v>6</v>
      </c>
      <c r="AB44" s="75" t="s">
        <v>5</v>
      </c>
      <c r="AC44" s="153" t="s">
        <v>6</v>
      </c>
      <c r="AD44" s="75" t="s">
        <v>5</v>
      </c>
      <c r="AE44" s="153" t="s">
        <v>6</v>
      </c>
      <c r="AF44" s="75" t="s">
        <v>5</v>
      </c>
      <c r="AG44" s="153" t="s">
        <v>6</v>
      </c>
      <c r="AH44" s="75" t="s">
        <v>5</v>
      </c>
      <c r="AI44" s="153" t="s">
        <v>6</v>
      </c>
      <c r="AJ44" s="75" t="s">
        <v>5</v>
      </c>
      <c r="AK44" s="153" t="s">
        <v>6</v>
      </c>
      <c r="AL44" s="75" t="s">
        <v>5</v>
      </c>
      <c r="AM44" s="153" t="s">
        <v>6</v>
      </c>
      <c r="AN44" s="534" t="s">
        <v>176</v>
      </c>
      <c r="AO44" s="268" t="s">
        <v>217</v>
      </c>
      <c r="AP44" s="269" t="s">
        <v>217</v>
      </c>
      <c r="AQ44" s="271">
        <v>-0.4</v>
      </c>
      <c r="AR44" s="272" t="s">
        <v>189</v>
      </c>
      <c r="AS44" s="270">
        <v>0.3</v>
      </c>
      <c r="AT44" s="273">
        <v>0.3</v>
      </c>
      <c r="AU44" s="271">
        <v>0.6</v>
      </c>
      <c r="AV44" s="272" t="s">
        <v>189</v>
      </c>
      <c r="AW44" s="271">
        <v>0.6</v>
      </c>
      <c r="AX44" s="272" t="s">
        <v>189</v>
      </c>
    </row>
    <row r="45" spans="1:50" s="46" customFormat="1" ht="20.25" customHeight="1">
      <c r="A45" s="566">
        <v>1</v>
      </c>
      <c r="B45" s="486" t="s">
        <v>685</v>
      </c>
      <c r="C45" s="48">
        <v>2011</v>
      </c>
      <c r="D45" s="233" t="s">
        <v>592</v>
      </c>
      <c r="E45" s="575">
        <f>I45+K45+M45+O45+Q45+S45+U45+W45+Y45+AA45+AC45+AE45+AG45+AI45+AK45+AM45-Q45</f>
        <v>413.75</v>
      </c>
      <c r="F45" s="466">
        <f t="shared" ref="F45:F62" si="1">(H45+J45+L45+N45+P45+R45+T45+V45+X45+Z45+AB45+AD45+AF45+AH45+AJ45+AL45)/G45</f>
        <v>78.142857142857139</v>
      </c>
      <c r="G45" s="470">
        <f>COUNT(H45,J45,L45,N45,P45,R45,T45,V45,X45,Z45,AB45,AD45,AF45,AH45,AJ45,AL45)+1+2</f>
        <v>14</v>
      </c>
      <c r="H45" s="406">
        <v>156</v>
      </c>
      <c r="I45" s="94">
        <v>32</v>
      </c>
      <c r="J45" s="109">
        <v>79</v>
      </c>
      <c r="K45" s="354">
        <v>50</v>
      </c>
      <c r="L45" s="109">
        <v>220</v>
      </c>
      <c r="M45" s="354">
        <v>100</v>
      </c>
      <c r="N45" s="109">
        <v>73</v>
      </c>
      <c r="O45" s="354">
        <v>30</v>
      </c>
      <c r="P45" s="109">
        <v>92</v>
      </c>
      <c r="Q45" s="624">
        <v>1</v>
      </c>
      <c r="R45" s="109">
        <v>81</v>
      </c>
      <c r="S45" s="354">
        <v>15</v>
      </c>
      <c r="T45" s="109">
        <v>83</v>
      </c>
      <c r="U45" s="354">
        <v>26</v>
      </c>
      <c r="V45" s="109">
        <v>76</v>
      </c>
      <c r="W45" s="354">
        <v>45.5</v>
      </c>
      <c r="X45" s="109">
        <v>80</v>
      </c>
      <c r="Y45" s="354">
        <v>42.5</v>
      </c>
      <c r="Z45" s="109">
        <v>76</v>
      </c>
      <c r="AA45" s="354">
        <v>50</v>
      </c>
      <c r="AB45" s="109">
        <v>78</v>
      </c>
      <c r="AC45" s="354">
        <v>22.75</v>
      </c>
      <c r="AD45" s="109"/>
      <c r="AE45" s="94"/>
      <c r="AF45" s="109"/>
      <c r="AG45" s="94"/>
      <c r="AH45" s="109"/>
      <c r="AI45" s="94"/>
      <c r="AJ45" s="109"/>
      <c r="AK45" s="94"/>
      <c r="AL45" s="109"/>
      <c r="AM45" s="94"/>
      <c r="AN45" s="566">
        <v>1</v>
      </c>
      <c r="AO45" s="281">
        <v>1</v>
      </c>
      <c r="AP45" s="354">
        <v>50</v>
      </c>
      <c r="AQ45" s="311">
        <f>AP45*AQ44</f>
        <v>-20</v>
      </c>
      <c r="AR45" s="354">
        <v>30</v>
      </c>
      <c r="AS45" s="171">
        <f>AP45*AS44</f>
        <v>15</v>
      </c>
      <c r="AT45" s="354">
        <v>65</v>
      </c>
      <c r="AU45" s="128">
        <f>AP45*AU44</f>
        <v>30</v>
      </c>
      <c r="AV45" s="354">
        <v>80</v>
      </c>
      <c r="AW45" s="128">
        <f>AR45*AW44</f>
        <v>18</v>
      </c>
      <c r="AX45" s="354">
        <v>100</v>
      </c>
    </row>
    <row r="46" spans="1:50" s="46" customFormat="1" ht="20.25" customHeight="1">
      <c r="A46" s="566">
        <f>A45+1</f>
        <v>2</v>
      </c>
      <c r="B46" s="486" t="s">
        <v>684</v>
      </c>
      <c r="C46" s="48">
        <v>2012</v>
      </c>
      <c r="D46" s="233" t="s">
        <v>85</v>
      </c>
      <c r="E46" s="575">
        <f>I46+K46+M46+O46+Q46+S46+U46+W46+Y46+AA46+AC46+AE46+AG46+AI46+AK46+AM46-K46</f>
        <v>368.8</v>
      </c>
      <c r="F46" s="467">
        <f t="shared" si="1"/>
        <v>78.642857142857139</v>
      </c>
      <c r="G46" s="471">
        <f>COUNT(H46,J46,L46,N46,P46,R46,T46,V46,X46,Z46,AB46,AD46,AF46,AH46,AJ46,AL46)+1+2</f>
        <v>14</v>
      </c>
      <c r="H46" s="405">
        <v>147</v>
      </c>
      <c r="I46" s="94">
        <v>80</v>
      </c>
      <c r="J46" s="109">
        <v>85</v>
      </c>
      <c r="K46" s="624">
        <v>17.5</v>
      </c>
      <c r="L46" s="109">
        <v>233</v>
      </c>
      <c r="M46" s="354">
        <v>50</v>
      </c>
      <c r="N46" s="109">
        <v>73</v>
      </c>
      <c r="O46" s="354">
        <v>30</v>
      </c>
      <c r="P46" s="109">
        <v>77</v>
      </c>
      <c r="Q46" s="354">
        <v>30</v>
      </c>
      <c r="R46" s="109">
        <v>80</v>
      </c>
      <c r="S46" s="354">
        <v>30</v>
      </c>
      <c r="T46" s="109">
        <v>80</v>
      </c>
      <c r="U46" s="354">
        <v>45.5</v>
      </c>
      <c r="V46" s="109">
        <v>86</v>
      </c>
      <c r="W46" s="354">
        <v>7.8</v>
      </c>
      <c r="X46" s="109">
        <v>88</v>
      </c>
      <c r="Y46" s="354">
        <v>15</v>
      </c>
      <c r="Z46" s="109">
        <v>78</v>
      </c>
      <c r="AA46" s="354">
        <v>35</v>
      </c>
      <c r="AB46" s="109">
        <v>74</v>
      </c>
      <c r="AC46" s="354">
        <v>45.5</v>
      </c>
      <c r="AD46" s="109"/>
      <c r="AE46" s="94"/>
      <c r="AF46" s="109"/>
      <c r="AG46" s="94"/>
      <c r="AH46" s="109"/>
      <c r="AI46" s="94"/>
      <c r="AJ46" s="109"/>
      <c r="AK46" s="94"/>
      <c r="AL46" s="109"/>
      <c r="AM46" s="94"/>
      <c r="AN46" s="566">
        <f>AN45+1</f>
        <v>2</v>
      </c>
      <c r="AO46" s="192">
        <v>2</v>
      </c>
      <c r="AP46" s="354">
        <v>35</v>
      </c>
      <c r="AQ46" s="312">
        <f>AP46*AQ44</f>
        <v>-14</v>
      </c>
      <c r="AR46" s="354">
        <v>21</v>
      </c>
      <c r="AS46" s="171">
        <f>AP46*AS44</f>
        <v>10.5</v>
      </c>
      <c r="AT46" s="354">
        <v>45.5</v>
      </c>
      <c r="AU46" s="128">
        <f>AP46*AU44</f>
        <v>21</v>
      </c>
      <c r="AV46" s="354">
        <v>56</v>
      </c>
      <c r="AW46" s="128">
        <f>AR46*AW44</f>
        <v>12.6</v>
      </c>
      <c r="AX46" s="354">
        <v>70</v>
      </c>
    </row>
    <row r="47" spans="1:50" s="46" customFormat="1" ht="20.25" customHeight="1">
      <c r="A47" s="566">
        <f t="shared" ref="A47:A70" si="2">A46+1</f>
        <v>3</v>
      </c>
      <c r="B47" s="486" t="s">
        <v>687</v>
      </c>
      <c r="C47" s="48">
        <v>2013</v>
      </c>
      <c r="D47" s="233" t="s">
        <v>85</v>
      </c>
      <c r="E47" s="575">
        <f>I47+K47+M47+O47+Q47+S47+U47+W47+Y47+AA47+AC47+AE47+AG47+AI47+AK47+AM47</f>
        <v>324.25</v>
      </c>
      <c r="F47" s="467">
        <f t="shared" si="1"/>
        <v>80</v>
      </c>
      <c r="G47" s="471">
        <f>COUNT(H47,J47,L47,N47,P47,R47,T47,V47,X47,Z47,AB47,AD47,AF47,AH47,AJ47,AL47)+1+2</f>
        <v>14</v>
      </c>
      <c r="H47" s="406">
        <v>154</v>
      </c>
      <c r="I47" s="94">
        <v>40</v>
      </c>
      <c r="J47" s="109">
        <v>85</v>
      </c>
      <c r="K47" s="354">
        <v>17.5</v>
      </c>
      <c r="L47" s="109">
        <v>237</v>
      </c>
      <c r="M47" s="354">
        <v>30</v>
      </c>
      <c r="N47" s="109">
        <v>76</v>
      </c>
      <c r="O47" s="354">
        <v>15</v>
      </c>
      <c r="P47" s="109">
        <v>93</v>
      </c>
      <c r="Q47" s="615">
        <v>0</v>
      </c>
      <c r="R47" s="109">
        <v>77</v>
      </c>
      <c r="S47" s="354">
        <v>50</v>
      </c>
      <c r="T47" s="109">
        <v>82</v>
      </c>
      <c r="U47" s="354">
        <v>32.5</v>
      </c>
      <c r="V47" s="353">
        <v>75</v>
      </c>
      <c r="W47" s="354">
        <v>65</v>
      </c>
      <c r="X47" s="353">
        <v>80</v>
      </c>
      <c r="Y47" s="354">
        <v>42.5</v>
      </c>
      <c r="Z47" s="109">
        <v>83</v>
      </c>
      <c r="AA47" s="354">
        <v>9</v>
      </c>
      <c r="AB47" s="109">
        <v>78</v>
      </c>
      <c r="AC47" s="354">
        <v>22.75</v>
      </c>
      <c r="AD47" s="109"/>
      <c r="AE47" s="94"/>
      <c r="AF47" s="109"/>
      <c r="AG47" s="94"/>
      <c r="AH47" s="109"/>
      <c r="AI47" s="94"/>
      <c r="AJ47" s="109"/>
      <c r="AK47" s="94"/>
      <c r="AL47" s="109"/>
      <c r="AM47" s="94"/>
      <c r="AN47" s="566">
        <f t="shared" ref="AN47:AN70" si="3">AN46+1</f>
        <v>3</v>
      </c>
      <c r="AO47" s="281">
        <v>3</v>
      </c>
      <c r="AP47" s="354">
        <v>25</v>
      </c>
      <c r="AQ47" s="312">
        <f>AP47*AQ44</f>
        <v>-10</v>
      </c>
      <c r="AR47" s="354">
        <v>15</v>
      </c>
      <c r="AS47" s="171">
        <f>AP47*AS44</f>
        <v>7.5</v>
      </c>
      <c r="AT47" s="354">
        <v>32.5</v>
      </c>
      <c r="AU47" s="128">
        <f>AP47*AU44</f>
        <v>15</v>
      </c>
      <c r="AV47" s="354">
        <v>40</v>
      </c>
      <c r="AW47" s="128">
        <f>AR47*AW44</f>
        <v>9</v>
      </c>
      <c r="AX47" s="354">
        <v>50</v>
      </c>
    </row>
    <row r="48" spans="1:50" s="46" customFormat="1" ht="20.25" customHeight="1">
      <c r="A48" s="566">
        <f t="shared" si="2"/>
        <v>4</v>
      </c>
      <c r="B48" s="486" t="s">
        <v>136</v>
      </c>
      <c r="C48" s="48">
        <v>2011</v>
      </c>
      <c r="D48" s="233" t="s">
        <v>35</v>
      </c>
      <c r="E48" s="575">
        <f>I48+K48+M48+O48+Q48+S48+U48+W48+Y48+AA48+AC48+AE48+AG48+AI48+AK48+AM48</f>
        <v>318.5</v>
      </c>
      <c r="F48" s="467">
        <f t="shared" si="1"/>
        <v>73.571428571428569</v>
      </c>
      <c r="G48" s="471">
        <f>COUNT(H48,J48,L48,N48,P48,R48,T48,V48,X48,Z48,AB48,AD48,AF48,AH48,AJ48,AL48)+1</f>
        <v>7</v>
      </c>
      <c r="H48" s="406">
        <v>149</v>
      </c>
      <c r="I48" s="94">
        <v>56</v>
      </c>
      <c r="J48" s="109"/>
      <c r="K48" s="615"/>
      <c r="L48" s="109"/>
      <c r="M48" s="94"/>
      <c r="N48" s="109">
        <v>71</v>
      </c>
      <c r="O48" s="354">
        <v>50</v>
      </c>
      <c r="P48" s="109">
        <v>74</v>
      </c>
      <c r="Q48" s="354">
        <v>50</v>
      </c>
      <c r="R48" s="109"/>
      <c r="S48" s="94"/>
      <c r="T48" s="109">
        <v>70</v>
      </c>
      <c r="U48" s="354">
        <v>65</v>
      </c>
      <c r="V48" s="109">
        <v>79</v>
      </c>
      <c r="W48" s="354">
        <v>32.5</v>
      </c>
      <c r="X48" s="109"/>
      <c r="Y48" s="94"/>
      <c r="Z48" s="353"/>
      <c r="AA48" s="94"/>
      <c r="AB48" s="353">
        <v>72</v>
      </c>
      <c r="AC48" s="354">
        <v>65</v>
      </c>
      <c r="AD48" s="353"/>
      <c r="AE48" s="96"/>
      <c r="AF48" s="353"/>
      <c r="AG48" s="96"/>
      <c r="AH48" s="353"/>
      <c r="AI48" s="96"/>
      <c r="AJ48" s="353"/>
      <c r="AK48" s="96"/>
      <c r="AL48" s="353"/>
      <c r="AM48" s="96"/>
      <c r="AN48" s="566">
        <f t="shared" si="3"/>
        <v>4</v>
      </c>
      <c r="AO48" s="192">
        <v>4</v>
      </c>
      <c r="AP48" s="354">
        <v>20</v>
      </c>
      <c r="AQ48" s="313">
        <f>AP48*AQ44</f>
        <v>-8</v>
      </c>
      <c r="AR48" s="354">
        <v>12</v>
      </c>
      <c r="AS48" s="171">
        <f>AP48*AS44</f>
        <v>6</v>
      </c>
      <c r="AT48" s="354">
        <v>26</v>
      </c>
      <c r="AU48" s="128">
        <f>AP48*AU44</f>
        <v>12</v>
      </c>
      <c r="AV48" s="354">
        <v>32</v>
      </c>
      <c r="AW48" s="128">
        <f>AR48*AW44</f>
        <v>7.1999999999999993</v>
      </c>
      <c r="AX48" s="354">
        <v>40</v>
      </c>
    </row>
    <row r="49" spans="1:50" s="46" customFormat="1" ht="20.25" customHeight="1">
      <c r="A49" s="566">
        <f t="shared" si="2"/>
        <v>5</v>
      </c>
      <c r="B49" s="486" t="s">
        <v>688</v>
      </c>
      <c r="C49" s="48">
        <v>2012</v>
      </c>
      <c r="D49" s="233" t="s">
        <v>37</v>
      </c>
      <c r="E49" s="575">
        <f>I49+K49+M49+O49+Q49+S49+U49+W49+Y49+AA49+AC49+AE49+AG49+AI49+AK49+AM49</f>
        <v>205.5</v>
      </c>
      <c r="F49" s="467">
        <f t="shared" si="1"/>
        <v>81</v>
      </c>
      <c r="G49" s="471">
        <f>COUNT(H49,J49,L49,N49,P49,R49,T49,V49,X49,Z49,AB49,AD49,AF49,AH49,AJ49,AL49)+2</f>
        <v>11</v>
      </c>
      <c r="H49" s="406"/>
      <c r="I49" s="615"/>
      <c r="J49" s="353">
        <v>87</v>
      </c>
      <c r="K49" s="354">
        <v>7</v>
      </c>
      <c r="L49" s="109">
        <v>232</v>
      </c>
      <c r="M49" s="354">
        <v>70</v>
      </c>
      <c r="N49" s="109">
        <v>78</v>
      </c>
      <c r="O49" s="354">
        <v>10</v>
      </c>
      <c r="P49" s="109">
        <v>88</v>
      </c>
      <c r="Q49" s="354">
        <v>7</v>
      </c>
      <c r="R49" s="109">
        <v>81</v>
      </c>
      <c r="S49" s="354">
        <v>15</v>
      </c>
      <c r="T49" s="109">
        <v>84</v>
      </c>
      <c r="U49" s="354">
        <v>19.5</v>
      </c>
      <c r="V49" s="109">
        <v>83</v>
      </c>
      <c r="W49" s="354">
        <v>19.5</v>
      </c>
      <c r="X49" s="109">
        <v>81</v>
      </c>
      <c r="Y49" s="354">
        <v>25</v>
      </c>
      <c r="Z49" s="109"/>
      <c r="AA49" s="94"/>
      <c r="AB49" s="109">
        <v>77</v>
      </c>
      <c r="AC49" s="354">
        <v>32.5</v>
      </c>
      <c r="AD49" s="109"/>
      <c r="AE49" s="94"/>
      <c r="AF49" s="109"/>
      <c r="AG49" s="94"/>
      <c r="AH49" s="109"/>
      <c r="AI49" s="94"/>
      <c r="AJ49" s="109"/>
      <c r="AK49" s="94"/>
      <c r="AL49" s="109"/>
      <c r="AM49" s="94"/>
      <c r="AN49" s="566">
        <f t="shared" si="3"/>
        <v>5</v>
      </c>
      <c r="AO49" s="281">
        <v>5</v>
      </c>
      <c r="AP49" s="354">
        <v>15</v>
      </c>
      <c r="AQ49" s="313">
        <f>AP49*AQ44</f>
        <v>-6</v>
      </c>
      <c r="AR49" s="354">
        <v>9</v>
      </c>
      <c r="AS49" s="171">
        <f>AP49*AS44</f>
        <v>4.5</v>
      </c>
      <c r="AT49" s="354">
        <v>19.5</v>
      </c>
      <c r="AU49" s="128">
        <f>AP49*AU44</f>
        <v>9</v>
      </c>
      <c r="AV49" s="354">
        <v>24</v>
      </c>
      <c r="AW49" s="128">
        <f>AR49*AW44</f>
        <v>5.3999999999999995</v>
      </c>
      <c r="AX49" s="354">
        <v>30</v>
      </c>
    </row>
    <row r="50" spans="1:50" s="46" customFormat="1" ht="20.25" customHeight="1">
      <c r="A50" s="566">
        <f t="shared" si="2"/>
        <v>6</v>
      </c>
      <c r="B50" s="486" t="s">
        <v>686</v>
      </c>
      <c r="C50" s="48">
        <v>2011</v>
      </c>
      <c r="D50" s="233" t="s">
        <v>35</v>
      </c>
      <c r="E50" s="575">
        <f>I50+K50+M50+O50+Q50+S50+U50+W50+Y50+AA50+AC50+AE50+AG50+AI50+AK50+AM50</f>
        <v>193.39999999999998</v>
      </c>
      <c r="F50" s="467">
        <f t="shared" si="1"/>
        <v>80.099999999999994</v>
      </c>
      <c r="G50" s="471">
        <f>COUNT(H50,J50,L50,N50,P50,R50,T50,V50,X50,Z50,AB50,AD50,AF50,AH50,AJ50,AL50)+1</f>
        <v>10</v>
      </c>
      <c r="H50" s="406">
        <v>160</v>
      </c>
      <c r="I50" s="94">
        <v>24</v>
      </c>
      <c r="J50" s="109"/>
      <c r="K50" s="615"/>
      <c r="L50" s="109"/>
      <c r="M50" s="94"/>
      <c r="N50" s="109">
        <v>74</v>
      </c>
      <c r="O50" s="354">
        <v>20</v>
      </c>
      <c r="P50" s="109">
        <v>77</v>
      </c>
      <c r="Q50" s="354">
        <v>30</v>
      </c>
      <c r="R50" s="109">
        <v>80</v>
      </c>
      <c r="S50" s="354">
        <v>30</v>
      </c>
      <c r="T50" s="109">
        <v>85</v>
      </c>
      <c r="U50" s="354">
        <v>11.7</v>
      </c>
      <c r="V50" s="109">
        <v>80</v>
      </c>
      <c r="W50" s="354">
        <v>26</v>
      </c>
      <c r="X50" s="109">
        <v>85</v>
      </c>
      <c r="Y50" s="354">
        <v>20</v>
      </c>
      <c r="Z50" s="109">
        <v>81</v>
      </c>
      <c r="AA50" s="354">
        <v>20</v>
      </c>
      <c r="AB50" s="109">
        <v>79</v>
      </c>
      <c r="AC50" s="354">
        <v>11.7</v>
      </c>
      <c r="AD50" s="109"/>
      <c r="AE50" s="101"/>
      <c r="AF50" s="109"/>
      <c r="AG50" s="101"/>
      <c r="AH50" s="109"/>
      <c r="AI50" s="101"/>
      <c r="AJ50" s="109"/>
      <c r="AK50" s="101"/>
      <c r="AL50" s="109"/>
      <c r="AM50" s="101"/>
      <c r="AN50" s="566">
        <f t="shared" si="3"/>
        <v>6</v>
      </c>
      <c r="AO50" s="192">
        <v>6</v>
      </c>
      <c r="AP50" s="354">
        <v>10</v>
      </c>
      <c r="AQ50" s="313">
        <f>AP50*AQ44</f>
        <v>-4</v>
      </c>
      <c r="AR50" s="354">
        <v>6</v>
      </c>
      <c r="AS50" s="171">
        <f>AP50*AS44</f>
        <v>3</v>
      </c>
      <c r="AT50" s="354">
        <v>13</v>
      </c>
      <c r="AU50" s="128">
        <f>AP50*AU44</f>
        <v>6</v>
      </c>
      <c r="AV50" s="354">
        <v>16</v>
      </c>
      <c r="AW50" s="128">
        <f>AR50*AW44</f>
        <v>3.5999999999999996</v>
      </c>
      <c r="AX50" s="354">
        <v>20</v>
      </c>
    </row>
    <row r="51" spans="1:50" s="46" customFormat="1" ht="20.25" customHeight="1">
      <c r="A51" s="566">
        <f t="shared" si="2"/>
        <v>7</v>
      </c>
      <c r="B51" s="486" t="s">
        <v>692</v>
      </c>
      <c r="C51" s="48">
        <v>2011</v>
      </c>
      <c r="D51" s="233" t="s">
        <v>26</v>
      </c>
      <c r="E51" s="575">
        <f>I51+K51+M51+O51+Q51+S51+U51+W51+Y51+AA51+AC51+AE51+AG51+AI51+AK51+AM51-O51</f>
        <v>135.6</v>
      </c>
      <c r="F51" s="467">
        <f t="shared" si="1"/>
        <v>85.357142857142861</v>
      </c>
      <c r="G51" s="471">
        <f>COUNT(H51,J51,L51,N51,P51,R51,T51,V51,X51,Z51,AB51,AD51,AF51,AH51,AJ51,AL51)+1+2</f>
        <v>14</v>
      </c>
      <c r="H51" s="406">
        <v>161</v>
      </c>
      <c r="I51" s="94">
        <v>16</v>
      </c>
      <c r="J51" s="109">
        <v>84</v>
      </c>
      <c r="K51" s="354">
        <v>35</v>
      </c>
      <c r="L51" s="109">
        <v>259</v>
      </c>
      <c r="M51" s="354">
        <v>12</v>
      </c>
      <c r="N51" s="109">
        <v>86</v>
      </c>
      <c r="O51" s="624">
        <v>2</v>
      </c>
      <c r="P51" s="109">
        <v>87</v>
      </c>
      <c r="Q51" s="354">
        <v>15</v>
      </c>
      <c r="R51" s="109">
        <v>81</v>
      </c>
      <c r="S51" s="354">
        <v>15</v>
      </c>
      <c r="T51" s="109">
        <v>90</v>
      </c>
      <c r="U51" s="354">
        <v>2.6</v>
      </c>
      <c r="V51" s="109">
        <v>85</v>
      </c>
      <c r="W51" s="354">
        <v>10.4</v>
      </c>
      <c r="X51" s="109">
        <v>94</v>
      </c>
      <c r="Y51" s="354">
        <v>2</v>
      </c>
      <c r="Z51" s="109">
        <v>79</v>
      </c>
      <c r="AA51" s="354">
        <v>25</v>
      </c>
      <c r="AB51" s="109">
        <v>89</v>
      </c>
      <c r="AC51" s="354">
        <v>2.6</v>
      </c>
      <c r="AD51" s="109"/>
      <c r="AE51" s="94"/>
      <c r="AF51" s="109"/>
      <c r="AG51" s="94"/>
      <c r="AH51" s="109"/>
      <c r="AI51" s="94"/>
      <c r="AJ51" s="109"/>
      <c r="AK51" s="94"/>
      <c r="AL51" s="109"/>
      <c r="AM51" s="94"/>
      <c r="AN51" s="566">
        <f t="shared" si="3"/>
        <v>7</v>
      </c>
      <c r="AO51" s="281">
        <v>7</v>
      </c>
      <c r="AP51" s="354">
        <v>8</v>
      </c>
      <c r="AQ51" s="313">
        <f>AP51*AQ44</f>
        <v>-3.2</v>
      </c>
      <c r="AR51" s="354">
        <v>4.8</v>
      </c>
      <c r="AS51" s="171">
        <f>AP51*AS44</f>
        <v>2.4</v>
      </c>
      <c r="AT51" s="354">
        <v>10.4</v>
      </c>
      <c r="AU51" s="128">
        <f>AP51*AU44</f>
        <v>4.8</v>
      </c>
      <c r="AV51" s="354">
        <v>12.8</v>
      </c>
      <c r="AW51" s="128">
        <f>AR51*AW44</f>
        <v>2.88</v>
      </c>
      <c r="AX51" s="354">
        <v>16</v>
      </c>
    </row>
    <row r="52" spans="1:50" s="46" customFormat="1" ht="20.25" customHeight="1">
      <c r="A52" s="566">
        <f t="shared" si="2"/>
        <v>8</v>
      </c>
      <c r="B52" s="491" t="s">
        <v>691</v>
      </c>
      <c r="C52" s="398">
        <v>2014</v>
      </c>
      <c r="D52" s="403" t="s">
        <v>37</v>
      </c>
      <c r="E52" s="575">
        <f>I52+K52+M52+O52+Q52+S52+U52+W52+Y52+AA52+AC52+AE52+AG52+AI52+AK52+AM52-O52</f>
        <v>127.69999999999999</v>
      </c>
      <c r="F52" s="467">
        <f t="shared" si="1"/>
        <v>83.357142857142861</v>
      </c>
      <c r="G52" s="471">
        <f>COUNT(H52,J52,L52,N52,P52,R52,T52,V52,X52,Z52,AB52,AD52,AF52,AH52,AJ52,AL52)+1+2</f>
        <v>14</v>
      </c>
      <c r="H52" s="405">
        <v>164</v>
      </c>
      <c r="I52" s="94">
        <v>12.8</v>
      </c>
      <c r="J52" s="109">
        <v>87</v>
      </c>
      <c r="K52" s="354">
        <v>7</v>
      </c>
      <c r="L52" s="109">
        <v>235</v>
      </c>
      <c r="M52" s="354">
        <v>40</v>
      </c>
      <c r="N52" s="109">
        <v>84</v>
      </c>
      <c r="O52" s="624">
        <v>5</v>
      </c>
      <c r="P52" s="109">
        <v>88</v>
      </c>
      <c r="Q52" s="354">
        <v>7</v>
      </c>
      <c r="R52" s="109">
        <v>84</v>
      </c>
      <c r="S52" s="354">
        <v>8</v>
      </c>
      <c r="T52" s="109">
        <v>89</v>
      </c>
      <c r="U52" s="354">
        <v>5.2</v>
      </c>
      <c r="V52" s="109">
        <v>84</v>
      </c>
      <c r="W52" s="354">
        <v>13</v>
      </c>
      <c r="X52" s="109">
        <v>91</v>
      </c>
      <c r="Y52" s="354">
        <v>8</v>
      </c>
      <c r="Z52" s="109">
        <v>82</v>
      </c>
      <c r="AA52" s="354">
        <v>15</v>
      </c>
      <c r="AB52" s="109">
        <v>79</v>
      </c>
      <c r="AC52" s="354">
        <v>11.7</v>
      </c>
      <c r="AD52" s="109"/>
      <c r="AE52" s="94"/>
      <c r="AF52" s="109"/>
      <c r="AG52" s="94"/>
      <c r="AH52" s="109"/>
      <c r="AI52" s="94"/>
      <c r="AJ52" s="109"/>
      <c r="AK52" s="94"/>
      <c r="AL52" s="109"/>
      <c r="AM52" s="94"/>
      <c r="AN52" s="566">
        <f t="shared" si="3"/>
        <v>8</v>
      </c>
      <c r="AO52" s="192">
        <v>8</v>
      </c>
      <c r="AP52" s="354">
        <v>6</v>
      </c>
      <c r="AQ52" s="313">
        <f>AP52*AQ44</f>
        <v>-2.4000000000000004</v>
      </c>
      <c r="AR52" s="354">
        <v>3.6</v>
      </c>
      <c r="AS52" s="134">
        <f>AP52*AS44</f>
        <v>1.7999999999999998</v>
      </c>
      <c r="AT52" s="354">
        <v>7.8</v>
      </c>
      <c r="AU52" s="128">
        <f>AP52*AU44</f>
        <v>3.5999999999999996</v>
      </c>
      <c r="AV52" s="354">
        <v>9.6</v>
      </c>
      <c r="AW52" s="128">
        <f>AR52*AW44</f>
        <v>2.16</v>
      </c>
      <c r="AX52" s="354">
        <v>12</v>
      </c>
    </row>
    <row r="53" spans="1:50" s="46" customFormat="1" ht="20.25" customHeight="1">
      <c r="A53" s="566">
        <f t="shared" si="2"/>
        <v>9</v>
      </c>
      <c r="B53" s="491" t="s">
        <v>693</v>
      </c>
      <c r="C53" s="398">
        <v>2014</v>
      </c>
      <c r="D53" s="403" t="s">
        <v>11</v>
      </c>
      <c r="E53" s="575">
        <f t="shared" ref="E53:E72" si="4">I53+K53+M53+O53+Q53+S53+U53+W53+Y53+AA53+AC53+AE53+AG53+AI53+AK53+AM53</f>
        <v>88.899999999999991</v>
      </c>
      <c r="F53" s="467">
        <f t="shared" si="1"/>
        <v>85.916666666666671</v>
      </c>
      <c r="G53" s="471">
        <f>COUNT(H53,J53,L53,N53,P53,R53,T53,V53,X53,Z53,AB53,AD53,AF53,AH53,AJ53,AL53)+1+2</f>
        <v>12</v>
      </c>
      <c r="H53" s="405">
        <v>175</v>
      </c>
      <c r="I53" s="94">
        <v>9.6</v>
      </c>
      <c r="J53" s="109">
        <v>85</v>
      </c>
      <c r="K53" s="354">
        <v>17.5</v>
      </c>
      <c r="L53" s="109">
        <v>247</v>
      </c>
      <c r="M53" s="354">
        <v>20</v>
      </c>
      <c r="N53" s="109">
        <v>87</v>
      </c>
      <c r="O53" s="624">
        <v>0</v>
      </c>
      <c r="P53" s="109">
        <v>86</v>
      </c>
      <c r="Q53" s="354">
        <v>20</v>
      </c>
      <c r="R53" s="109"/>
      <c r="S53" s="94"/>
      <c r="T53" s="109">
        <v>95</v>
      </c>
      <c r="U53" s="94">
        <v>0</v>
      </c>
      <c r="V53" s="109"/>
      <c r="W53" s="94"/>
      <c r="X53" s="109">
        <v>93</v>
      </c>
      <c r="Y53" s="354">
        <v>5</v>
      </c>
      <c r="Z53" s="353">
        <v>83</v>
      </c>
      <c r="AA53" s="354">
        <v>9</v>
      </c>
      <c r="AB53" s="109">
        <v>80</v>
      </c>
      <c r="AC53" s="354">
        <v>7.8</v>
      </c>
      <c r="AD53" s="109"/>
      <c r="AE53" s="94"/>
      <c r="AF53" s="109"/>
      <c r="AG53" s="94"/>
      <c r="AH53" s="109"/>
      <c r="AI53" s="94"/>
      <c r="AJ53" s="109"/>
      <c r="AK53" s="94"/>
      <c r="AL53" s="109"/>
      <c r="AM53" s="94"/>
      <c r="AN53" s="566">
        <f t="shared" si="3"/>
        <v>9</v>
      </c>
      <c r="AO53" s="281">
        <f>AO52+1</f>
        <v>9</v>
      </c>
      <c r="AP53" s="354">
        <v>4</v>
      </c>
      <c r="AQ53" s="313">
        <f>AP53*AQ44</f>
        <v>-1.6</v>
      </c>
      <c r="AR53" s="354">
        <v>2.4</v>
      </c>
      <c r="AS53" s="171">
        <f>AP53*AS44</f>
        <v>1.2</v>
      </c>
      <c r="AT53" s="354">
        <v>5.2</v>
      </c>
      <c r="AU53" s="128">
        <f>AP53*AU44</f>
        <v>2.4</v>
      </c>
      <c r="AV53" s="354">
        <v>6.4</v>
      </c>
      <c r="AW53" s="128">
        <f>AR53*AW44</f>
        <v>1.44</v>
      </c>
      <c r="AX53" s="354">
        <v>8</v>
      </c>
    </row>
    <row r="54" spans="1:50" s="46" customFormat="1" ht="20.25" customHeight="1">
      <c r="A54" s="566">
        <f t="shared" si="2"/>
        <v>10</v>
      </c>
      <c r="B54" s="491" t="s">
        <v>694</v>
      </c>
      <c r="C54" s="398">
        <v>2013</v>
      </c>
      <c r="D54" s="403" t="s">
        <v>48</v>
      </c>
      <c r="E54" s="575">
        <f t="shared" si="4"/>
        <v>85.800000000000011</v>
      </c>
      <c r="F54" s="467">
        <f t="shared" si="1"/>
        <v>87.214285714285708</v>
      </c>
      <c r="G54" s="471">
        <f>COUNT(H54,J54,L54,N54,P54,R54,T54,V54,X54,Z54,AB54,AD54,AF54,AH54,AJ54,AL54)+1+2</f>
        <v>14</v>
      </c>
      <c r="H54" s="405">
        <v>180</v>
      </c>
      <c r="I54" s="94">
        <v>3.2</v>
      </c>
      <c r="J54" s="109">
        <v>85</v>
      </c>
      <c r="K54" s="354">
        <v>17.5</v>
      </c>
      <c r="L54" s="109">
        <v>252</v>
      </c>
      <c r="M54" s="354">
        <v>16</v>
      </c>
      <c r="N54" s="109">
        <v>91</v>
      </c>
      <c r="O54" s="624">
        <v>0</v>
      </c>
      <c r="P54" s="109">
        <v>88</v>
      </c>
      <c r="Q54" s="354">
        <v>7</v>
      </c>
      <c r="R54" s="109">
        <v>88</v>
      </c>
      <c r="S54" s="354">
        <v>6</v>
      </c>
      <c r="T54" s="109">
        <v>85</v>
      </c>
      <c r="U54" s="354">
        <v>11.7</v>
      </c>
      <c r="V54" s="353">
        <v>88</v>
      </c>
      <c r="W54" s="354">
        <v>5.2</v>
      </c>
      <c r="X54" s="353">
        <v>90</v>
      </c>
      <c r="Y54" s="354">
        <v>10</v>
      </c>
      <c r="Z54" s="109">
        <v>90</v>
      </c>
      <c r="AA54" s="354">
        <v>4</v>
      </c>
      <c r="AB54" s="353">
        <v>84</v>
      </c>
      <c r="AC54" s="354">
        <v>5.2</v>
      </c>
      <c r="AD54" s="353"/>
      <c r="AE54" s="94"/>
      <c r="AF54" s="353"/>
      <c r="AG54" s="94"/>
      <c r="AH54" s="353"/>
      <c r="AI54" s="94"/>
      <c r="AJ54" s="353"/>
      <c r="AK54" s="94"/>
      <c r="AL54" s="353"/>
      <c r="AM54" s="94"/>
      <c r="AN54" s="566">
        <f t="shared" si="3"/>
        <v>10</v>
      </c>
      <c r="AO54" s="192">
        <f>AO53+1</f>
        <v>10</v>
      </c>
      <c r="AP54" s="354">
        <v>2</v>
      </c>
      <c r="AQ54" s="313">
        <f>AP54*AQ44</f>
        <v>-0.8</v>
      </c>
      <c r="AR54" s="354">
        <v>1.2</v>
      </c>
      <c r="AS54" s="171">
        <f>AP54*AS44</f>
        <v>0.6</v>
      </c>
      <c r="AT54" s="354">
        <v>2.6</v>
      </c>
      <c r="AU54" s="128">
        <f>AP54*AU44</f>
        <v>1.2</v>
      </c>
      <c r="AV54" s="354">
        <v>3.2</v>
      </c>
      <c r="AW54" s="128">
        <f>AR54*AW44</f>
        <v>0.72</v>
      </c>
      <c r="AX54" s="354">
        <v>4</v>
      </c>
    </row>
    <row r="55" spans="1:50" s="46" customFormat="1" ht="20.25" customHeight="1" thickBot="1">
      <c r="A55" s="566">
        <f t="shared" si="2"/>
        <v>11</v>
      </c>
      <c r="B55" s="790" t="s">
        <v>690</v>
      </c>
      <c r="C55" s="48">
        <v>2012</v>
      </c>
      <c r="D55" s="233" t="s">
        <v>15</v>
      </c>
      <c r="E55" s="575">
        <f t="shared" si="4"/>
        <v>36</v>
      </c>
      <c r="F55" s="467">
        <f t="shared" si="1"/>
        <v>90</v>
      </c>
      <c r="G55" s="471">
        <f>COUNT(H55,J55,L55,N55,P55,R55,T55,V55,X55,Z55,AB55,AD55,AF55,AH55,AJ55,AL55)+1</f>
        <v>8</v>
      </c>
      <c r="H55" s="406">
        <v>179</v>
      </c>
      <c r="I55" s="94">
        <v>6.4</v>
      </c>
      <c r="J55" s="109"/>
      <c r="K55" s="615"/>
      <c r="L55" s="109"/>
      <c r="M55" s="94"/>
      <c r="N55" s="109">
        <v>84</v>
      </c>
      <c r="O55" s="354">
        <v>5</v>
      </c>
      <c r="P55" s="109">
        <v>88</v>
      </c>
      <c r="Q55" s="354">
        <v>7</v>
      </c>
      <c r="R55" s="109">
        <v>94</v>
      </c>
      <c r="S55" s="354">
        <v>4</v>
      </c>
      <c r="T55" s="109"/>
      <c r="U55" s="94"/>
      <c r="V55" s="109">
        <v>93</v>
      </c>
      <c r="W55" s="354">
        <v>2.6</v>
      </c>
      <c r="X55" s="109">
        <v>93</v>
      </c>
      <c r="Y55" s="354">
        <v>5</v>
      </c>
      <c r="Z55" s="109">
        <v>89</v>
      </c>
      <c r="AA55" s="354">
        <v>6</v>
      </c>
      <c r="AB55" s="109"/>
      <c r="AC55" s="94"/>
      <c r="AD55" s="109"/>
      <c r="AE55" s="94"/>
      <c r="AF55" s="109"/>
      <c r="AG55" s="94"/>
      <c r="AH55" s="109"/>
      <c r="AI55" s="94"/>
      <c r="AJ55" s="109"/>
      <c r="AK55" s="94"/>
      <c r="AL55" s="109"/>
      <c r="AM55" s="94"/>
      <c r="AN55" s="566">
        <f t="shared" si="3"/>
        <v>11</v>
      </c>
      <c r="AO55" s="194"/>
      <c r="AP55" s="195">
        <f>SUM(AP45:AP54)</f>
        <v>175</v>
      </c>
      <c r="AQ55" s="198"/>
      <c r="AR55" s="254">
        <f>SUM(AR45:AR54)</f>
        <v>105</v>
      </c>
      <c r="AS55" s="355"/>
      <c r="AT55" s="397">
        <f>SUM(AT44:AT54)</f>
        <v>227.8</v>
      </c>
      <c r="AU55" s="356"/>
      <c r="AV55" s="255">
        <f>SUM(AV45:AV54)</f>
        <v>280</v>
      </c>
      <c r="AW55" s="356"/>
      <c r="AX55" s="255">
        <f>SUM(AX45:AX54)</f>
        <v>350</v>
      </c>
    </row>
    <row r="56" spans="1:50" s="46" customFormat="1" ht="20.25" customHeight="1">
      <c r="A56" s="566">
        <f t="shared" si="2"/>
        <v>12</v>
      </c>
      <c r="B56" s="491" t="s">
        <v>696</v>
      </c>
      <c r="C56" s="398">
        <v>2013</v>
      </c>
      <c r="D56" s="403" t="s">
        <v>338</v>
      </c>
      <c r="E56" s="575">
        <f t="shared" si="4"/>
        <v>18.8</v>
      </c>
      <c r="F56" s="467">
        <f t="shared" si="1"/>
        <v>94.384615384615387</v>
      </c>
      <c r="G56" s="471">
        <f>COUNT(H56,J56,L56,N56,P56,R56,T56,V56,X56,Z56,AB56,AD56,AF56,AH56,AJ56,AL56)+1+2</f>
        <v>13</v>
      </c>
      <c r="H56" s="405">
        <v>185</v>
      </c>
      <c r="I56" s="615">
        <v>0</v>
      </c>
      <c r="J56" s="109">
        <v>99</v>
      </c>
      <c r="K56" s="354">
        <v>4</v>
      </c>
      <c r="L56" s="109">
        <v>274</v>
      </c>
      <c r="M56" s="354">
        <v>4</v>
      </c>
      <c r="N56" s="109"/>
      <c r="O56" s="354"/>
      <c r="P56" s="109">
        <v>92</v>
      </c>
      <c r="Q56" s="94">
        <v>1</v>
      </c>
      <c r="R56" s="109">
        <v>101</v>
      </c>
      <c r="S56" s="94">
        <v>0</v>
      </c>
      <c r="T56" s="109">
        <v>88</v>
      </c>
      <c r="U56" s="354">
        <v>7.8</v>
      </c>
      <c r="V56" s="109">
        <v>95</v>
      </c>
      <c r="W56" s="94">
        <v>0</v>
      </c>
      <c r="X56" s="109">
        <v>103</v>
      </c>
      <c r="Y56" s="94">
        <v>0</v>
      </c>
      <c r="Z56" s="109">
        <v>93</v>
      </c>
      <c r="AA56" s="354">
        <v>2</v>
      </c>
      <c r="AB56" s="109">
        <v>97</v>
      </c>
      <c r="AC56" s="94">
        <v>0</v>
      </c>
      <c r="AD56" s="109"/>
      <c r="AE56" s="94"/>
      <c r="AF56" s="109"/>
      <c r="AG56" s="94"/>
      <c r="AH56" s="109"/>
      <c r="AI56" s="94"/>
      <c r="AJ56" s="109"/>
      <c r="AK56" s="94"/>
      <c r="AL56" s="109"/>
      <c r="AM56" s="94"/>
      <c r="AN56" s="566">
        <f t="shared" si="3"/>
        <v>12</v>
      </c>
    </row>
    <row r="57" spans="1:50" s="46" customFormat="1" ht="20.25" customHeight="1">
      <c r="A57" s="566">
        <f t="shared" si="2"/>
        <v>13</v>
      </c>
      <c r="B57" s="790" t="s">
        <v>689</v>
      </c>
      <c r="C57" s="48">
        <v>2012</v>
      </c>
      <c r="D57" s="233" t="s">
        <v>37</v>
      </c>
      <c r="E57" s="575">
        <f t="shared" si="4"/>
        <v>18</v>
      </c>
      <c r="F57" s="467">
        <f t="shared" si="1"/>
        <v>90.666666666666671</v>
      </c>
      <c r="G57" s="471">
        <f>COUNT(H57,J57,L57,N57,P57,R57,T57,V57,X57,Z57,AB57,AD57,AF57,AH57,AJ57,AL57)+2</f>
        <v>6</v>
      </c>
      <c r="H57" s="406"/>
      <c r="I57" s="615"/>
      <c r="J57" s="353"/>
      <c r="K57" s="94"/>
      <c r="L57" s="353">
        <v>268</v>
      </c>
      <c r="M57" s="354">
        <v>8</v>
      </c>
      <c r="N57" s="353">
        <v>83</v>
      </c>
      <c r="O57" s="354">
        <v>8</v>
      </c>
      <c r="P57" s="109"/>
      <c r="Q57" s="354"/>
      <c r="R57" s="109">
        <v>95</v>
      </c>
      <c r="S57" s="354">
        <v>2</v>
      </c>
      <c r="T57" s="109">
        <v>98</v>
      </c>
      <c r="U57" s="94">
        <v>0</v>
      </c>
      <c r="V57" s="109"/>
      <c r="W57" s="94"/>
      <c r="X57" s="109"/>
      <c r="Y57" s="94"/>
      <c r="Z57" s="109"/>
      <c r="AA57" s="94"/>
      <c r="AB57" s="109"/>
      <c r="AC57" s="94"/>
      <c r="AD57" s="109"/>
      <c r="AE57" s="94"/>
      <c r="AF57" s="109"/>
      <c r="AG57" s="94"/>
      <c r="AH57" s="109"/>
      <c r="AI57" s="94"/>
      <c r="AJ57" s="109"/>
      <c r="AK57" s="94"/>
      <c r="AL57" s="109"/>
      <c r="AM57" s="94"/>
      <c r="AN57" s="566">
        <f t="shared" si="3"/>
        <v>13</v>
      </c>
    </row>
    <row r="58" spans="1:50" s="46" customFormat="1" ht="20.25" customHeight="1">
      <c r="A58" s="566">
        <f t="shared" si="2"/>
        <v>14</v>
      </c>
      <c r="B58" s="486" t="s">
        <v>695</v>
      </c>
      <c r="C58" s="48">
        <v>2011</v>
      </c>
      <c r="D58" s="237" t="s">
        <v>21</v>
      </c>
      <c r="E58" s="575">
        <f t="shared" si="4"/>
        <v>0</v>
      </c>
      <c r="F58" s="467">
        <f t="shared" si="1"/>
        <v>99.666666666666671</v>
      </c>
      <c r="G58" s="471">
        <f>COUNT(H58,J58,L58,N58,P58,R58,T58,V58,X58,Z58,AB58,AD58,AF58,AH58,AJ58,AL58)+1</f>
        <v>3</v>
      </c>
      <c r="H58" s="406">
        <v>194</v>
      </c>
      <c r="I58" s="615">
        <v>0</v>
      </c>
      <c r="J58" s="109"/>
      <c r="K58" s="94"/>
      <c r="L58" s="109"/>
      <c r="M58" s="94"/>
      <c r="N58" s="109"/>
      <c r="O58" s="94"/>
      <c r="P58" s="353"/>
      <c r="Q58" s="94"/>
      <c r="R58" s="353"/>
      <c r="S58" s="94"/>
      <c r="T58" s="353"/>
      <c r="U58" s="94"/>
      <c r="V58" s="109">
        <v>105</v>
      </c>
      <c r="W58" s="94">
        <v>0</v>
      </c>
      <c r="X58" s="353"/>
      <c r="Y58" s="94"/>
      <c r="Z58" s="353"/>
      <c r="AA58" s="94"/>
      <c r="AB58" s="353"/>
      <c r="AC58" s="94"/>
      <c r="AD58" s="353"/>
      <c r="AE58" s="94"/>
      <c r="AF58" s="353"/>
      <c r="AG58" s="94"/>
      <c r="AH58" s="353"/>
      <c r="AI58" s="94"/>
      <c r="AJ58" s="353"/>
      <c r="AK58" s="94"/>
      <c r="AL58" s="353"/>
      <c r="AM58" s="94"/>
      <c r="AN58" s="566">
        <f t="shared" si="3"/>
        <v>14</v>
      </c>
    </row>
    <row r="59" spans="1:50" s="46" customFormat="1" ht="20.25" customHeight="1">
      <c r="A59" s="566">
        <f t="shared" si="2"/>
        <v>15</v>
      </c>
      <c r="B59" s="491" t="s">
        <v>697</v>
      </c>
      <c r="C59" s="398">
        <v>2014</v>
      </c>
      <c r="D59" s="403" t="s">
        <v>553</v>
      </c>
      <c r="E59" s="575">
        <f t="shared" si="4"/>
        <v>0</v>
      </c>
      <c r="F59" s="467">
        <f t="shared" si="1"/>
        <v>106.5</v>
      </c>
      <c r="G59" s="471">
        <f>COUNT(H59,J59,L59,N59,P59,R59,T59,V59,X59,Z59,AB59,AD59,AF59,AH59,AJ59,AL59)+1</f>
        <v>2</v>
      </c>
      <c r="H59" s="405">
        <v>213</v>
      </c>
      <c r="I59" s="615">
        <v>0</v>
      </c>
      <c r="J59" s="353"/>
      <c r="K59" s="94"/>
      <c r="L59" s="353"/>
      <c r="M59" s="94"/>
      <c r="N59" s="353"/>
      <c r="O59" s="94"/>
      <c r="P59" s="353"/>
      <c r="Q59" s="94"/>
      <c r="R59" s="353"/>
      <c r="S59" s="94"/>
      <c r="T59" s="353"/>
      <c r="U59" s="94"/>
      <c r="V59" s="109"/>
      <c r="W59" s="94"/>
      <c r="X59" s="109"/>
      <c r="Y59" s="94"/>
      <c r="Z59" s="109"/>
      <c r="AA59" s="94"/>
      <c r="AB59" s="109"/>
      <c r="AC59" s="94"/>
      <c r="AD59" s="109"/>
      <c r="AE59" s="94"/>
      <c r="AF59" s="109"/>
      <c r="AG59" s="94"/>
      <c r="AH59" s="109"/>
      <c r="AI59" s="94"/>
      <c r="AJ59" s="109"/>
      <c r="AK59" s="94"/>
      <c r="AL59" s="109"/>
      <c r="AM59" s="94"/>
      <c r="AN59" s="566">
        <f t="shared" si="3"/>
        <v>15</v>
      </c>
    </row>
    <row r="60" spans="1:50" s="46" customFormat="1" ht="20.25" customHeight="1">
      <c r="A60" s="566">
        <f t="shared" si="2"/>
        <v>16</v>
      </c>
      <c r="B60" s="829" t="s">
        <v>754</v>
      </c>
      <c r="C60" s="48">
        <v>2013</v>
      </c>
      <c r="D60" s="694" t="s">
        <v>24</v>
      </c>
      <c r="E60" s="575">
        <f t="shared" si="4"/>
        <v>0</v>
      </c>
      <c r="F60" s="467">
        <f t="shared" si="1"/>
        <v>120</v>
      </c>
      <c r="G60" s="471">
        <f>COUNT(H60,J60,L60,N60,P60,R60,T60,V60,X60,Z60,AB60,AD60,AF60,AH60,AJ60,AL60)</f>
        <v>1</v>
      </c>
      <c r="H60" s="406"/>
      <c r="I60" s="94"/>
      <c r="J60" s="109"/>
      <c r="K60" s="94"/>
      <c r="L60" s="109"/>
      <c r="M60" s="94"/>
      <c r="N60" s="109"/>
      <c r="O60" s="94"/>
      <c r="P60" s="109"/>
      <c r="Q60" s="94"/>
      <c r="R60" s="109"/>
      <c r="S60" s="94"/>
      <c r="T60" s="109"/>
      <c r="U60" s="94"/>
      <c r="V60" s="109">
        <v>120</v>
      </c>
      <c r="W60" s="94">
        <v>0</v>
      </c>
      <c r="X60" s="109"/>
      <c r="Y60" s="94"/>
      <c r="Z60" s="109"/>
      <c r="AA60" s="94"/>
      <c r="AB60" s="109"/>
      <c r="AC60" s="94"/>
      <c r="AD60" s="109"/>
      <c r="AE60" s="94"/>
      <c r="AF60" s="109"/>
      <c r="AG60" s="94"/>
      <c r="AH60" s="109"/>
      <c r="AI60" s="94"/>
      <c r="AJ60" s="109"/>
      <c r="AK60" s="94"/>
      <c r="AL60" s="109"/>
      <c r="AM60" s="94"/>
      <c r="AN60" s="566">
        <f t="shared" si="3"/>
        <v>16</v>
      </c>
    </row>
    <row r="61" spans="1:50" s="46" customFormat="1" ht="20.25" customHeight="1">
      <c r="A61" s="566">
        <f t="shared" si="2"/>
        <v>17</v>
      </c>
      <c r="B61" s="652" t="s">
        <v>737</v>
      </c>
      <c r="C61" s="48">
        <v>2012</v>
      </c>
      <c r="D61" s="653" t="s">
        <v>60</v>
      </c>
      <c r="E61" s="575">
        <f t="shared" si="4"/>
        <v>0</v>
      </c>
      <c r="F61" s="467">
        <f t="shared" si="1"/>
        <v>101</v>
      </c>
      <c r="G61" s="471">
        <f>COUNT(H61,J61,L61,N61,P61,R61,T61,V61,X61,Z61,AB61,AD61,AF61,AH61,AJ61,AL61)</f>
        <v>1</v>
      </c>
      <c r="H61" s="406"/>
      <c r="I61" s="94"/>
      <c r="J61" s="109"/>
      <c r="K61" s="94"/>
      <c r="L61" s="109"/>
      <c r="M61" s="94"/>
      <c r="N61" s="109"/>
      <c r="O61" s="94"/>
      <c r="P61" s="109"/>
      <c r="Q61" s="94"/>
      <c r="R61" s="109"/>
      <c r="S61" s="94"/>
      <c r="T61" s="109">
        <v>101</v>
      </c>
      <c r="U61" s="94">
        <v>0</v>
      </c>
      <c r="V61" s="353"/>
      <c r="W61" s="94"/>
      <c r="X61" s="353"/>
      <c r="Y61" s="94"/>
      <c r="Z61" s="353"/>
      <c r="AA61" s="94"/>
      <c r="AB61" s="353"/>
      <c r="AC61" s="94"/>
      <c r="AD61" s="353"/>
      <c r="AE61" s="94"/>
      <c r="AF61" s="353"/>
      <c r="AG61" s="94"/>
      <c r="AH61" s="353"/>
      <c r="AI61" s="94"/>
      <c r="AJ61" s="353"/>
      <c r="AK61" s="94"/>
      <c r="AL61" s="353"/>
      <c r="AM61" s="94"/>
      <c r="AN61" s="566">
        <f t="shared" si="3"/>
        <v>17</v>
      </c>
    </row>
    <row r="62" spans="1:50" s="46" customFormat="1" ht="20.25" customHeight="1">
      <c r="A62" s="566">
        <f t="shared" si="2"/>
        <v>18</v>
      </c>
      <c r="B62" s="232" t="s">
        <v>474</v>
      </c>
      <c r="C62" s="48">
        <v>2012</v>
      </c>
      <c r="D62" s="233" t="s">
        <v>37</v>
      </c>
      <c r="E62" s="575">
        <f t="shared" si="4"/>
        <v>0</v>
      </c>
      <c r="F62" s="467">
        <f t="shared" si="1"/>
        <v>105.66666666666667</v>
      </c>
      <c r="G62" s="471">
        <f>COUNT(H62,J62,L62,N62,P62,R62,T62,V62,X62,Z62,AB62,AD62,AF62,AH62,AJ62,AL62)+1</f>
        <v>3</v>
      </c>
      <c r="H62" s="406">
        <v>208</v>
      </c>
      <c r="I62" s="615">
        <v>0</v>
      </c>
      <c r="J62" s="109"/>
      <c r="K62" s="94"/>
      <c r="L62" s="353"/>
      <c r="M62" s="94"/>
      <c r="N62" s="353"/>
      <c r="O62" s="94"/>
      <c r="P62" s="353"/>
      <c r="Q62" s="94"/>
      <c r="R62" s="353">
        <v>109</v>
      </c>
      <c r="S62" s="94">
        <v>0</v>
      </c>
      <c r="T62" s="353"/>
      <c r="U62" s="94"/>
      <c r="V62" s="353"/>
      <c r="W62" s="94"/>
      <c r="X62" s="353"/>
      <c r="Y62" s="94"/>
      <c r="Z62" s="353"/>
      <c r="AA62" s="94"/>
      <c r="AB62" s="353"/>
      <c r="AC62" s="94"/>
      <c r="AD62" s="353"/>
      <c r="AE62" s="94"/>
      <c r="AF62" s="353"/>
      <c r="AG62" s="94"/>
      <c r="AH62" s="353"/>
      <c r="AI62" s="94"/>
      <c r="AJ62" s="353"/>
      <c r="AK62" s="94"/>
      <c r="AL62" s="353"/>
      <c r="AM62" s="94"/>
      <c r="AN62" s="566">
        <f t="shared" si="3"/>
        <v>18</v>
      </c>
    </row>
    <row r="63" spans="1:50" s="46" customFormat="1" ht="20.25" hidden="1" customHeight="1">
      <c r="A63" s="566">
        <f t="shared" si="2"/>
        <v>19</v>
      </c>
      <c r="B63" s="232" t="s">
        <v>345</v>
      </c>
      <c r="C63" s="48">
        <v>2011</v>
      </c>
      <c r="D63" s="233" t="s">
        <v>344</v>
      </c>
      <c r="E63" s="575">
        <f t="shared" si="4"/>
        <v>0</v>
      </c>
      <c r="F63" s="468"/>
      <c r="G63" s="472"/>
      <c r="H63" s="406"/>
      <c r="I63" s="94"/>
      <c r="J63" s="353"/>
      <c r="K63" s="94"/>
      <c r="L63" s="353"/>
      <c r="M63" s="94"/>
      <c r="N63" s="353"/>
      <c r="O63" s="94"/>
      <c r="P63" s="353"/>
      <c r="Q63" s="94"/>
      <c r="R63" s="353"/>
      <c r="S63" s="94"/>
      <c r="T63" s="353"/>
      <c r="U63" s="94"/>
      <c r="V63" s="353"/>
      <c r="W63" s="94"/>
      <c r="X63" s="353"/>
      <c r="Y63" s="94"/>
      <c r="Z63" s="353"/>
      <c r="AA63" s="94"/>
      <c r="AB63" s="353"/>
      <c r="AC63" s="94"/>
      <c r="AD63" s="353"/>
      <c r="AE63" s="94"/>
      <c r="AF63" s="353"/>
      <c r="AG63" s="94"/>
      <c r="AH63" s="353"/>
      <c r="AI63" s="94"/>
      <c r="AJ63" s="353"/>
      <c r="AK63" s="94"/>
      <c r="AL63" s="353"/>
      <c r="AM63" s="94"/>
      <c r="AN63" s="566">
        <f t="shared" si="3"/>
        <v>19</v>
      </c>
    </row>
    <row r="64" spans="1:50" s="46" customFormat="1" ht="20.25" hidden="1" customHeight="1">
      <c r="A64" s="566">
        <f t="shared" si="2"/>
        <v>20</v>
      </c>
      <c r="B64" s="226" t="s">
        <v>429</v>
      </c>
      <c r="C64" s="48">
        <v>2011</v>
      </c>
      <c r="D64" s="227" t="s">
        <v>39</v>
      </c>
      <c r="E64" s="575">
        <f t="shared" si="4"/>
        <v>0</v>
      </c>
      <c r="F64" s="468"/>
      <c r="G64" s="472"/>
      <c r="H64" s="406"/>
      <c r="I64" s="94"/>
      <c r="J64" s="353"/>
      <c r="K64" s="94"/>
      <c r="L64" s="353"/>
      <c r="M64" s="94"/>
      <c r="N64" s="353"/>
      <c r="O64" s="94"/>
      <c r="P64" s="353"/>
      <c r="Q64" s="94"/>
      <c r="R64" s="353"/>
      <c r="S64" s="94"/>
      <c r="T64" s="353"/>
      <c r="U64" s="94"/>
      <c r="V64" s="353"/>
      <c r="W64" s="94"/>
      <c r="X64" s="109"/>
      <c r="Y64" s="94"/>
      <c r="Z64" s="109"/>
      <c r="AA64" s="94"/>
      <c r="AB64" s="109"/>
      <c r="AC64" s="94"/>
      <c r="AD64" s="109"/>
      <c r="AE64" s="94"/>
      <c r="AF64" s="109"/>
      <c r="AG64" s="94"/>
      <c r="AH64" s="109"/>
      <c r="AI64" s="94"/>
      <c r="AJ64" s="109"/>
      <c r="AK64" s="94"/>
      <c r="AL64" s="109"/>
      <c r="AM64" s="94"/>
      <c r="AN64" s="566">
        <f t="shared" si="3"/>
        <v>20</v>
      </c>
    </row>
    <row r="65" spans="1:50" s="46" customFormat="1" ht="20.25" hidden="1" customHeight="1">
      <c r="A65" s="566">
        <f t="shared" si="2"/>
        <v>21</v>
      </c>
      <c r="B65" s="232" t="s">
        <v>343</v>
      </c>
      <c r="C65" s="48">
        <v>2011</v>
      </c>
      <c r="D65" s="233" t="s">
        <v>344</v>
      </c>
      <c r="E65" s="575">
        <f t="shared" si="4"/>
        <v>0</v>
      </c>
      <c r="F65" s="468"/>
      <c r="G65" s="472"/>
      <c r="H65" s="406"/>
      <c r="I65" s="94"/>
      <c r="J65" s="353"/>
      <c r="K65" s="94"/>
      <c r="L65" s="353"/>
      <c r="M65" s="94"/>
      <c r="N65" s="353"/>
      <c r="O65" s="94"/>
      <c r="P65" s="353"/>
      <c r="Q65" s="94"/>
      <c r="R65" s="353"/>
      <c r="S65" s="94"/>
      <c r="T65" s="353"/>
      <c r="U65" s="94"/>
      <c r="V65" s="109"/>
      <c r="W65" s="94"/>
      <c r="X65" s="109"/>
      <c r="Y65" s="94"/>
      <c r="Z65" s="109"/>
      <c r="AA65" s="94"/>
      <c r="AB65" s="109"/>
      <c r="AC65" s="94"/>
      <c r="AD65" s="109"/>
      <c r="AE65" s="94"/>
      <c r="AF65" s="109"/>
      <c r="AG65" s="94"/>
      <c r="AH65" s="109"/>
      <c r="AI65" s="94"/>
      <c r="AJ65" s="109"/>
      <c r="AK65" s="94"/>
      <c r="AL65" s="109"/>
      <c r="AM65" s="94"/>
      <c r="AN65" s="566">
        <f t="shared" si="3"/>
        <v>21</v>
      </c>
    </row>
    <row r="66" spans="1:50" s="46" customFormat="1" ht="20.25" hidden="1" customHeight="1">
      <c r="A66" s="566">
        <f t="shared" si="2"/>
        <v>22</v>
      </c>
      <c r="B66" s="226" t="s">
        <v>452</v>
      </c>
      <c r="C66" s="48">
        <v>2011</v>
      </c>
      <c r="D66" s="227" t="s">
        <v>60</v>
      </c>
      <c r="E66" s="575">
        <f t="shared" si="4"/>
        <v>0</v>
      </c>
      <c r="F66" s="468"/>
      <c r="G66" s="472"/>
      <c r="H66" s="406"/>
      <c r="I66" s="94"/>
      <c r="J66" s="109"/>
      <c r="K66" s="94"/>
      <c r="L66" s="109"/>
      <c r="M66" s="94"/>
      <c r="N66" s="109"/>
      <c r="O66" s="94"/>
      <c r="P66" s="109"/>
      <c r="Q66" s="94"/>
      <c r="R66" s="109"/>
      <c r="S66" s="94"/>
      <c r="T66" s="109"/>
      <c r="U66" s="94"/>
      <c r="V66" s="109"/>
      <c r="W66" s="94"/>
      <c r="X66" s="109"/>
      <c r="Y66" s="94"/>
      <c r="Z66" s="109"/>
      <c r="AA66" s="94"/>
      <c r="AB66" s="109"/>
      <c r="AC66" s="94"/>
      <c r="AD66" s="109"/>
      <c r="AE66" s="94"/>
      <c r="AF66" s="109"/>
      <c r="AG66" s="94"/>
      <c r="AH66" s="109"/>
      <c r="AI66" s="94"/>
      <c r="AJ66" s="109"/>
      <c r="AK66" s="94"/>
      <c r="AL66" s="109"/>
      <c r="AM66" s="94"/>
      <c r="AN66" s="566">
        <f t="shared" si="3"/>
        <v>22</v>
      </c>
    </row>
    <row r="67" spans="1:50" s="46" customFormat="1" ht="20.25" hidden="1" customHeight="1">
      <c r="A67" s="566">
        <f t="shared" si="2"/>
        <v>23</v>
      </c>
      <c r="B67" s="264" t="s">
        <v>391</v>
      </c>
      <c r="C67" s="48">
        <v>2012</v>
      </c>
      <c r="D67" s="328" t="s">
        <v>161</v>
      </c>
      <c r="E67" s="575">
        <f t="shared" si="4"/>
        <v>0</v>
      </c>
      <c r="F67" s="468"/>
      <c r="G67" s="472"/>
      <c r="H67" s="406"/>
      <c r="I67" s="94"/>
      <c r="J67" s="109"/>
      <c r="K67" s="94"/>
      <c r="L67" s="109"/>
      <c r="M67" s="94"/>
      <c r="N67" s="109"/>
      <c r="O67" s="94"/>
      <c r="P67" s="109"/>
      <c r="Q67" s="94"/>
      <c r="R67" s="109"/>
      <c r="S67" s="94"/>
      <c r="T67" s="109"/>
      <c r="U67" s="94"/>
      <c r="V67" s="109"/>
      <c r="W67" s="94"/>
      <c r="X67" s="109"/>
      <c r="Y67" s="94"/>
      <c r="Z67" s="109"/>
      <c r="AA67" s="94"/>
      <c r="AB67" s="109"/>
      <c r="AC67" s="94"/>
      <c r="AD67" s="109"/>
      <c r="AE67" s="94"/>
      <c r="AF67" s="109"/>
      <c r="AG67" s="94"/>
      <c r="AH67" s="109"/>
      <c r="AI67" s="94"/>
      <c r="AJ67" s="109"/>
      <c r="AK67" s="94"/>
      <c r="AL67" s="109"/>
      <c r="AM67" s="94"/>
      <c r="AN67" s="566">
        <f t="shared" si="3"/>
        <v>23</v>
      </c>
    </row>
    <row r="68" spans="1:50" s="46" customFormat="1" ht="20.25" hidden="1" customHeight="1">
      <c r="A68" s="566">
        <f t="shared" si="2"/>
        <v>24</v>
      </c>
      <c r="B68" s="244" t="s">
        <v>228</v>
      </c>
      <c r="C68" s="48">
        <v>2012</v>
      </c>
      <c r="D68" s="73" t="s">
        <v>133</v>
      </c>
      <c r="E68" s="575">
        <f t="shared" si="4"/>
        <v>0</v>
      </c>
      <c r="F68" s="468"/>
      <c r="G68" s="472"/>
      <c r="H68" s="406"/>
      <c r="I68" s="94"/>
      <c r="J68" s="109"/>
      <c r="K68" s="94"/>
      <c r="L68" s="109"/>
      <c r="M68" s="94"/>
      <c r="N68" s="109"/>
      <c r="O68" s="94"/>
      <c r="P68" s="109"/>
      <c r="Q68" s="94"/>
      <c r="R68" s="109"/>
      <c r="S68" s="94"/>
      <c r="T68" s="109"/>
      <c r="U68" s="94"/>
      <c r="V68" s="109"/>
      <c r="W68" s="94"/>
      <c r="X68" s="109"/>
      <c r="Y68" s="94"/>
      <c r="Z68" s="109"/>
      <c r="AA68" s="94"/>
      <c r="AB68" s="109"/>
      <c r="AC68" s="94"/>
      <c r="AD68" s="109"/>
      <c r="AE68" s="94"/>
      <c r="AF68" s="109"/>
      <c r="AG68" s="94"/>
      <c r="AH68" s="109"/>
      <c r="AI68" s="94"/>
      <c r="AJ68" s="109"/>
      <c r="AK68" s="94"/>
      <c r="AL68" s="109"/>
      <c r="AM68" s="94"/>
      <c r="AN68" s="566">
        <f t="shared" si="3"/>
        <v>24</v>
      </c>
    </row>
    <row r="69" spans="1:50" s="46" customFormat="1" ht="20.25" hidden="1" customHeight="1">
      <c r="A69" s="566">
        <f t="shared" si="2"/>
        <v>25</v>
      </c>
      <c r="B69" s="226" t="s">
        <v>459</v>
      </c>
      <c r="C69" s="57">
        <v>2012</v>
      </c>
      <c r="D69" s="227" t="s">
        <v>133</v>
      </c>
      <c r="E69" s="575">
        <f t="shared" si="4"/>
        <v>0</v>
      </c>
      <c r="F69" s="468"/>
      <c r="G69" s="472"/>
      <c r="H69" s="406"/>
      <c r="I69" s="94"/>
      <c r="J69" s="109"/>
      <c r="K69" s="94"/>
      <c r="L69" s="109"/>
      <c r="M69" s="94"/>
      <c r="N69" s="109"/>
      <c r="O69" s="94"/>
      <c r="P69" s="109"/>
      <c r="Q69" s="94"/>
      <c r="R69" s="109"/>
      <c r="S69" s="94"/>
      <c r="T69" s="109"/>
      <c r="U69" s="94"/>
      <c r="V69" s="109"/>
      <c r="W69" s="94"/>
      <c r="X69" s="109"/>
      <c r="Y69" s="94"/>
      <c r="Z69" s="109"/>
      <c r="AA69" s="94"/>
      <c r="AB69" s="109"/>
      <c r="AC69" s="94"/>
      <c r="AD69" s="109"/>
      <c r="AE69" s="94"/>
      <c r="AF69" s="109"/>
      <c r="AG69" s="94"/>
      <c r="AH69" s="109"/>
      <c r="AI69" s="94"/>
      <c r="AJ69" s="109"/>
      <c r="AK69" s="94"/>
      <c r="AL69" s="109"/>
      <c r="AM69" s="94"/>
      <c r="AN69" s="566">
        <f t="shared" si="3"/>
        <v>25</v>
      </c>
    </row>
    <row r="70" spans="1:50" s="46" customFormat="1" ht="20.25" hidden="1" customHeight="1">
      <c r="A70" s="566">
        <f t="shared" si="2"/>
        <v>26</v>
      </c>
      <c r="B70" s="239" t="s">
        <v>362</v>
      </c>
      <c r="C70" s="48">
        <v>2012</v>
      </c>
      <c r="D70" s="240" t="s">
        <v>133</v>
      </c>
      <c r="E70" s="575">
        <f t="shared" si="4"/>
        <v>0</v>
      </c>
      <c r="F70" s="468"/>
      <c r="G70" s="472"/>
      <c r="H70" s="406"/>
      <c r="I70" s="94"/>
      <c r="J70" s="109"/>
      <c r="K70" s="94"/>
      <c r="L70" s="109"/>
      <c r="M70" s="94"/>
      <c r="N70" s="109"/>
      <c r="O70" s="94"/>
      <c r="P70" s="109"/>
      <c r="Q70" s="94"/>
      <c r="R70" s="109"/>
      <c r="S70" s="94"/>
      <c r="T70" s="109"/>
      <c r="U70" s="94"/>
      <c r="V70" s="109"/>
      <c r="W70" s="94"/>
      <c r="X70" s="109"/>
      <c r="Y70" s="94"/>
      <c r="Z70" s="109"/>
      <c r="AA70" s="94"/>
      <c r="AB70" s="109"/>
      <c r="AC70" s="94"/>
      <c r="AD70" s="109"/>
      <c r="AE70" s="94"/>
      <c r="AF70" s="109"/>
      <c r="AG70" s="94"/>
      <c r="AH70" s="109"/>
      <c r="AI70" s="94"/>
      <c r="AJ70" s="109"/>
      <c r="AK70" s="94"/>
      <c r="AL70" s="109"/>
      <c r="AM70" s="94"/>
      <c r="AN70" s="566">
        <f t="shared" si="3"/>
        <v>26</v>
      </c>
    </row>
    <row r="71" spans="1:50" s="46" customFormat="1" ht="20.25" hidden="1" customHeight="1">
      <c r="A71" s="567"/>
      <c r="B71" s="241" t="s">
        <v>373</v>
      </c>
      <c r="C71" s="48">
        <v>2012</v>
      </c>
      <c r="D71" s="237" t="s">
        <v>374</v>
      </c>
      <c r="E71" s="575">
        <f t="shared" si="4"/>
        <v>0</v>
      </c>
      <c r="F71" s="468"/>
      <c r="G71" s="472"/>
      <c r="H71" s="406"/>
      <c r="I71" s="94"/>
      <c r="J71" s="109"/>
      <c r="K71" s="94"/>
      <c r="L71" s="109"/>
      <c r="M71" s="94"/>
      <c r="N71" s="109"/>
      <c r="O71" s="94"/>
      <c r="P71" s="109"/>
      <c r="Q71" s="94"/>
      <c r="R71" s="109"/>
      <c r="S71" s="94"/>
      <c r="T71" s="109"/>
      <c r="U71" s="94"/>
      <c r="V71" s="109"/>
      <c r="W71" s="94"/>
      <c r="X71" s="109"/>
      <c r="Y71" s="94"/>
      <c r="Z71" s="109"/>
      <c r="AA71" s="94"/>
      <c r="AB71" s="109"/>
      <c r="AC71" s="94"/>
      <c r="AD71" s="109"/>
      <c r="AE71" s="94"/>
      <c r="AF71" s="109"/>
      <c r="AG71" s="94"/>
      <c r="AH71" s="109"/>
      <c r="AI71" s="94"/>
      <c r="AJ71" s="109"/>
      <c r="AK71" s="94"/>
      <c r="AL71" s="109"/>
      <c r="AM71" s="94"/>
      <c r="AN71" s="567"/>
    </row>
    <row r="72" spans="1:50" s="46" customFormat="1" ht="20.25" customHeight="1" thickBot="1">
      <c r="A72" s="568"/>
      <c r="B72" s="257"/>
      <c r="C72" s="48"/>
      <c r="D72" s="258"/>
      <c r="E72" s="575">
        <f t="shared" si="4"/>
        <v>0</v>
      </c>
      <c r="F72" s="468"/>
      <c r="G72" s="472"/>
      <c r="H72" s="406"/>
      <c r="I72" s="101"/>
      <c r="J72" s="109"/>
      <c r="K72" s="101"/>
      <c r="L72" s="109"/>
      <c r="M72" s="101"/>
      <c r="N72" s="109"/>
      <c r="O72" s="101"/>
      <c r="P72" s="109"/>
      <c r="Q72" s="101"/>
      <c r="R72" s="109"/>
      <c r="S72" s="101"/>
      <c r="T72" s="109"/>
      <c r="U72" s="101"/>
      <c r="V72" s="109"/>
      <c r="W72" s="101"/>
      <c r="X72" s="109"/>
      <c r="Y72" s="101"/>
      <c r="Z72" s="109"/>
      <c r="AA72" s="101"/>
      <c r="AB72" s="109"/>
      <c r="AC72" s="101"/>
      <c r="AD72" s="109"/>
      <c r="AE72" s="101"/>
      <c r="AF72" s="109"/>
      <c r="AG72" s="101"/>
      <c r="AH72" s="109"/>
      <c r="AI72" s="101"/>
      <c r="AJ72" s="109"/>
      <c r="AK72" s="101"/>
      <c r="AL72" s="109"/>
      <c r="AM72" s="101"/>
      <c r="AN72" s="568"/>
    </row>
    <row r="73" spans="1:50" s="46" customFormat="1" ht="20.25" customHeight="1" thickBot="1">
      <c r="A73" s="569"/>
      <c r="B73" s="259"/>
      <c r="C73" s="49"/>
      <c r="D73" s="260"/>
      <c r="E73" s="576"/>
      <c r="F73" s="469"/>
      <c r="G73" s="473"/>
      <c r="H73" s="407"/>
      <c r="I73" s="156">
        <f>SUM(I45:I72)</f>
        <v>280</v>
      </c>
      <c r="J73" s="183"/>
      <c r="K73" s="156">
        <f>SUM(K45:K72)</f>
        <v>173</v>
      </c>
      <c r="L73" s="183"/>
      <c r="M73" s="156">
        <f>SUM(M45:M72)</f>
        <v>350</v>
      </c>
      <c r="N73" s="502"/>
      <c r="O73" s="156">
        <f>SUM(O45:O72)</f>
        <v>175</v>
      </c>
      <c r="P73" s="183"/>
      <c r="Q73" s="156">
        <f>SUM(Q45:Q72)</f>
        <v>175</v>
      </c>
      <c r="R73" s="183"/>
      <c r="S73" s="156">
        <f>SUM(S45:S72)</f>
        <v>175</v>
      </c>
      <c r="T73" s="183"/>
      <c r="U73" s="156">
        <f>SUM(U45:U72)</f>
        <v>227.49999999999997</v>
      </c>
      <c r="V73" s="183"/>
      <c r="W73" s="156">
        <f>SUM(W45:W72)</f>
        <v>227.5</v>
      </c>
      <c r="X73" s="183"/>
      <c r="Y73" s="156">
        <f>SUM(Y45:Y72)</f>
        <v>175</v>
      </c>
      <c r="Z73" s="183"/>
      <c r="AA73" s="156">
        <f>SUM(AA45:AA72)</f>
        <v>175</v>
      </c>
      <c r="AB73" s="183"/>
      <c r="AC73" s="156">
        <f>SUM(AC45:AC72)</f>
        <v>227.49999999999997</v>
      </c>
      <c r="AD73" s="183"/>
      <c r="AE73" s="156">
        <f>SUM(AE45:AE72)</f>
        <v>0</v>
      </c>
      <c r="AF73" s="183"/>
      <c r="AG73" s="156">
        <f>SUM(AG45:AG72)</f>
        <v>0</v>
      </c>
      <c r="AH73" s="183"/>
      <c r="AI73" s="156">
        <f>SUM(AI45:AI72)</f>
        <v>0</v>
      </c>
      <c r="AJ73" s="183"/>
      <c r="AK73" s="156">
        <f>SUM(AK45:AK72)</f>
        <v>0</v>
      </c>
      <c r="AL73" s="183"/>
      <c r="AM73" s="156">
        <f>SUM(AM45:AM72)</f>
        <v>0</v>
      </c>
      <c r="AN73" s="569"/>
    </row>
    <row r="74" spans="1:50" ht="13" thickBot="1"/>
    <row r="75" spans="1:50" ht="29" thickBot="1">
      <c r="B75" s="869" t="s">
        <v>527</v>
      </c>
      <c r="C75" s="870"/>
      <c r="D75" s="871"/>
      <c r="K75" s="142"/>
      <c r="L75" s="143" t="s">
        <v>271</v>
      </c>
      <c r="M75" s="27"/>
      <c r="N75" s="27"/>
      <c r="O75" s="27"/>
      <c r="P75" s="88"/>
      <c r="Q75" s="225"/>
      <c r="R75" s="143" t="s">
        <v>272</v>
      </c>
      <c r="S75" s="45"/>
      <c r="T75" s="18"/>
      <c r="U75" s="45"/>
      <c r="V75" s="158"/>
      <c r="W75" s="143" t="s">
        <v>302</v>
      </c>
    </row>
    <row r="76" spans="1:50" ht="13" thickBot="1"/>
    <row r="77" spans="1:50" s="19" customFormat="1" ht="72" customHeight="1" thickBot="1">
      <c r="A77" s="856" t="s">
        <v>13</v>
      </c>
      <c r="B77" s="896"/>
      <c r="C77" s="896"/>
      <c r="D77" s="896"/>
      <c r="E77" s="857"/>
      <c r="F77" s="857"/>
      <c r="G77" s="857"/>
      <c r="H77" s="857"/>
      <c r="I77" s="857"/>
      <c r="J77" s="857"/>
      <c r="K77" s="857"/>
      <c r="L77" s="857"/>
      <c r="M77" s="857"/>
      <c r="N77" s="857"/>
      <c r="O77" s="857"/>
      <c r="P77" s="857"/>
      <c r="Q77" s="857"/>
      <c r="R77" s="857"/>
      <c r="S77" s="857"/>
      <c r="T77" s="896"/>
      <c r="U77" s="896"/>
      <c r="V77" s="857"/>
      <c r="W77" s="857"/>
      <c r="X77" s="857"/>
      <c r="Y77" s="857"/>
      <c r="Z77" s="857"/>
      <c r="AA77" s="857"/>
      <c r="AB77" s="857"/>
      <c r="AC77" s="857"/>
      <c r="AD77" s="857"/>
      <c r="AE77" s="857"/>
      <c r="AF77" s="857"/>
      <c r="AG77" s="857"/>
      <c r="AH77" s="857"/>
      <c r="AI77" s="857"/>
      <c r="AJ77" s="857"/>
      <c r="AK77" s="857"/>
      <c r="AL77" s="857"/>
      <c r="AM77" s="881"/>
      <c r="AN77" s="131"/>
    </row>
    <row r="78" spans="1:50" s="17" customFormat="1" ht="31" customHeight="1" thickBot="1">
      <c r="A78" s="528"/>
      <c r="B78" s="528"/>
      <c r="C78" s="529"/>
      <c r="D78" s="528"/>
      <c r="E78" s="528"/>
      <c r="F78" s="528"/>
      <c r="G78" s="528"/>
      <c r="H78" s="852" t="s">
        <v>528</v>
      </c>
      <c r="I78" s="853"/>
      <c r="J78" s="852">
        <v>46089</v>
      </c>
      <c r="K78" s="853"/>
      <c r="L78" s="852" t="s">
        <v>583</v>
      </c>
      <c r="M78" s="853"/>
      <c r="N78" s="852">
        <v>46124</v>
      </c>
      <c r="O78" s="853"/>
      <c r="P78" s="852">
        <v>46138</v>
      </c>
      <c r="Q78" s="853"/>
      <c r="R78" s="852">
        <v>46152</v>
      </c>
      <c r="S78" s="853"/>
      <c r="T78" s="845">
        <v>46167</v>
      </c>
      <c r="U78" s="846"/>
      <c r="V78" s="845">
        <v>46187</v>
      </c>
      <c r="W78" s="846"/>
      <c r="X78" s="845">
        <v>46201</v>
      </c>
      <c r="Y78" s="846"/>
      <c r="Z78" s="845">
        <v>46215</v>
      </c>
      <c r="AA78" s="846"/>
      <c r="AB78" s="845">
        <v>46251</v>
      </c>
      <c r="AC78" s="846"/>
      <c r="AD78" s="845"/>
      <c r="AE78" s="846"/>
      <c r="AF78" s="847"/>
      <c r="AG78" s="848"/>
      <c r="AH78" s="845"/>
      <c r="AI78" s="846"/>
      <c r="AJ78" s="845"/>
      <c r="AK78" s="846"/>
      <c r="AL78" s="847"/>
      <c r="AM78" s="848"/>
      <c r="AN78" s="528"/>
    </row>
    <row r="79" spans="1:50" s="17" customFormat="1" ht="58" customHeight="1" thickBot="1">
      <c r="A79" s="528"/>
      <c r="B79" s="897" t="s">
        <v>552</v>
      </c>
      <c r="C79" s="898"/>
      <c r="D79" s="898"/>
      <c r="E79" s="898"/>
      <c r="F79" s="898"/>
      <c r="G79" s="899"/>
      <c r="H79" s="854" t="s">
        <v>526</v>
      </c>
      <c r="I79" s="855"/>
      <c r="J79" s="854" t="s">
        <v>565</v>
      </c>
      <c r="K79" s="855"/>
      <c r="L79" s="854" t="s">
        <v>585</v>
      </c>
      <c r="M79" s="855"/>
      <c r="N79" s="854" t="s">
        <v>591</v>
      </c>
      <c r="O79" s="855"/>
      <c r="P79" s="854" t="s">
        <v>704</v>
      </c>
      <c r="Q79" s="855"/>
      <c r="R79" s="854" t="s">
        <v>708</v>
      </c>
      <c r="S79" s="855"/>
      <c r="T79" s="858" t="s">
        <v>727</v>
      </c>
      <c r="U79" s="859"/>
      <c r="V79" s="858" t="s">
        <v>753</v>
      </c>
      <c r="W79" s="859"/>
      <c r="X79" s="849" t="s">
        <v>764</v>
      </c>
      <c r="Y79" s="850"/>
      <c r="Z79" s="849" t="s">
        <v>769</v>
      </c>
      <c r="AA79" s="850"/>
      <c r="AB79" s="849" t="s">
        <v>777</v>
      </c>
      <c r="AC79" s="850"/>
      <c r="AD79" s="873"/>
      <c r="AE79" s="874"/>
      <c r="AF79" s="873"/>
      <c r="AG79" s="874"/>
      <c r="AH79" s="873"/>
      <c r="AI79" s="875"/>
      <c r="AJ79" s="873"/>
      <c r="AK79" s="874"/>
      <c r="AL79" s="873"/>
      <c r="AM79" s="874"/>
      <c r="AN79" s="528"/>
      <c r="AO79" s="837" t="s">
        <v>536</v>
      </c>
      <c r="AP79" s="838"/>
      <c r="AQ79" s="839" t="s">
        <v>537</v>
      </c>
      <c r="AR79" s="838"/>
      <c r="AS79" s="839" t="s">
        <v>539</v>
      </c>
      <c r="AT79" s="838"/>
      <c r="AU79" s="839" t="s">
        <v>538</v>
      </c>
      <c r="AV79" s="838"/>
      <c r="AW79" s="839" t="s">
        <v>582</v>
      </c>
      <c r="AX79" s="838"/>
    </row>
    <row r="80" spans="1:50" s="17" customFormat="1" ht="40" customHeight="1" thickBot="1">
      <c r="A80" s="556" t="s">
        <v>176</v>
      </c>
      <c r="B80" s="591" t="s">
        <v>2</v>
      </c>
      <c r="C80" s="592" t="s">
        <v>115</v>
      </c>
      <c r="D80" s="592" t="s">
        <v>3</v>
      </c>
      <c r="E80" s="592" t="s">
        <v>4</v>
      </c>
      <c r="F80" s="711"/>
      <c r="G80" s="712"/>
      <c r="H80" s="713" t="s">
        <v>5</v>
      </c>
      <c r="I80" s="714" t="s">
        <v>6</v>
      </c>
      <c r="J80" s="713" t="s">
        <v>5</v>
      </c>
      <c r="K80" s="714" t="s">
        <v>6</v>
      </c>
      <c r="L80" s="713" t="s">
        <v>5</v>
      </c>
      <c r="M80" s="714" t="s">
        <v>6</v>
      </c>
      <c r="N80" s="713" t="s">
        <v>5</v>
      </c>
      <c r="O80" s="714" t="s">
        <v>6</v>
      </c>
      <c r="P80" s="713" t="s">
        <v>5</v>
      </c>
      <c r="Q80" s="714" t="s">
        <v>6</v>
      </c>
      <c r="R80" s="713" t="s">
        <v>5</v>
      </c>
      <c r="S80" s="714" t="s">
        <v>6</v>
      </c>
      <c r="T80" s="713" t="s">
        <v>5</v>
      </c>
      <c r="U80" s="714" t="s">
        <v>6</v>
      </c>
      <c r="V80" s="713" t="s">
        <v>5</v>
      </c>
      <c r="W80" s="715" t="s">
        <v>6</v>
      </c>
      <c r="X80" s="79" t="s">
        <v>5</v>
      </c>
      <c r="Y80" s="153" t="s">
        <v>6</v>
      </c>
      <c r="Z80" s="75" t="s">
        <v>5</v>
      </c>
      <c r="AA80" s="153" t="s">
        <v>6</v>
      </c>
      <c r="AB80" s="75" t="s">
        <v>5</v>
      </c>
      <c r="AC80" s="153" t="s">
        <v>6</v>
      </c>
      <c r="AD80" s="75" t="s">
        <v>5</v>
      </c>
      <c r="AE80" s="153" t="s">
        <v>6</v>
      </c>
      <c r="AF80" s="75" t="s">
        <v>5</v>
      </c>
      <c r="AG80" s="153" t="s">
        <v>6</v>
      </c>
      <c r="AH80" s="75" t="s">
        <v>5</v>
      </c>
      <c r="AI80" s="153" t="s">
        <v>6</v>
      </c>
      <c r="AJ80" s="75" t="s">
        <v>5</v>
      </c>
      <c r="AK80" s="153" t="s">
        <v>6</v>
      </c>
      <c r="AL80" s="75" t="s">
        <v>5</v>
      </c>
      <c r="AM80" s="153" t="s">
        <v>6</v>
      </c>
      <c r="AN80" s="534" t="s">
        <v>176</v>
      </c>
      <c r="AO80" s="268" t="s">
        <v>217</v>
      </c>
      <c r="AP80" s="269" t="s">
        <v>217</v>
      </c>
      <c r="AQ80" s="271">
        <v>-0.4</v>
      </c>
      <c r="AR80" s="272" t="s">
        <v>189</v>
      </c>
      <c r="AS80" s="270">
        <v>0.3</v>
      </c>
      <c r="AT80" s="273">
        <v>0.3</v>
      </c>
      <c r="AU80" s="271">
        <v>0.6</v>
      </c>
      <c r="AV80" s="272" t="s">
        <v>189</v>
      </c>
      <c r="AW80" s="271">
        <v>0.6</v>
      </c>
      <c r="AX80" s="272" t="s">
        <v>189</v>
      </c>
    </row>
    <row r="81" spans="1:50" s="46" customFormat="1" ht="20.25" customHeight="1">
      <c r="A81" s="587">
        <v>1</v>
      </c>
      <c r="B81" s="486" t="s">
        <v>687</v>
      </c>
      <c r="C81" s="48">
        <v>2013</v>
      </c>
      <c r="D81" s="668" t="s">
        <v>85</v>
      </c>
      <c r="E81" s="701">
        <f>I81+K81+M81+O81+Q81+S81+U81+W81+Y81+AA81+AC81+AE81+AG81+AI81+AK81+AM81</f>
        <v>335.6</v>
      </c>
      <c r="F81" s="702"/>
      <c r="G81" s="703"/>
      <c r="H81" s="704">
        <v>136</v>
      </c>
      <c r="I81" s="495">
        <v>80</v>
      </c>
      <c r="J81" s="704">
        <v>77</v>
      </c>
      <c r="K81" s="495">
        <v>12.5</v>
      </c>
      <c r="L81" s="704">
        <v>219</v>
      </c>
      <c r="M81" s="495">
        <v>30</v>
      </c>
      <c r="N81" s="704">
        <v>69</v>
      </c>
      <c r="O81" s="495">
        <v>32.5</v>
      </c>
      <c r="P81" s="704">
        <v>87</v>
      </c>
      <c r="Q81" s="705">
        <v>0</v>
      </c>
      <c r="R81" s="704">
        <v>69</v>
      </c>
      <c r="S81" s="495">
        <v>42.5</v>
      </c>
      <c r="T81" s="704">
        <v>77</v>
      </c>
      <c r="U81" s="495">
        <v>19.5</v>
      </c>
      <c r="V81" s="704">
        <v>69</v>
      </c>
      <c r="W81" s="354">
        <v>65</v>
      </c>
      <c r="X81" s="406">
        <v>74</v>
      </c>
      <c r="Y81" s="354">
        <v>42.5</v>
      </c>
      <c r="Z81" s="109">
        <v>81</v>
      </c>
      <c r="AA81" s="354">
        <v>2</v>
      </c>
      <c r="AB81" s="109">
        <v>75</v>
      </c>
      <c r="AC81" s="354">
        <v>9.1</v>
      </c>
      <c r="AD81" s="109"/>
      <c r="AE81" s="101"/>
      <c r="AF81" s="109"/>
      <c r="AG81" s="101"/>
      <c r="AH81" s="109"/>
      <c r="AI81" s="101"/>
      <c r="AJ81" s="109"/>
      <c r="AK81" s="101"/>
      <c r="AL81" s="109"/>
      <c r="AM81" s="101"/>
      <c r="AN81" s="566">
        <v>1</v>
      </c>
      <c r="AO81" s="281">
        <v>1</v>
      </c>
      <c r="AP81" s="354">
        <v>50</v>
      </c>
      <c r="AQ81" s="311">
        <f>AP81*AQ80</f>
        <v>-20</v>
      </c>
      <c r="AR81" s="354">
        <v>30</v>
      </c>
      <c r="AS81" s="171">
        <f>AP81*AS80</f>
        <v>15</v>
      </c>
      <c r="AT81" s="354">
        <v>65</v>
      </c>
      <c r="AU81" s="128">
        <f>AP81*AU80</f>
        <v>30</v>
      </c>
      <c r="AV81" s="354">
        <v>80</v>
      </c>
      <c r="AW81" s="128">
        <f>AR81*AW80</f>
        <v>18</v>
      </c>
      <c r="AX81" s="354">
        <v>100</v>
      </c>
    </row>
    <row r="82" spans="1:50" s="46" customFormat="1" ht="20.25" customHeight="1">
      <c r="A82" s="587">
        <f>A81+1</f>
        <v>2</v>
      </c>
      <c r="B82" s="491" t="s">
        <v>694</v>
      </c>
      <c r="C82" s="398">
        <v>2013</v>
      </c>
      <c r="D82" s="706" t="s">
        <v>48</v>
      </c>
      <c r="E82" s="701">
        <f>I82+K82+M82+O82+Q82+S82+U82+W82+Y82+AA82+AC82+AE82+AG82+AI82+AK82+AM82</f>
        <v>308.39999999999998</v>
      </c>
      <c r="F82" s="702"/>
      <c r="G82" s="703"/>
      <c r="H82" s="704">
        <v>150</v>
      </c>
      <c r="I82" s="495">
        <v>6.4</v>
      </c>
      <c r="J82" s="704">
        <v>69</v>
      </c>
      <c r="K82" s="495">
        <v>50</v>
      </c>
      <c r="L82" s="704">
        <v>213</v>
      </c>
      <c r="M82" s="495">
        <v>100</v>
      </c>
      <c r="N82" s="704">
        <v>78</v>
      </c>
      <c r="O82" s="707">
        <v>0</v>
      </c>
      <c r="P82" s="704">
        <v>75</v>
      </c>
      <c r="Q82" s="495">
        <v>12.5</v>
      </c>
      <c r="R82" s="704">
        <v>74</v>
      </c>
      <c r="S82" s="495">
        <v>25</v>
      </c>
      <c r="T82" s="704">
        <v>73</v>
      </c>
      <c r="U82" s="495">
        <v>29.25</v>
      </c>
      <c r="V82" s="704">
        <v>74</v>
      </c>
      <c r="W82" s="354">
        <v>29.25</v>
      </c>
      <c r="X82" s="406">
        <v>76</v>
      </c>
      <c r="Y82" s="354">
        <v>25</v>
      </c>
      <c r="Z82" s="109">
        <v>79</v>
      </c>
      <c r="AA82" s="354">
        <v>5</v>
      </c>
      <c r="AB82" s="109">
        <v>73</v>
      </c>
      <c r="AC82" s="354">
        <v>26</v>
      </c>
      <c r="AD82" s="109"/>
      <c r="AE82" s="94"/>
      <c r="AF82" s="109"/>
      <c r="AG82" s="94"/>
      <c r="AH82" s="109"/>
      <c r="AI82" s="94"/>
      <c r="AJ82" s="109"/>
      <c r="AK82" s="94"/>
      <c r="AL82" s="109"/>
      <c r="AM82" s="94"/>
      <c r="AN82" s="566">
        <f>AN81+1</f>
        <v>2</v>
      </c>
      <c r="AO82" s="192">
        <v>2</v>
      </c>
      <c r="AP82" s="354">
        <v>35</v>
      </c>
      <c r="AQ82" s="312">
        <f>AP82*AQ80</f>
        <v>-14</v>
      </c>
      <c r="AR82" s="354">
        <v>21</v>
      </c>
      <c r="AS82" s="171">
        <f>AP82*AS80</f>
        <v>10.5</v>
      </c>
      <c r="AT82" s="354">
        <v>45.5</v>
      </c>
      <c r="AU82" s="128">
        <f>AP82*AU80</f>
        <v>21</v>
      </c>
      <c r="AV82" s="354">
        <v>56</v>
      </c>
      <c r="AW82" s="128">
        <f>AR82*AW80</f>
        <v>12.6</v>
      </c>
      <c r="AX82" s="354">
        <v>70</v>
      </c>
    </row>
    <row r="83" spans="1:50" s="46" customFormat="1" ht="20.25" customHeight="1">
      <c r="A83" s="587">
        <f t="shared" ref="A83:A107" si="5">A82+1</f>
        <v>3</v>
      </c>
      <c r="B83" s="491" t="s">
        <v>696</v>
      </c>
      <c r="C83" s="398">
        <v>2013</v>
      </c>
      <c r="D83" s="706" t="s">
        <v>338</v>
      </c>
      <c r="E83" s="701">
        <f>I83+K83+M83+O83+Q83+S83+U83+W83+Y83+AA83+AC83+AE83+AG83+AI83+AK83+AM83</f>
        <v>270.10000000000002</v>
      </c>
      <c r="F83" s="702"/>
      <c r="G83" s="703"/>
      <c r="H83" s="704">
        <v>141</v>
      </c>
      <c r="I83" s="495">
        <v>32</v>
      </c>
      <c r="J83" s="704">
        <v>77</v>
      </c>
      <c r="K83" s="495">
        <v>12.5</v>
      </c>
      <c r="L83" s="704">
        <v>217</v>
      </c>
      <c r="M83" s="495">
        <v>40</v>
      </c>
      <c r="N83" s="704" t="str">
        <f>IFERROR(VLOOKUP(B83,#REF!,2,FALSE),"")</f>
        <v/>
      </c>
      <c r="O83" s="707"/>
      <c r="P83" s="704">
        <v>71</v>
      </c>
      <c r="Q83" s="495">
        <v>50</v>
      </c>
      <c r="R83" s="704">
        <v>80</v>
      </c>
      <c r="S83" s="495">
        <v>2</v>
      </c>
      <c r="T83" s="704">
        <v>68</v>
      </c>
      <c r="U83" s="495">
        <v>65</v>
      </c>
      <c r="V83" s="704">
        <v>73</v>
      </c>
      <c r="W83" s="354">
        <v>45.5</v>
      </c>
      <c r="X83" s="406">
        <v>82</v>
      </c>
      <c r="Y83" s="354">
        <v>3</v>
      </c>
      <c r="Z83" s="109">
        <v>76</v>
      </c>
      <c r="AA83" s="354">
        <v>17.5</v>
      </c>
      <c r="AB83" s="109">
        <v>79</v>
      </c>
      <c r="AC83" s="354">
        <v>2.6</v>
      </c>
      <c r="AD83" s="109"/>
      <c r="AE83" s="94"/>
      <c r="AF83" s="109"/>
      <c r="AG83" s="94"/>
      <c r="AH83" s="109"/>
      <c r="AI83" s="94"/>
      <c r="AJ83" s="109"/>
      <c r="AK83" s="94"/>
      <c r="AL83" s="109"/>
      <c r="AM83" s="94"/>
      <c r="AN83" s="566">
        <f t="shared" ref="AN83:AN107" si="6">AN82+1</f>
        <v>3</v>
      </c>
      <c r="AO83" s="281">
        <v>3</v>
      </c>
      <c r="AP83" s="354">
        <v>25</v>
      </c>
      <c r="AQ83" s="312">
        <f>AP83*AQ80</f>
        <v>-10</v>
      </c>
      <c r="AR83" s="354">
        <v>15</v>
      </c>
      <c r="AS83" s="171">
        <f>AP83*AS80</f>
        <v>7.5</v>
      </c>
      <c r="AT83" s="354">
        <v>32.5</v>
      </c>
      <c r="AU83" s="128">
        <f>AP83*AU80</f>
        <v>15</v>
      </c>
      <c r="AV83" s="354">
        <v>40</v>
      </c>
      <c r="AW83" s="128">
        <f>AR83*AW80</f>
        <v>9</v>
      </c>
      <c r="AX83" s="354">
        <v>50</v>
      </c>
    </row>
    <row r="84" spans="1:50" s="46" customFormat="1" ht="20.25" customHeight="1">
      <c r="A84" s="587">
        <f t="shared" si="5"/>
        <v>4</v>
      </c>
      <c r="B84" s="491" t="s">
        <v>693</v>
      </c>
      <c r="C84" s="398">
        <v>2014</v>
      </c>
      <c r="D84" s="706" t="s">
        <v>11</v>
      </c>
      <c r="E84" s="701">
        <f>I84+K84+M84+O84+Q84+S84+U84+W84+Y84+AA84+AC84+AE84+AG84+AI84+AK84+AM84</f>
        <v>244.6</v>
      </c>
      <c r="F84" s="702"/>
      <c r="G84" s="703"/>
      <c r="H84" s="704">
        <v>149</v>
      </c>
      <c r="I84" s="495">
        <v>9.6</v>
      </c>
      <c r="J84" s="704">
        <v>72</v>
      </c>
      <c r="K84" s="495">
        <v>30</v>
      </c>
      <c r="L84" s="704">
        <v>214</v>
      </c>
      <c r="M84" s="495">
        <v>60</v>
      </c>
      <c r="N84" s="704">
        <v>74</v>
      </c>
      <c r="O84" s="495">
        <v>5</v>
      </c>
      <c r="P84" s="704">
        <v>73</v>
      </c>
      <c r="Q84" s="495">
        <v>30</v>
      </c>
      <c r="R84" s="704"/>
      <c r="S84" s="705"/>
      <c r="T84" s="704">
        <v>83</v>
      </c>
      <c r="U84" s="495">
        <v>0</v>
      </c>
      <c r="V84" s="704"/>
      <c r="W84" s="94"/>
      <c r="X84" s="406">
        <v>79</v>
      </c>
      <c r="Y84" s="354">
        <v>10</v>
      </c>
      <c r="Z84" s="109">
        <v>72</v>
      </c>
      <c r="AA84" s="354">
        <v>35</v>
      </c>
      <c r="AB84" s="109">
        <v>68</v>
      </c>
      <c r="AC84" s="354">
        <v>65</v>
      </c>
      <c r="AD84" s="109"/>
      <c r="AE84" s="96"/>
      <c r="AF84" s="109"/>
      <c r="AG84" s="96"/>
      <c r="AH84" s="109"/>
      <c r="AI84" s="96"/>
      <c r="AJ84" s="109"/>
      <c r="AK84" s="96"/>
      <c r="AL84" s="109"/>
      <c r="AM84" s="96"/>
      <c r="AN84" s="566">
        <f t="shared" si="6"/>
        <v>4</v>
      </c>
      <c r="AO84" s="192">
        <v>4</v>
      </c>
      <c r="AP84" s="354">
        <v>20</v>
      </c>
      <c r="AQ84" s="313">
        <f>AP84*AQ80</f>
        <v>-8</v>
      </c>
      <c r="AR84" s="354">
        <v>12</v>
      </c>
      <c r="AS84" s="171">
        <f>AP84*AS80</f>
        <v>6</v>
      </c>
      <c r="AT84" s="354">
        <v>26</v>
      </c>
      <c r="AU84" s="128">
        <f>AP84*AU80</f>
        <v>12</v>
      </c>
      <c r="AV84" s="354">
        <v>32</v>
      </c>
      <c r="AW84" s="128">
        <f>AR84*AW80</f>
        <v>7.1999999999999993</v>
      </c>
      <c r="AX84" s="354">
        <v>40</v>
      </c>
    </row>
    <row r="85" spans="1:50" s="46" customFormat="1" ht="20.25" customHeight="1">
      <c r="A85" s="587">
        <f t="shared" si="5"/>
        <v>5</v>
      </c>
      <c r="B85" s="486" t="s">
        <v>692</v>
      </c>
      <c r="C85" s="48">
        <v>2011</v>
      </c>
      <c r="D85" s="668" t="s">
        <v>26</v>
      </c>
      <c r="E85" s="701">
        <f>I85+K85+M85+O85+Q85+S85+U85+W85+Y85+AA85+AC85+AE85+AG85+AI85+AK85+AM85-O85</f>
        <v>229.55</v>
      </c>
      <c r="F85" s="702"/>
      <c r="G85" s="703"/>
      <c r="H85" s="704">
        <v>137</v>
      </c>
      <c r="I85" s="495">
        <v>56</v>
      </c>
      <c r="J85" s="704">
        <v>72</v>
      </c>
      <c r="K85" s="495">
        <v>30</v>
      </c>
      <c r="L85" s="704">
        <v>232</v>
      </c>
      <c r="M85" s="495">
        <v>4</v>
      </c>
      <c r="N85" s="704">
        <v>76</v>
      </c>
      <c r="O85" s="707">
        <v>2</v>
      </c>
      <c r="P85" s="704">
        <v>76</v>
      </c>
      <c r="Q85" s="495">
        <v>7</v>
      </c>
      <c r="R85" s="704">
        <v>69</v>
      </c>
      <c r="S85" s="495">
        <v>42.5</v>
      </c>
      <c r="T85" s="704">
        <v>81</v>
      </c>
      <c r="U85" s="495">
        <v>7.8</v>
      </c>
      <c r="V85" s="704">
        <v>74</v>
      </c>
      <c r="W85" s="354">
        <v>29.25</v>
      </c>
      <c r="X85" s="406">
        <v>82</v>
      </c>
      <c r="Y85" s="354">
        <v>3</v>
      </c>
      <c r="Z85" s="109">
        <v>71</v>
      </c>
      <c r="AA85" s="354">
        <v>50</v>
      </c>
      <c r="AB85" s="109">
        <v>81</v>
      </c>
      <c r="AC85" s="94">
        <v>0</v>
      </c>
      <c r="AD85" s="109"/>
      <c r="AE85" s="94"/>
      <c r="AF85" s="109"/>
      <c r="AG85" s="94"/>
      <c r="AH85" s="109"/>
      <c r="AI85" s="94"/>
      <c r="AJ85" s="109"/>
      <c r="AK85" s="94"/>
      <c r="AL85" s="109"/>
      <c r="AM85" s="94"/>
      <c r="AN85" s="566">
        <f t="shared" si="6"/>
        <v>5</v>
      </c>
      <c r="AO85" s="281">
        <v>5</v>
      </c>
      <c r="AP85" s="354">
        <v>15</v>
      </c>
      <c r="AQ85" s="313">
        <f>AP85*AQ80</f>
        <v>-6</v>
      </c>
      <c r="AR85" s="354">
        <v>9</v>
      </c>
      <c r="AS85" s="171">
        <f>AP85*AS80</f>
        <v>4.5</v>
      </c>
      <c r="AT85" s="354">
        <v>19.5</v>
      </c>
      <c r="AU85" s="128">
        <f>AP85*AU80</f>
        <v>9</v>
      </c>
      <c r="AV85" s="354">
        <v>24</v>
      </c>
      <c r="AW85" s="128">
        <f>AR85*AW80</f>
        <v>5.3999999999999995</v>
      </c>
      <c r="AX85" s="354">
        <v>30</v>
      </c>
    </row>
    <row r="86" spans="1:50" s="46" customFormat="1" ht="20.25" customHeight="1">
      <c r="A86" s="587">
        <f t="shared" si="5"/>
        <v>6</v>
      </c>
      <c r="B86" s="486" t="s">
        <v>684</v>
      </c>
      <c r="C86" s="48">
        <v>2012</v>
      </c>
      <c r="D86" s="668" t="s">
        <v>85</v>
      </c>
      <c r="E86" s="701">
        <f>I86+K86+M86+O86+Q86+S86+U86+W86+Y86+AA86+AC86+AE86+AG86+AI86+AK86+AM86-K86</f>
        <v>193</v>
      </c>
      <c r="F86" s="702"/>
      <c r="G86" s="703"/>
      <c r="H86" s="57">
        <v>139</v>
      </c>
      <c r="I86" s="495">
        <v>40</v>
      </c>
      <c r="J86" s="704">
        <v>81</v>
      </c>
      <c r="K86" s="707">
        <v>7</v>
      </c>
      <c r="L86" s="704">
        <v>224</v>
      </c>
      <c r="M86" s="495">
        <v>12</v>
      </c>
      <c r="N86" s="704">
        <v>69</v>
      </c>
      <c r="O86" s="495">
        <v>32.5</v>
      </c>
      <c r="P86" s="704">
        <v>74</v>
      </c>
      <c r="Q86" s="495">
        <v>20</v>
      </c>
      <c r="R86" s="704">
        <v>76</v>
      </c>
      <c r="S86" s="495">
        <v>12.5</v>
      </c>
      <c r="T86" s="704">
        <v>78</v>
      </c>
      <c r="U86" s="495">
        <v>13</v>
      </c>
      <c r="V86" s="704">
        <v>83</v>
      </c>
      <c r="W86" s="94">
        <v>0</v>
      </c>
      <c r="X86" s="406">
        <v>83</v>
      </c>
      <c r="Y86" s="94">
        <v>0</v>
      </c>
      <c r="Z86" s="109">
        <v>76</v>
      </c>
      <c r="AA86" s="354">
        <v>17.5</v>
      </c>
      <c r="AB86" s="109">
        <v>71</v>
      </c>
      <c r="AC86" s="354">
        <v>45.5</v>
      </c>
      <c r="AD86" s="109"/>
      <c r="AE86" s="94"/>
      <c r="AF86" s="109"/>
      <c r="AG86" s="94"/>
      <c r="AH86" s="109"/>
      <c r="AI86" s="94"/>
      <c r="AJ86" s="109"/>
      <c r="AK86" s="94"/>
      <c r="AL86" s="109"/>
      <c r="AM86" s="94"/>
      <c r="AN86" s="566">
        <f t="shared" si="6"/>
        <v>6</v>
      </c>
      <c r="AO86" s="192">
        <v>6</v>
      </c>
      <c r="AP86" s="354">
        <v>10</v>
      </c>
      <c r="AQ86" s="313">
        <f>AP86*AQ80</f>
        <v>-4</v>
      </c>
      <c r="AR86" s="354">
        <v>6</v>
      </c>
      <c r="AS86" s="171">
        <f>AP86*AS80</f>
        <v>3</v>
      </c>
      <c r="AT86" s="354">
        <v>13</v>
      </c>
      <c r="AU86" s="128">
        <f>AP86*AU80</f>
        <v>6</v>
      </c>
      <c r="AV86" s="354">
        <v>16</v>
      </c>
      <c r="AW86" s="128">
        <f>AR86*AW80</f>
        <v>3.5999999999999996</v>
      </c>
      <c r="AX86" s="354">
        <v>20</v>
      </c>
    </row>
    <row r="87" spans="1:50" s="46" customFormat="1" ht="20.25" customHeight="1">
      <c r="A87" s="587">
        <f t="shared" si="5"/>
        <v>7</v>
      </c>
      <c r="B87" s="486" t="s">
        <v>685</v>
      </c>
      <c r="C87" s="48">
        <v>2011</v>
      </c>
      <c r="D87" s="668" t="s">
        <v>33</v>
      </c>
      <c r="E87" s="701">
        <f t="shared" ref="E87:E98" si="7">I87+K87+M87+O87+Q87+S87+U87+W87+Y87+AA87+AC87+AE87+AG87+AI87+AK87+AM87</f>
        <v>181.54999999999998</v>
      </c>
      <c r="F87" s="702"/>
      <c r="G87" s="703"/>
      <c r="H87" s="704">
        <v>146</v>
      </c>
      <c r="I87" s="495">
        <v>24</v>
      </c>
      <c r="J87" s="704">
        <v>76</v>
      </c>
      <c r="K87" s="495">
        <v>20</v>
      </c>
      <c r="L87" s="704">
        <v>214</v>
      </c>
      <c r="M87" s="495">
        <v>60</v>
      </c>
      <c r="N87" s="704">
        <v>72</v>
      </c>
      <c r="O87" s="495">
        <v>10</v>
      </c>
      <c r="P87" s="704">
        <v>91</v>
      </c>
      <c r="Q87" s="705">
        <v>0</v>
      </c>
      <c r="R87" s="704">
        <v>79</v>
      </c>
      <c r="S87" s="495">
        <v>6</v>
      </c>
      <c r="T87" s="704">
        <v>83</v>
      </c>
      <c r="U87" s="495">
        <v>2.6</v>
      </c>
      <c r="V87" s="704">
        <v>75</v>
      </c>
      <c r="W87" s="354">
        <v>16.25</v>
      </c>
      <c r="X87" s="406">
        <v>77</v>
      </c>
      <c r="Y87" s="354">
        <v>20</v>
      </c>
      <c r="Z87" s="109">
        <v>76</v>
      </c>
      <c r="AA87" s="354">
        <v>17.5</v>
      </c>
      <c r="AB87" s="109">
        <v>77</v>
      </c>
      <c r="AC87" s="354">
        <v>5.2</v>
      </c>
      <c r="AD87" s="109"/>
      <c r="AE87" s="94"/>
      <c r="AF87" s="109"/>
      <c r="AG87" s="94"/>
      <c r="AH87" s="109"/>
      <c r="AI87" s="94"/>
      <c r="AJ87" s="109"/>
      <c r="AK87" s="94"/>
      <c r="AL87" s="109"/>
      <c r="AM87" s="94"/>
      <c r="AN87" s="566">
        <f t="shared" si="6"/>
        <v>7</v>
      </c>
      <c r="AO87" s="281">
        <v>7</v>
      </c>
      <c r="AP87" s="354">
        <v>8</v>
      </c>
      <c r="AQ87" s="313">
        <f>AP87*AQ80</f>
        <v>-3.2</v>
      </c>
      <c r="AR87" s="354">
        <v>4.8</v>
      </c>
      <c r="AS87" s="171">
        <f>AP87*AS80</f>
        <v>2.4</v>
      </c>
      <c r="AT87" s="354">
        <v>10.4</v>
      </c>
      <c r="AU87" s="128">
        <f>AP87*AU80</f>
        <v>4.8</v>
      </c>
      <c r="AV87" s="354">
        <v>12.8</v>
      </c>
      <c r="AW87" s="128">
        <f>AR87*AW80</f>
        <v>2.88</v>
      </c>
      <c r="AX87" s="354">
        <v>16</v>
      </c>
    </row>
    <row r="88" spans="1:50" s="46" customFormat="1" ht="20.25" customHeight="1">
      <c r="A88" s="587">
        <f t="shared" si="5"/>
        <v>8</v>
      </c>
      <c r="B88" s="486" t="s">
        <v>686</v>
      </c>
      <c r="C88" s="48">
        <v>2011</v>
      </c>
      <c r="D88" s="110" t="s">
        <v>35</v>
      </c>
      <c r="E88" s="701">
        <f t="shared" si="7"/>
        <v>131.69999999999999</v>
      </c>
      <c r="F88" s="702"/>
      <c r="G88" s="703"/>
      <c r="H88" s="704">
        <v>148</v>
      </c>
      <c r="I88" s="495">
        <v>12.8</v>
      </c>
      <c r="J88" s="704"/>
      <c r="K88" s="705"/>
      <c r="L88" s="704"/>
      <c r="M88" s="48"/>
      <c r="N88" s="704">
        <v>69</v>
      </c>
      <c r="O88" s="495">
        <v>32.5</v>
      </c>
      <c r="P88" s="704">
        <v>73</v>
      </c>
      <c r="Q88" s="495">
        <v>30</v>
      </c>
      <c r="R88" s="704">
        <v>75</v>
      </c>
      <c r="S88" s="495">
        <v>20</v>
      </c>
      <c r="T88" s="704">
        <v>82</v>
      </c>
      <c r="U88" s="495">
        <v>5.2</v>
      </c>
      <c r="V88" s="704">
        <v>76</v>
      </c>
      <c r="W88" s="354">
        <v>9.1</v>
      </c>
      <c r="X88" s="406">
        <v>80</v>
      </c>
      <c r="Y88" s="354">
        <v>8</v>
      </c>
      <c r="Z88" s="109">
        <v>79</v>
      </c>
      <c r="AA88" s="354">
        <v>5</v>
      </c>
      <c r="AB88" s="109">
        <v>75</v>
      </c>
      <c r="AC88" s="354">
        <v>9.1</v>
      </c>
      <c r="AD88" s="109"/>
      <c r="AE88" s="94"/>
      <c r="AF88" s="109"/>
      <c r="AG88" s="94"/>
      <c r="AH88" s="109"/>
      <c r="AI88" s="94"/>
      <c r="AJ88" s="109"/>
      <c r="AK88" s="94"/>
      <c r="AL88" s="109"/>
      <c r="AM88" s="94"/>
      <c r="AN88" s="566">
        <f t="shared" si="6"/>
        <v>8</v>
      </c>
      <c r="AO88" s="192">
        <v>8</v>
      </c>
      <c r="AP88" s="354">
        <v>6</v>
      </c>
      <c r="AQ88" s="313">
        <f>AP88*AQ80</f>
        <v>-2.4000000000000004</v>
      </c>
      <c r="AR88" s="354">
        <v>3.6</v>
      </c>
      <c r="AS88" s="134">
        <f>AP88*AS80</f>
        <v>1.7999999999999998</v>
      </c>
      <c r="AT88" s="354">
        <v>7.8</v>
      </c>
      <c r="AU88" s="128">
        <f>AP88*AU80</f>
        <v>3.5999999999999996</v>
      </c>
      <c r="AV88" s="354">
        <v>9.6</v>
      </c>
      <c r="AW88" s="128">
        <f>AR88*AW80</f>
        <v>2.16</v>
      </c>
      <c r="AX88" s="354">
        <v>12</v>
      </c>
    </row>
    <row r="89" spans="1:50" s="46" customFormat="1" ht="20.25" customHeight="1">
      <c r="A89" s="587">
        <f t="shared" si="5"/>
        <v>9</v>
      </c>
      <c r="B89" s="486" t="s">
        <v>688</v>
      </c>
      <c r="C89" s="48">
        <v>2012</v>
      </c>
      <c r="D89" s="668" t="s">
        <v>37</v>
      </c>
      <c r="E89" s="701">
        <f t="shared" si="7"/>
        <v>125.6</v>
      </c>
      <c r="F89" s="702"/>
      <c r="G89" s="703"/>
      <c r="H89" s="704"/>
      <c r="I89" s="705"/>
      <c r="J89" s="704">
        <v>82</v>
      </c>
      <c r="K89" s="495">
        <v>4</v>
      </c>
      <c r="L89" s="704">
        <v>223</v>
      </c>
      <c r="M89" s="495">
        <v>18</v>
      </c>
      <c r="N89" s="704">
        <v>74</v>
      </c>
      <c r="O89" s="495">
        <v>5</v>
      </c>
      <c r="P89" s="704">
        <v>84</v>
      </c>
      <c r="Q89" s="495">
        <v>2</v>
      </c>
      <c r="R89" s="704">
        <v>76</v>
      </c>
      <c r="S89" s="495">
        <v>12.5</v>
      </c>
      <c r="T89" s="704">
        <v>80</v>
      </c>
      <c r="U89" s="495">
        <v>10.4</v>
      </c>
      <c r="V89" s="704">
        <v>77</v>
      </c>
      <c r="W89" s="354">
        <v>5.2</v>
      </c>
      <c r="X89" s="406">
        <v>74</v>
      </c>
      <c r="Y89" s="354">
        <v>42.5</v>
      </c>
      <c r="Z89" s="109"/>
      <c r="AA89" s="94"/>
      <c r="AB89" s="109">
        <v>73</v>
      </c>
      <c r="AC89" s="354">
        <v>26</v>
      </c>
      <c r="AD89" s="109"/>
      <c r="AE89" s="94"/>
      <c r="AF89" s="109"/>
      <c r="AG89" s="94"/>
      <c r="AH89" s="109"/>
      <c r="AI89" s="94"/>
      <c r="AJ89" s="109"/>
      <c r="AK89" s="94"/>
      <c r="AL89" s="109"/>
      <c r="AM89" s="94"/>
      <c r="AN89" s="566">
        <f t="shared" si="6"/>
        <v>9</v>
      </c>
      <c r="AO89" s="281">
        <f>AO88+1</f>
        <v>9</v>
      </c>
      <c r="AP89" s="354">
        <v>4</v>
      </c>
      <c r="AQ89" s="313">
        <f>AP89*AQ80</f>
        <v>-1.6</v>
      </c>
      <c r="AR89" s="354">
        <v>2.4</v>
      </c>
      <c r="AS89" s="171">
        <f>AP89*AS80</f>
        <v>1.2</v>
      </c>
      <c r="AT89" s="354">
        <v>5.2</v>
      </c>
      <c r="AU89" s="128">
        <f>AP89*AU80</f>
        <v>2.4</v>
      </c>
      <c r="AV89" s="354">
        <v>6.4</v>
      </c>
      <c r="AW89" s="128">
        <f>AR89*AW80</f>
        <v>1.44</v>
      </c>
      <c r="AX89" s="354">
        <v>8</v>
      </c>
    </row>
    <row r="90" spans="1:50" s="46" customFormat="1" ht="20.25" customHeight="1">
      <c r="A90" s="587">
        <f t="shared" si="5"/>
        <v>10</v>
      </c>
      <c r="B90" s="491" t="s">
        <v>691</v>
      </c>
      <c r="C90" s="398">
        <v>2014</v>
      </c>
      <c r="D90" s="706" t="s">
        <v>37</v>
      </c>
      <c r="E90" s="701">
        <f t="shared" si="7"/>
        <v>95.6</v>
      </c>
      <c r="F90" s="702"/>
      <c r="G90" s="703"/>
      <c r="H90" s="704">
        <v>152</v>
      </c>
      <c r="I90" s="705">
        <v>0</v>
      </c>
      <c r="J90" s="704">
        <v>81</v>
      </c>
      <c r="K90" s="495">
        <v>7</v>
      </c>
      <c r="L90" s="704">
        <v>223</v>
      </c>
      <c r="M90" s="495">
        <v>18</v>
      </c>
      <c r="N90" s="704">
        <v>79</v>
      </c>
      <c r="O90" s="495">
        <v>0</v>
      </c>
      <c r="P90" s="704">
        <v>83</v>
      </c>
      <c r="Q90" s="495">
        <v>4</v>
      </c>
      <c r="R90" s="704">
        <v>78</v>
      </c>
      <c r="S90" s="495">
        <v>8</v>
      </c>
      <c r="T90" s="704">
        <v>83</v>
      </c>
      <c r="U90" s="495">
        <v>0</v>
      </c>
      <c r="V90" s="57">
        <v>76</v>
      </c>
      <c r="W90" s="354">
        <v>9.1</v>
      </c>
      <c r="X90" s="406">
        <v>81</v>
      </c>
      <c r="Y90" s="354">
        <v>6</v>
      </c>
      <c r="Z90" s="109">
        <v>76</v>
      </c>
      <c r="AA90" s="354">
        <v>17.5</v>
      </c>
      <c r="AB90" s="109">
        <v>73</v>
      </c>
      <c r="AC90" s="354">
        <v>26</v>
      </c>
      <c r="AD90" s="109"/>
      <c r="AE90" s="94"/>
      <c r="AF90" s="109"/>
      <c r="AG90" s="94"/>
      <c r="AH90" s="109"/>
      <c r="AI90" s="94"/>
      <c r="AJ90" s="109"/>
      <c r="AK90" s="94"/>
      <c r="AL90" s="109"/>
      <c r="AM90" s="94"/>
      <c r="AN90" s="566">
        <f t="shared" si="6"/>
        <v>10</v>
      </c>
      <c r="AO90" s="192">
        <f>AO89+1</f>
        <v>10</v>
      </c>
      <c r="AP90" s="354">
        <v>2</v>
      </c>
      <c r="AQ90" s="313">
        <f>AP90*AQ80</f>
        <v>-0.8</v>
      </c>
      <c r="AR90" s="354">
        <v>1.2</v>
      </c>
      <c r="AS90" s="171">
        <f>AP90*AS80</f>
        <v>0.6</v>
      </c>
      <c r="AT90" s="354">
        <v>2.6</v>
      </c>
      <c r="AU90" s="128">
        <f>AP90*AU80</f>
        <v>1.2</v>
      </c>
      <c r="AV90" s="354">
        <v>3.2</v>
      </c>
      <c r="AW90" s="128">
        <f>AR90*AW80</f>
        <v>0.72</v>
      </c>
      <c r="AX90" s="354">
        <v>4</v>
      </c>
    </row>
    <row r="91" spans="1:50" s="46" customFormat="1" ht="20.25" customHeight="1" thickBot="1">
      <c r="A91" s="587">
        <f t="shared" si="5"/>
        <v>11</v>
      </c>
      <c r="B91" s="486" t="s">
        <v>690</v>
      </c>
      <c r="C91" s="48">
        <v>2012</v>
      </c>
      <c r="D91" s="668" t="s">
        <v>15</v>
      </c>
      <c r="E91" s="701">
        <f t="shared" si="7"/>
        <v>71.099999999999994</v>
      </c>
      <c r="F91" s="702"/>
      <c r="G91" s="703"/>
      <c r="H91" s="704">
        <v>147</v>
      </c>
      <c r="I91" s="495">
        <v>16</v>
      </c>
      <c r="J91" s="704"/>
      <c r="K91" s="708"/>
      <c r="L91" s="704"/>
      <c r="M91" s="48"/>
      <c r="N91" s="704">
        <v>70</v>
      </c>
      <c r="O91" s="495">
        <v>15</v>
      </c>
      <c r="P91" s="704">
        <v>75</v>
      </c>
      <c r="Q91" s="495">
        <v>12.5</v>
      </c>
      <c r="R91" s="704">
        <v>80</v>
      </c>
      <c r="S91" s="495">
        <v>2</v>
      </c>
      <c r="T91" s="704"/>
      <c r="U91" s="48"/>
      <c r="V91" s="704">
        <v>79</v>
      </c>
      <c r="W91" s="354">
        <v>2.6</v>
      </c>
      <c r="X91" s="406">
        <v>78</v>
      </c>
      <c r="Y91" s="354">
        <v>15</v>
      </c>
      <c r="Z91" s="109">
        <v>78</v>
      </c>
      <c r="AA91" s="354">
        <v>8</v>
      </c>
      <c r="AB91" s="109"/>
      <c r="AC91" s="94"/>
      <c r="AD91" s="109"/>
      <c r="AE91" s="94"/>
      <c r="AF91" s="109"/>
      <c r="AG91" s="94"/>
      <c r="AH91" s="109"/>
      <c r="AI91" s="94"/>
      <c r="AJ91" s="109"/>
      <c r="AK91" s="94"/>
      <c r="AL91" s="109"/>
      <c r="AM91" s="94"/>
      <c r="AN91" s="566">
        <f t="shared" si="6"/>
        <v>11</v>
      </c>
      <c r="AO91" s="194"/>
      <c r="AP91" s="195">
        <f>SUM(AP81:AP90)</f>
        <v>175</v>
      </c>
      <c r="AQ91" s="198"/>
      <c r="AR91" s="254">
        <f>SUM(AR81:AR90)</f>
        <v>105</v>
      </c>
      <c r="AS91" s="355"/>
      <c r="AT91" s="397">
        <f>SUM(AT80:AT90)</f>
        <v>227.8</v>
      </c>
      <c r="AU91" s="356"/>
      <c r="AV91" s="255">
        <f>SUM(AV81:AV90)</f>
        <v>280</v>
      </c>
      <c r="AW91" s="356"/>
      <c r="AX91" s="255">
        <f>SUM(AX81:AX90)</f>
        <v>350</v>
      </c>
    </row>
    <row r="92" spans="1:50" s="46" customFormat="1" ht="20.25" customHeight="1">
      <c r="A92" s="587">
        <f t="shared" si="5"/>
        <v>12</v>
      </c>
      <c r="B92" s="244" t="s">
        <v>136</v>
      </c>
      <c r="C92" s="48">
        <v>2011</v>
      </c>
      <c r="D92" s="77" t="s">
        <v>35</v>
      </c>
      <c r="E92" s="701">
        <f t="shared" si="7"/>
        <v>60.45</v>
      </c>
      <c r="F92" s="702"/>
      <c r="G92" s="703"/>
      <c r="H92" s="704">
        <v>151</v>
      </c>
      <c r="I92" s="495">
        <v>3.2</v>
      </c>
      <c r="J92" s="704"/>
      <c r="K92" s="705"/>
      <c r="L92" s="704"/>
      <c r="M92" s="48"/>
      <c r="N92" s="704">
        <v>73</v>
      </c>
      <c r="O92" s="495">
        <v>8</v>
      </c>
      <c r="P92" s="704">
        <v>76</v>
      </c>
      <c r="Q92" s="495">
        <v>7</v>
      </c>
      <c r="R92" s="704"/>
      <c r="S92" s="48"/>
      <c r="T92" s="704">
        <v>73</v>
      </c>
      <c r="U92" s="495">
        <v>29.25</v>
      </c>
      <c r="V92" s="704">
        <v>81</v>
      </c>
      <c r="W92" s="94">
        <v>0</v>
      </c>
      <c r="X92" s="406"/>
      <c r="Y92" s="94"/>
      <c r="Z92" s="109"/>
      <c r="AA92" s="94"/>
      <c r="AB92" s="109">
        <v>74</v>
      </c>
      <c r="AC92" s="354">
        <v>13</v>
      </c>
      <c r="AD92" s="109"/>
      <c r="AE92" s="94"/>
      <c r="AF92" s="109"/>
      <c r="AG92" s="94"/>
      <c r="AH92" s="109"/>
      <c r="AI92" s="94"/>
      <c r="AJ92" s="109"/>
      <c r="AK92" s="94"/>
      <c r="AL92" s="109"/>
      <c r="AM92" s="94"/>
      <c r="AN92" s="566">
        <f t="shared" si="6"/>
        <v>12</v>
      </c>
    </row>
    <row r="93" spans="1:50" s="46" customFormat="1" ht="20.25" customHeight="1">
      <c r="A93" s="587"/>
      <c r="B93" s="652" t="s">
        <v>737</v>
      </c>
      <c r="C93" s="48">
        <v>2012</v>
      </c>
      <c r="D93" s="709" t="s">
        <v>60</v>
      </c>
      <c r="E93" s="701">
        <f t="shared" si="7"/>
        <v>45.5</v>
      </c>
      <c r="F93" s="702"/>
      <c r="G93" s="703"/>
      <c r="H93" s="704"/>
      <c r="I93" s="48"/>
      <c r="J93" s="704"/>
      <c r="K93" s="48"/>
      <c r="L93" s="704"/>
      <c r="M93" s="48"/>
      <c r="N93" s="704"/>
      <c r="O93" s="48"/>
      <c r="P93" s="704"/>
      <c r="Q93" s="48"/>
      <c r="R93" s="704"/>
      <c r="S93" s="48"/>
      <c r="T93" s="704">
        <v>69</v>
      </c>
      <c r="U93" s="495">
        <v>45.5</v>
      </c>
      <c r="V93" s="704"/>
      <c r="W93" s="94"/>
      <c r="X93" s="406"/>
      <c r="Y93" s="94"/>
      <c r="Z93" s="109"/>
      <c r="AA93" s="94"/>
      <c r="AB93" s="109"/>
      <c r="AC93" s="94"/>
      <c r="AD93" s="109"/>
      <c r="AE93" s="94"/>
      <c r="AF93" s="109"/>
      <c r="AG93" s="94"/>
      <c r="AH93" s="109"/>
      <c r="AI93" s="94"/>
      <c r="AJ93" s="109"/>
      <c r="AK93" s="94"/>
      <c r="AL93" s="109"/>
      <c r="AM93" s="94"/>
      <c r="AN93" s="566">
        <f t="shared" si="6"/>
        <v>13</v>
      </c>
    </row>
    <row r="94" spans="1:50" s="46" customFormat="1" ht="20.25" customHeight="1">
      <c r="A94" s="587">
        <f>A92+1</f>
        <v>13</v>
      </c>
      <c r="B94" s="486" t="s">
        <v>689</v>
      </c>
      <c r="C94" s="48">
        <v>2012</v>
      </c>
      <c r="D94" s="668" t="s">
        <v>37</v>
      </c>
      <c r="E94" s="701">
        <f t="shared" si="7"/>
        <v>42.5</v>
      </c>
      <c r="F94" s="702"/>
      <c r="G94" s="703"/>
      <c r="H94" s="704"/>
      <c r="I94" s="705"/>
      <c r="J94" s="704"/>
      <c r="K94" s="48"/>
      <c r="L94" s="704">
        <v>229</v>
      </c>
      <c r="M94" s="495">
        <v>8</v>
      </c>
      <c r="N94" s="704">
        <v>69</v>
      </c>
      <c r="O94" s="495">
        <v>32.5</v>
      </c>
      <c r="P94" s="704"/>
      <c r="Q94" s="48"/>
      <c r="R94" s="704">
        <v>80</v>
      </c>
      <c r="S94" s="48">
        <v>2</v>
      </c>
      <c r="T94" s="704">
        <v>84</v>
      </c>
      <c r="U94" s="495">
        <v>0</v>
      </c>
      <c r="V94" s="704"/>
      <c r="W94" s="94"/>
      <c r="X94" s="406"/>
      <c r="Y94" s="94"/>
      <c r="Z94" s="109"/>
      <c r="AA94" s="94"/>
      <c r="AB94" s="109"/>
      <c r="AC94" s="94"/>
      <c r="AD94" s="109"/>
      <c r="AE94" s="94"/>
      <c r="AF94" s="109"/>
      <c r="AG94" s="94"/>
      <c r="AH94" s="109"/>
      <c r="AI94" s="94"/>
      <c r="AJ94" s="109"/>
      <c r="AK94" s="94"/>
      <c r="AL94" s="109"/>
      <c r="AM94" s="94"/>
      <c r="AN94" s="566">
        <f>AN92+1</f>
        <v>13</v>
      </c>
    </row>
    <row r="95" spans="1:50" s="46" customFormat="1" ht="20.25" customHeight="1">
      <c r="A95" s="587">
        <f t="shared" si="5"/>
        <v>14</v>
      </c>
      <c r="B95" s="693" t="s">
        <v>754</v>
      </c>
      <c r="C95" s="48">
        <v>2013</v>
      </c>
      <c r="D95" s="692" t="s">
        <v>24</v>
      </c>
      <c r="E95" s="701">
        <f t="shared" si="7"/>
        <v>16.25</v>
      </c>
      <c r="F95" s="702"/>
      <c r="G95" s="703"/>
      <c r="H95" s="704"/>
      <c r="I95" s="705"/>
      <c r="J95" s="704"/>
      <c r="K95" s="48"/>
      <c r="L95" s="704"/>
      <c r="M95" s="48"/>
      <c r="N95" s="704"/>
      <c r="O95" s="48"/>
      <c r="P95" s="57"/>
      <c r="Q95" s="48"/>
      <c r="R95" s="57"/>
      <c r="S95" s="48"/>
      <c r="T95" s="704"/>
      <c r="U95" s="48"/>
      <c r="V95" s="704">
        <v>75</v>
      </c>
      <c r="W95" s="354">
        <v>16.25</v>
      </c>
      <c r="X95" s="405"/>
      <c r="Y95" s="94"/>
      <c r="Z95" s="353"/>
      <c r="AA95" s="94"/>
      <c r="AB95" s="353"/>
      <c r="AC95" s="94"/>
      <c r="AD95" s="353"/>
      <c r="AE95" s="94"/>
      <c r="AF95" s="353"/>
      <c r="AG95" s="94"/>
      <c r="AH95" s="353"/>
      <c r="AI95" s="94"/>
      <c r="AJ95" s="353"/>
      <c r="AK95" s="94"/>
      <c r="AL95" s="353"/>
      <c r="AM95" s="94"/>
      <c r="AN95" s="566">
        <f t="shared" si="6"/>
        <v>14</v>
      </c>
    </row>
    <row r="96" spans="1:50" s="46" customFormat="1" ht="20.25" customHeight="1">
      <c r="A96" s="587">
        <f t="shared" si="5"/>
        <v>15</v>
      </c>
      <c r="B96" s="486" t="s">
        <v>695</v>
      </c>
      <c r="C96" s="48">
        <v>2011</v>
      </c>
      <c r="D96" s="188" t="s">
        <v>21</v>
      </c>
      <c r="E96" s="701">
        <f t="shared" si="7"/>
        <v>0</v>
      </c>
      <c r="F96" s="702"/>
      <c r="G96" s="703"/>
      <c r="H96" s="704">
        <v>162</v>
      </c>
      <c r="I96" s="705">
        <v>0</v>
      </c>
      <c r="J96" s="704"/>
      <c r="K96" s="48"/>
      <c r="L96" s="704"/>
      <c r="M96" s="48"/>
      <c r="N96" s="704" t="str">
        <f>IFERROR(VLOOKUP(B96,#REF!,2,FALSE),"")</f>
        <v/>
      </c>
      <c r="O96" s="48"/>
      <c r="P96" s="57"/>
      <c r="Q96" s="48"/>
      <c r="R96" s="57"/>
      <c r="S96" s="48"/>
      <c r="T96" s="704"/>
      <c r="U96" s="48"/>
      <c r="V96" s="704">
        <v>84</v>
      </c>
      <c r="W96" s="94">
        <v>0</v>
      </c>
      <c r="X96" s="406"/>
      <c r="Y96" s="94"/>
      <c r="Z96" s="109"/>
      <c r="AA96" s="94"/>
      <c r="AB96" s="109"/>
      <c r="AC96" s="94"/>
      <c r="AD96" s="109"/>
      <c r="AE96" s="94"/>
      <c r="AF96" s="109"/>
      <c r="AG96" s="94"/>
      <c r="AH96" s="109"/>
      <c r="AI96" s="94"/>
      <c r="AJ96" s="109"/>
      <c r="AK96" s="94"/>
      <c r="AL96" s="109"/>
      <c r="AM96" s="94"/>
      <c r="AN96" s="566">
        <f t="shared" si="6"/>
        <v>15</v>
      </c>
    </row>
    <row r="97" spans="1:40" s="46" customFormat="1" ht="20.25" customHeight="1">
      <c r="A97" s="587">
        <f t="shared" si="5"/>
        <v>16</v>
      </c>
      <c r="B97" s="491" t="s">
        <v>697</v>
      </c>
      <c r="C97" s="398">
        <v>2014</v>
      </c>
      <c r="D97" s="706" t="s">
        <v>553</v>
      </c>
      <c r="E97" s="701">
        <f t="shared" si="7"/>
        <v>0</v>
      </c>
      <c r="F97" s="702"/>
      <c r="G97" s="703"/>
      <c r="H97" s="704">
        <v>193</v>
      </c>
      <c r="I97" s="705">
        <v>0</v>
      </c>
      <c r="J97" s="57"/>
      <c r="K97" s="48"/>
      <c r="L97" s="704"/>
      <c r="M97" s="48"/>
      <c r="N97" s="704" t="str">
        <f>IFERROR(VLOOKUP(B97,#REF!,2,FALSE),"")</f>
        <v/>
      </c>
      <c r="O97" s="48"/>
      <c r="P97" s="704"/>
      <c r="Q97" s="48"/>
      <c r="R97" s="704"/>
      <c r="S97" s="48"/>
      <c r="T97" s="704"/>
      <c r="U97" s="48"/>
      <c r="V97" s="704"/>
      <c r="W97" s="94"/>
      <c r="X97" s="406"/>
      <c r="Y97" s="94"/>
      <c r="Z97" s="109"/>
      <c r="AA97" s="94"/>
      <c r="AB97" s="109"/>
      <c r="AC97" s="94"/>
      <c r="AD97" s="109"/>
      <c r="AE97" s="94"/>
      <c r="AF97" s="109"/>
      <c r="AG97" s="94"/>
      <c r="AH97" s="109"/>
      <c r="AI97" s="94"/>
      <c r="AJ97" s="109"/>
      <c r="AK97" s="94"/>
      <c r="AL97" s="109"/>
      <c r="AM97" s="94"/>
      <c r="AN97" s="566">
        <f t="shared" si="6"/>
        <v>16</v>
      </c>
    </row>
    <row r="98" spans="1:40" s="46" customFormat="1" ht="20.25" customHeight="1">
      <c r="A98" s="587">
        <f t="shared" si="5"/>
        <v>17</v>
      </c>
      <c r="B98" s="232" t="s">
        <v>474</v>
      </c>
      <c r="C98" s="48">
        <v>2012</v>
      </c>
      <c r="D98" s="668" t="s">
        <v>37</v>
      </c>
      <c r="E98" s="701">
        <f t="shared" si="7"/>
        <v>0</v>
      </c>
      <c r="F98" s="702"/>
      <c r="G98" s="703"/>
      <c r="H98" s="704">
        <v>166</v>
      </c>
      <c r="I98" s="705">
        <v>0</v>
      </c>
      <c r="J98" s="704"/>
      <c r="K98" s="48"/>
      <c r="L98" s="57"/>
      <c r="M98" s="48"/>
      <c r="N98" s="57" t="str">
        <f>IFERROR(VLOOKUP(B98,#REF!,2,FALSE),"")</f>
        <v/>
      </c>
      <c r="O98" s="48"/>
      <c r="P98" s="704"/>
      <c r="Q98" s="48"/>
      <c r="R98" s="704">
        <v>87</v>
      </c>
      <c r="S98" s="48">
        <v>0</v>
      </c>
      <c r="T98" s="57"/>
      <c r="U98" s="48"/>
      <c r="V98" s="704"/>
      <c r="W98" s="94"/>
      <c r="X98" s="406"/>
      <c r="Y98" s="94"/>
      <c r="Z98" s="109"/>
      <c r="AA98" s="94"/>
      <c r="AB98" s="109"/>
      <c r="AC98" s="94"/>
      <c r="AD98" s="109"/>
      <c r="AE98" s="94"/>
      <c r="AF98" s="109"/>
      <c r="AG98" s="94"/>
      <c r="AH98" s="109"/>
      <c r="AI98" s="94"/>
      <c r="AJ98" s="109"/>
      <c r="AK98" s="94"/>
      <c r="AL98" s="109"/>
      <c r="AM98" s="94"/>
      <c r="AN98" s="566">
        <f t="shared" si="6"/>
        <v>17</v>
      </c>
    </row>
    <row r="99" spans="1:40" s="46" customFormat="1" ht="20.25" hidden="1" customHeight="1">
      <c r="A99" s="587">
        <f t="shared" si="5"/>
        <v>18</v>
      </c>
      <c r="B99" s="232" t="s">
        <v>345</v>
      </c>
      <c r="C99" s="48">
        <v>2011</v>
      </c>
      <c r="D99" s="668" t="s">
        <v>344</v>
      </c>
      <c r="E99" s="701">
        <f t="shared" ref="E99:E108" si="8">I99+K99+M99+O99+Q99+S99+U99+W99+Y99+AA99+AC99+AE99+AG99+AI99+AK99+AM99</f>
        <v>0</v>
      </c>
      <c r="F99" s="702"/>
      <c r="G99" s="703"/>
      <c r="H99" s="704"/>
      <c r="I99" s="48"/>
      <c r="J99" s="704"/>
      <c r="K99" s="48"/>
      <c r="L99" s="704"/>
      <c r="M99" s="48"/>
      <c r="N99" s="704"/>
      <c r="O99" s="48"/>
      <c r="P99" s="704"/>
      <c r="Q99" s="48"/>
      <c r="R99" s="704"/>
      <c r="S99" s="48"/>
      <c r="T99" s="704"/>
      <c r="U99" s="48"/>
      <c r="V99" s="704"/>
      <c r="W99" s="94"/>
      <c r="X99" s="406"/>
      <c r="Y99" s="94"/>
      <c r="Z99" s="109"/>
      <c r="AA99" s="94"/>
      <c r="AB99" s="109"/>
      <c r="AC99" s="94"/>
      <c r="AD99" s="109"/>
      <c r="AE99" s="94"/>
      <c r="AF99" s="109"/>
      <c r="AG99" s="94"/>
      <c r="AH99" s="109"/>
      <c r="AI99" s="94"/>
      <c r="AJ99" s="109"/>
      <c r="AK99" s="94"/>
      <c r="AL99" s="109"/>
      <c r="AM99" s="94"/>
      <c r="AN99" s="566">
        <f t="shared" si="6"/>
        <v>18</v>
      </c>
    </row>
    <row r="100" spans="1:40" s="46" customFormat="1" ht="20.25" hidden="1" customHeight="1">
      <c r="A100" s="587">
        <f t="shared" si="5"/>
        <v>19</v>
      </c>
      <c r="B100" s="226" t="s">
        <v>429</v>
      </c>
      <c r="C100" s="48">
        <v>2011</v>
      </c>
      <c r="D100" s="657" t="s">
        <v>39</v>
      </c>
      <c r="E100" s="701">
        <f t="shared" si="8"/>
        <v>0</v>
      </c>
      <c r="F100" s="702"/>
      <c r="G100" s="703"/>
      <c r="H100" s="704"/>
      <c r="I100" s="48"/>
      <c r="J100" s="704"/>
      <c r="K100" s="48"/>
      <c r="L100" s="704"/>
      <c r="M100" s="48"/>
      <c r="N100" s="704"/>
      <c r="O100" s="48"/>
      <c r="P100" s="704"/>
      <c r="Q100" s="48"/>
      <c r="R100" s="704"/>
      <c r="S100" s="48"/>
      <c r="T100" s="704"/>
      <c r="U100" s="48"/>
      <c r="V100" s="704"/>
      <c r="W100" s="94"/>
      <c r="X100" s="406"/>
      <c r="Y100" s="94"/>
      <c r="Z100" s="109"/>
      <c r="AA100" s="94"/>
      <c r="AB100" s="109"/>
      <c r="AC100" s="94"/>
      <c r="AD100" s="109"/>
      <c r="AE100" s="94"/>
      <c r="AF100" s="109"/>
      <c r="AG100" s="94"/>
      <c r="AH100" s="109"/>
      <c r="AI100" s="94"/>
      <c r="AJ100" s="109"/>
      <c r="AK100" s="94"/>
      <c r="AL100" s="109"/>
      <c r="AM100" s="94"/>
      <c r="AN100" s="566">
        <f t="shared" si="6"/>
        <v>19</v>
      </c>
    </row>
    <row r="101" spans="1:40" s="46" customFormat="1" ht="20.25" hidden="1" customHeight="1">
      <c r="A101" s="587">
        <f t="shared" si="5"/>
        <v>20</v>
      </c>
      <c r="B101" s="232" t="s">
        <v>343</v>
      </c>
      <c r="C101" s="48">
        <v>2011</v>
      </c>
      <c r="D101" s="668" t="s">
        <v>344</v>
      </c>
      <c r="E101" s="701">
        <f t="shared" si="8"/>
        <v>0</v>
      </c>
      <c r="F101" s="702"/>
      <c r="G101" s="703"/>
      <c r="H101" s="704"/>
      <c r="I101" s="48"/>
      <c r="J101" s="704"/>
      <c r="K101" s="48"/>
      <c r="L101" s="704"/>
      <c r="M101" s="48"/>
      <c r="N101" s="704"/>
      <c r="O101" s="48"/>
      <c r="P101" s="704"/>
      <c r="Q101" s="48"/>
      <c r="R101" s="704"/>
      <c r="S101" s="48"/>
      <c r="T101" s="704"/>
      <c r="U101" s="48"/>
      <c r="V101" s="704"/>
      <c r="W101" s="94"/>
      <c r="X101" s="406"/>
      <c r="Y101" s="94"/>
      <c r="Z101" s="109"/>
      <c r="AA101" s="94"/>
      <c r="AB101" s="109"/>
      <c r="AC101" s="94"/>
      <c r="AD101" s="109"/>
      <c r="AE101" s="94"/>
      <c r="AF101" s="109"/>
      <c r="AG101" s="94"/>
      <c r="AH101" s="109"/>
      <c r="AI101" s="94"/>
      <c r="AJ101" s="109"/>
      <c r="AK101" s="94"/>
      <c r="AL101" s="109"/>
      <c r="AM101" s="94"/>
      <c r="AN101" s="566">
        <f t="shared" si="6"/>
        <v>20</v>
      </c>
    </row>
    <row r="102" spans="1:40" s="46" customFormat="1" ht="20.25" hidden="1" customHeight="1">
      <c r="A102" s="587">
        <f t="shared" si="5"/>
        <v>21</v>
      </c>
      <c r="B102" s="226" t="s">
        <v>452</v>
      </c>
      <c r="C102" s="48">
        <v>2011</v>
      </c>
      <c r="D102" s="657" t="s">
        <v>60</v>
      </c>
      <c r="E102" s="701">
        <f t="shared" si="8"/>
        <v>0</v>
      </c>
      <c r="F102" s="702"/>
      <c r="G102" s="703"/>
      <c r="H102" s="704"/>
      <c r="I102" s="48"/>
      <c r="J102" s="704"/>
      <c r="K102" s="48"/>
      <c r="L102" s="704"/>
      <c r="M102" s="48"/>
      <c r="N102" s="704"/>
      <c r="O102" s="48"/>
      <c r="P102" s="704"/>
      <c r="Q102" s="48"/>
      <c r="R102" s="704"/>
      <c r="S102" s="48"/>
      <c r="T102" s="704"/>
      <c r="U102" s="48"/>
      <c r="V102" s="704"/>
      <c r="W102" s="94"/>
      <c r="X102" s="406"/>
      <c r="Y102" s="94"/>
      <c r="Z102" s="109"/>
      <c r="AA102" s="94"/>
      <c r="AB102" s="109"/>
      <c r="AC102" s="94"/>
      <c r="AD102" s="109"/>
      <c r="AE102" s="94"/>
      <c r="AF102" s="109"/>
      <c r="AG102" s="94"/>
      <c r="AH102" s="109"/>
      <c r="AI102" s="94"/>
      <c r="AJ102" s="109"/>
      <c r="AK102" s="94"/>
      <c r="AL102" s="109"/>
      <c r="AM102" s="94"/>
      <c r="AN102" s="566">
        <f t="shared" si="6"/>
        <v>21</v>
      </c>
    </row>
    <row r="103" spans="1:40" s="46" customFormat="1" ht="20.25" hidden="1" customHeight="1">
      <c r="A103" s="587">
        <f t="shared" si="5"/>
        <v>22</v>
      </c>
      <c r="B103" s="264" t="s">
        <v>391</v>
      </c>
      <c r="C103" s="48">
        <v>2012</v>
      </c>
      <c r="D103" s="710" t="s">
        <v>161</v>
      </c>
      <c r="E103" s="701">
        <f t="shared" si="8"/>
        <v>0</v>
      </c>
      <c r="F103" s="702"/>
      <c r="G103" s="703"/>
      <c r="H103" s="704"/>
      <c r="I103" s="48"/>
      <c r="J103" s="704"/>
      <c r="K103" s="48"/>
      <c r="L103" s="704"/>
      <c r="M103" s="48"/>
      <c r="N103" s="704"/>
      <c r="O103" s="48"/>
      <c r="P103" s="704"/>
      <c r="Q103" s="48"/>
      <c r="R103" s="704"/>
      <c r="S103" s="48"/>
      <c r="T103" s="704"/>
      <c r="U103" s="48"/>
      <c r="V103" s="704"/>
      <c r="W103" s="94"/>
      <c r="X103" s="406"/>
      <c r="Y103" s="402"/>
      <c r="Z103" s="109"/>
      <c r="AA103" s="402"/>
      <c r="AB103" s="109"/>
      <c r="AC103" s="402"/>
      <c r="AD103" s="109"/>
      <c r="AE103" s="402"/>
      <c r="AF103" s="109"/>
      <c r="AG103" s="402"/>
      <c r="AH103" s="109"/>
      <c r="AI103" s="402"/>
      <c r="AJ103" s="109"/>
      <c r="AK103" s="402"/>
      <c r="AL103" s="109"/>
      <c r="AM103" s="402"/>
      <c r="AN103" s="566">
        <f t="shared" si="6"/>
        <v>22</v>
      </c>
    </row>
    <row r="104" spans="1:40" s="46" customFormat="1" ht="20.25" hidden="1" customHeight="1">
      <c r="A104" s="587">
        <f t="shared" si="5"/>
        <v>23</v>
      </c>
      <c r="B104" s="244" t="s">
        <v>228</v>
      </c>
      <c r="C104" s="48">
        <v>2012</v>
      </c>
      <c r="D104" s="77" t="s">
        <v>133</v>
      </c>
      <c r="E104" s="701">
        <f t="shared" si="8"/>
        <v>0</v>
      </c>
      <c r="F104" s="702"/>
      <c r="G104" s="703"/>
      <c r="H104" s="704"/>
      <c r="I104" s="48"/>
      <c r="J104" s="704"/>
      <c r="K104" s="48"/>
      <c r="L104" s="704"/>
      <c r="M104" s="48"/>
      <c r="N104" s="704"/>
      <c r="O104" s="48"/>
      <c r="P104" s="704"/>
      <c r="Q104" s="48"/>
      <c r="R104" s="704"/>
      <c r="S104" s="48"/>
      <c r="T104" s="704"/>
      <c r="U104" s="48"/>
      <c r="V104" s="704"/>
      <c r="W104" s="94"/>
      <c r="X104" s="406"/>
      <c r="Y104" s="402"/>
      <c r="Z104" s="109"/>
      <c r="AA104" s="402"/>
      <c r="AB104" s="109"/>
      <c r="AC104" s="402"/>
      <c r="AD104" s="109"/>
      <c r="AE104" s="402"/>
      <c r="AF104" s="109"/>
      <c r="AG104" s="402"/>
      <c r="AH104" s="109"/>
      <c r="AI104" s="402"/>
      <c r="AJ104" s="109"/>
      <c r="AK104" s="402"/>
      <c r="AL104" s="109"/>
      <c r="AM104" s="402"/>
      <c r="AN104" s="566">
        <f t="shared" si="6"/>
        <v>23</v>
      </c>
    </row>
    <row r="105" spans="1:40" s="46" customFormat="1" ht="20.25" hidden="1" customHeight="1">
      <c r="A105" s="587">
        <f t="shared" si="5"/>
        <v>24</v>
      </c>
      <c r="B105" s="226" t="s">
        <v>459</v>
      </c>
      <c r="C105" s="57">
        <v>2012</v>
      </c>
      <c r="D105" s="657" t="s">
        <v>133</v>
      </c>
      <c r="E105" s="701">
        <f t="shared" si="8"/>
        <v>0</v>
      </c>
      <c r="F105" s="702"/>
      <c r="G105" s="703"/>
      <c r="H105" s="704"/>
      <c r="I105" s="48"/>
      <c r="J105" s="704"/>
      <c r="K105" s="48"/>
      <c r="L105" s="704"/>
      <c r="M105" s="48"/>
      <c r="N105" s="704"/>
      <c r="O105" s="48"/>
      <c r="P105" s="704"/>
      <c r="Q105" s="48"/>
      <c r="R105" s="704"/>
      <c r="S105" s="48"/>
      <c r="T105" s="704"/>
      <c r="U105" s="48"/>
      <c r="V105" s="704"/>
      <c r="W105" s="94"/>
      <c r="X105" s="406"/>
      <c r="Y105" s="402"/>
      <c r="Z105" s="109"/>
      <c r="AA105" s="402"/>
      <c r="AB105" s="109"/>
      <c r="AC105" s="402"/>
      <c r="AD105" s="109"/>
      <c r="AE105" s="402"/>
      <c r="AF105" s="109"/>
      <c r="AG105" s="402"/>
      <c r="AH105" s="109"/>
      <c r="AI105" s="402"/>
      <c r="AJ105" s="109"/>
      <c r="AK105" s="402"/>
      <c r="AL105" s="109"/>
      <c r="AM105" s="402"/>
      <c r="AN105" s="566">
        <f t="shared" si="6"/>
        <v>24</v>
      </c>
    </row>
    <row r="106" spans="1:40" s="46" customFormat="1" ht="20.25" hidden="1" customHeight="1">
      <c r="A106" s="587">
        <f t="shared" si="5"/>
        <v>25</v>
      </c>
      <c r="B106" s="239" t="s">
        <v>362</v>
      </c>
      <c r="C106" s="48">
        <v>2012</v>
      </c>
      <c r="D106" s="179" t="s">
        <v>133</v>
      </c>
      <c r="E106" s="701">
        <f t="shared" si="8"/>
        <v>0</v>
      </c>
      <c r="F106" s="702"/>
      <c r="G106" s="703"/>
      <c r="H106" s="704"/>
      <c r="I106" s="48"/>
      <c r="J106" s="704"/>
      <c r="K106" s="48"/>
      <c r="L106" s="704"/>
      <c r="M106" s="48"/>
      <c r="N106" s="704"/>
      <c r="O106" s="48"/>
      <c r="P106" s="704"/>
      <c r="Q106" s="48"/>
      <c r="R106" s="704"/>
      <c r="S106" s="48"/>
      <c r="T106" s="704"/>
      <c r="U106" s="48"/>
      <c r="V106" s="704"/>
      <c r="W106" s="94"/>
      <c r="X106" s="406"/>
      <c r="Y106" s="402"/>
      <c r="Z106" s="109"/>
      <c r="AA106" s="402"/>
      <c r="AB106" s="109"/>
      <c r="AC106" s="402"/>
      <c r="AD106" s="109"/>
      <c r="AE106" s="402"/>
      <c r="AF106" s="109"/>
      <c r="AG106" s="402"/>
      <c r="AH106" s="109"/>
      <c r="AI106" s="402"/>
      <c r="AJ106" s="109"/>
      <c r="AK106" s="402"/>
      <c r="AL106" s="109"/>
      <c r="AM106" s="402"/>
      <c r="AN106" s="566">
        <f t="shared" si="6"/>
        <v>25</v>
      </c>
    </row>
    <row r="107" spans="1:40" s="46" customFormat="1" ht="20.25" hidden="1" customHeight="1">
      <c r="A107" s="587">
        <f t="shared" si="5"/>
        <v>26</v>
      </c>
      <c r="B107" s="241" t="s">
        <v>373</v>
      </c>
      <c r="C107" s="48">
        <v>2012</v>
      </c>
      <c r="D107" s="188" t="s">
        <v>374</v>
      </c>
      <c r="E107" s="701">
        <f t="shared" si="8"/>
        <v>0</v>
      </c>
      <c r="F107" s="702"/>
      <c r="G107" s="703"/>
      <c r="H107" s="704"/>
      <c r="I107" s="48"/>
      <c r="J107" s="704"/>
      <c r="K107" s="48"/>
      <c r="L107" s="704"/>
      <c r="M107" s="48"/>
      <c r="N107" s="704"/>
      <c r="O107" s="48"/>
      <c r="P107" s="704"/>
      <c r="Q107" s="48"/>
      <c r="R107" s="704"/>
      <c r="S107" s="48"/>
      <c r="T107" s="704"/>
      <c r="U107" s="48"/>
      <c r="V107" s="704"/>
      <c r="W107" s="94"/>
      <c r="X107" s="406"/>
      <c r="Y107" s="402"/>
      <c r="Z107" s="109"/>
      <c r="AA107" s="402"/>
      <c r="AB107" s="109"/>
      <c r="AC107" s="402"/>
      <c r="AD107" s="109"/>
      <c r="AE107" s="402"/>
      <c r="AF107" s="109"/>
      <c r="AG107" s="402"/>
      <c r="AH107" s="109"/>
      <c r="AI107" s="402"/>
      <c r="AJ107" s="109"/>
      <c r="AK107" s="402"/>
      <c r="AL107" s="109"/>
      <c r="AM107" s="402"/>
      <c r="AN107" s="566">
        <f t="shared" si="6"/>
        <v>26</v>
      </c>
    </row>
    <row r="108" spans="1:40" s="46" customFormat="1" ht="20.25" customHeight="1" thickBot="1">
      <c r="A108" s="570"/>
      <c r="B108" s="716"/>
      <c r="C108" s="49"/>
      <c r="D108" s="717"/>
      <c r="E108" s="718">
        <f t="shared" si="8"/>
        <v>0</v>
      </c>
      <c r="F108" s="719"/>
      <c r="G108" s="720"/>
      <c r="H108" s="721"/>
      <c r="I108" s="49"/>
      <c r="J108" s="721"/>
      <c r="K108" s="49"/>
      <c r="L108" s="721"/>
      <c r="M108" s="49"/>
      <c r="N108" s="721"/>
      <c r="O108" s="49"/>
      <c r="P108" s="721"/>
      <c r="Q108" s="49"/>
      <c r="R108" s="721"/>
      <c r="S108" s="49"/>
      <c r="T108" s="721"/>
      <c r="U108" s="49"/>
      <c r="V108" s="721"/>
      <c r="W108" s="98"/>
      <c r="X108" s="406"/>
      <c r="Y108" s="402"/>
      <c r="Z108" s="109"/>
      <c r="AA108" s="402"/>
      <c r="AB108" s="109"/>
      <c r="AC108" s="402"/>
      <c r="AD108" s="109"/>
      <c r="AE108" s="402"/>
      <c r="AF108" s="109"/>
      <c r="AG108" s="402"/>
      <c r="AH108" s="109"/>
      <c r="AI108" s="402"/>
      <c r="AJ108" s="109"/>
      <c r="AK108" s="402"/>
      <c r="AL108" s="109"/>
      <c r="AM108" s="402"/>
      <c r="AN108" s="570"/>
    </row>
    <row r="109" spans="1:40" s="46" customFormat="1" ht="20.25" customHeight="1" thickBot="1">
      <c r="A109" s="571"/>
      <c r="B109" s="695"/>
      <c r="C109" s="696"/>
      <c r="D109" s="697"/>
      <c r="E109" s="698"/>
      <c r="F109" s="699"/>
      <c r="G109" s="700"/>
      <c r="H109" s="609"/>
      <c r="I109" s="159">
        <f>SUM(I81:I102)</f>
        <v>280</v>
      </c>
      <c r="J109" s="609"/>
      <c r="K109" s="159">
        <f>SUM(K81:K102)</f>
        <v>173</v>
      </c>
      <c r="L109" s="609"/>
      <c r="M109" s="159">
        <f>SUM(M81:M102)</f>
        <v>350</v>
      </c>
      <c r="N109" s="609"/>
      <c r="O109" s="159">
        <f>SUM(O81:O102)</f>
        <v>175</v>
      </c>
      <c r="P109" s="609"/>
      <c r="Q109" s="159">
        <f>SUM(Q81:Q102)</f>
        <v>175</v>
      </c>
      <c r="R109" s="609"/>
      <c r="S109" s="159">
        <f>SUM(S81:S102)</f>
        <v>175</v>
      </c>
      <c r="T109" s="609"/>
      <c r="U109" s="159">
        <f>SUM(U81:U102)</f>
        <v>227.5</v>
      </c>
      <c r="V109" s="609"/>
      <c r="W109" s="159">
        <f>SUM(W81:W102)</f>
        <v>227.49999999999997</v>
      </c>
      <c r="X109" s="183"/>
      <c r="Y109" s="156">
        <f>SUM(Y81:Y102)</f>
        <v>175</v>
      </c>
      <c r="Z109" s="183"/>
      <c r="AA109" s="156">
        <f>SUM(AA81:AA102)</f>
        <v>175</v>
      </c>
      <c r="AB109" s="183"/>
      <c r="AC109" s="156">
        <f>SUM(AC81:AC102)</f>
        <v>227.49999999999997</v>
      </c>
      <c r="AD109" s="183"/>
      <c r="AE109" s="156">
        <f>SUM(AE81:AE96)</f>
        <v>0</v>
      </c>
      <c r="AF109" s="183"/>
      <c r="AG109" s="156">
        <f>SUM(AG81:AG96)</f>
        <v>0</v>
      </c>
      <c r="AH109" s="183"/>
      <c r="AI109" s="156">
        <f>SUM(AI81:AI96)</f>
        <v>0</v>
      </c>
      <c r="AJ109" s="183"/>
      <c r="AK109" s="156">
        <f>SUM(AK81:AK96)</f>
        <v>0</v>
      </c>
      <c r="AL109" s="183"/>
      <c r="AM109" s="156">
        <f>SUM(AM81:AM96)</f>
        <v>0</v>
      </c>
      <c r="AN109" s="571"/>
    </row>
    <row r="111" spans="1:40" ht="40" customHeight="1">
      <c r="H111" s="142"/>
      <c r="I111" s="143" t="s">
        <v>271</v>
      </c>
      <c r="J111" s="27"/>
      <c r="K111" s="27"/>
      <c r="L111" s="27"/>
      <c r="M111" s="88"/>
      <c r="N111" s="225"/>
      <c r="O111" s="143" t="s">
        <v>272</v>
      </c>
      <c r="P111" s="45"/>
      <c r="Q111" s="18"/>
      <c r="R111" s="45"/>
      <c r="S111" s="158"/>
      <c r="T111" s="143" t="s">
        <v>302</v>
      </c>
    </row>
  </sheetData>
  <sheetProtection algorithmName="SHA-512" hashValue="6E62rab2llmHmGNQb6ueZi0xE9q0qfF7E+o9qNQSttbdTWLNCvp+2bxFu9Mi+VamWtnZssX+NzxvTblSeOK/1w==" saltValue="+A91ujXndtF06lpcyXiVew==" spinCount="100000" sheet="1" objects="1" scenarios="1"/>
  <sortState ref="B81:AC98">
    <sortCondition descending="1" ref="E81:E98"/>
  </sortState>
  <customSheetViews>
    <customSheetView guid="{58E021BF-97D1-4B64-8CE7-89613EB62F48}" scale="75" showPageBreaks="1" hiddenRows="1" hiddenColumns="1">
      <pane xSplit="2" topLeftCell="C1" activePane="topRight" state="frozen"/>
      <selection pane="topRight"/>
      <pageMargins left="0" right="0" top="0.74803149606299213" bottom="0.74803149606299213" header="0.31496062992125984" footer="0.31496062992125984"/>
      <pageSetup paperSize="9" scale="45" orientation="portrait" r:id="rId1"/>
    </customSheetView>
  </customSheetViews>
  <mergeCells count="81">
    <mergeCell ref="AO79:AP79"/>
    <mergeCell ref="AQ79:AR79"/>
    <mergeCell ref="AS79:AT79"/>
    <mergeCell ref="AU79:AV79"/>
    <mergeCell ref="AW79:AX79"/>
    <mergeCell ref="AO43:AP43"/>
    <mergeCell ref="AQ43:AR43"/>
    <mergeCell ref="AS43:AT43"/>
    <mergeCell ref="AU43:AV43"/>
    <mergeCell ref="AW43:AX43"/>
    <mergeCell ref="B43:G43"/>
    <mergeCell ref="B79:G79"/>
    <mergeCell ref="AH42:AI42"/>
    <mergeCell ref="AH43:AI43"/>
    <mergeCell ref="AH78:AI78"/>
    <mergeCell ref="AH79:AI79"/>
    <mergeCell ref="X42:Y42"/>
    <mergeCell ref="AD42:AE42"/>
    <mergeCell ref="AD79:AE79"/>
    <mergeCell ref="AB42:AC42"/>
    <mergeCell ref="Z43:AA43"/>
    <mergeCell ref="AB43:AC43"/>
    <mergeCell ref="Z78:AA78"/>
    <mergeCell ref="AB78:AC78"/>
    <mergeCell ref="AF78:AG78"/>
    <mergeCell ref="AD78:AE78"/>
    <mergeCell ref="B75:D75"/>
    <mergeCell ref="X79:Y79"/>
    <mergeCell ref="P79:Q79"/>
    <mergeCell ref="R79:S79"/>
    <mergeCell ref="T79:U79"/>
    <mergeCell ref="P78:Q78"/>
    <mergeCell ref="J78:K78"/>
    <mergeCell ref="L78:M78"/>
    <mergeCell ref="R78:S78"/>
    <mergeCell ref="X78:Y78"/>
    <mergeCell ref="H78:I78"/>
    <mergeCell ref="N79:O79"/>
    <mergeCell ref="N43:O43"/>
    <mergeCell ref="AB79:AC79"/>
    <mergeCell ref="H79:I79"/>
    <mergeCell ref="N78:O78"/>
    <mergeCell ref="T78:U78"/>
    <mergeCell ref="V78:W78"/>
    <mergeCell ref="Z79:AA79"/>
    <mergeCell ref="T43:U43"/>
    <mergeCell ref="V43:W43"/>
    <mergeCell ref="J79:K79"/>
    <mergeCell ref="L79:M79"/>
    <mergeCell ref="AJ78:AK78"/>
    <mergeCell ref="V79:W79"/>
    <mergeCell ref="AJ79:AK79"/>
    <mergeCell ref="AF79:AG79"/>
    <mergeCell ref="A37:AM37"/>
    <mergeCell ref="A39:AM39"/>
    <mergeCell ref="A77:AM77"/>
    <mergeCell ref="AF42:AG42"/>
    <mergeCell ref="AL42:AM42"/>
    <mergeCell ref="AF43:AG43"/>
    <mergeCell ref="AL43:AM43"/>
    <mergeCell ref="H43:I43"/>
    <mergeCell ref="J43:K43"/>
    <mergeCell ref="R43:S43"/>
    <mergeCell ref="P43:Q43"/>
    <mergeCell ref="Z42:AA42"/>
    <mergeCell ref="T42:U42"/>
    <mergeCell ref="L43:M43"/>
    <mergeCell ref="AL79:AM79"/>
    <mergeCell ref="A41:AN41"/>
    <mergeCell ref="X43:Y43"/>
    <mergeCell ref="H42:I42"/>
    <mergeCell ref="J42:K42"/>
    <mergeCell ref="V42:W42"/>
    <mergeCell ref="AJ42:AK42"/>
    <mergeCell ref="AJ43:AK43"/>
    <mergeCell ref="P42:Q42"/>
    <mergeCell ref="L42:M42"/>
    <mergeCell ref="N42:O42"/>
    <mergeCell ref="R42:S42"/>
    <mergeCell ref="AD43:AE43"/>
    <mergeCell ref="AL78:AM78"/>
  </mergeCells>
  <hyperlinks>
    <hyperlink ref="B45" r:id="rId2" display="javascript:VerTarjeta (112619925,190199,2,1184,1126,494,126199261, %22TarJug190199%22)"/>
    <hyperlink ref="B49" r:id="rId3" display="javascript:VerTarjeta (112619925,192662,6,1184,1126,494,126199261, %22TarJug192662%22)"/>
    <hyperlink ref="B51" r:id="rId4" display="javascript:VerTarjeta (112619925,188231,10,1184,1126,494,126199261, %22TarJug188231%22)"/>
    <hyperlink ref="B57" r:id="rId5" display="javascript:VerTarjeta (112619925,197183,7,1184,1126,494,126199261, %22TarJug197183%22)"/>
    <hyperlink ref="B46" r:id="rId6" display="javascript:VerTarjeta (112619925,185890,2,1184,1126,494,126199261, %22TarJug185890%22)"/>
    <hyperlink ref="B87" r:id="rId7" display="javascript:VerTarjeta (112619925,190199,2,1184,1126,494,126199261, %22TarJug190199%22)"/>
    <hyperlink ref="B89" r:id="rId8" display="javascript:VerTarjeta (112619925,192662,6,1184,1126,494,126199261, %22TarJug192662%22)"/>
    <hyperlink ref="B85" r:id="rId9" display="javascript:VerTarjeta (112619925,188231,10,1184,1126,494,126199261, %22TarJug188231%22)"/>
    <hyperlink ref="B94" r:id="rId10" display="javascript:VerTarjeta (112619925,197183,7,1184,1126,494,126199261, %22TarJug197183%22)"/>
    <hyperlink ref="B86" r:id="rId11" display="javascript:VerTarjeta (112619925,185890,2,1184,1126,494,126199261, %22TarJug185890%22)"/>
  </hyperlinks>
  <pageMargins left="0" right="0" top="0.74803149606299213" bottom="0.74803149606299213" header="0.31496062992125984" footer="0.31496062992125984"/>
  <pageSetup paperSize="9" scale="45" orientation="portrait" r:id="rId1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CK56"/>
  <sheetViews>
    <sheetView zoomScale="50" zoomScaleNormal="50" workbookViewId="0">
      <selection activeCell="M45" sqref="M45"/>
    </sheetView>
  </sheetViews>
  <sheetFormatPr baseColWidth="10" defaultColWidth="11.453125" defaultRowHeight="12.5"/>
  <cols>
    <col min="1" max="1" width="6.6328125" style="551" customWidth="1"/>
    <col min="2" max="2" width="28" style="24" customWidth="1"/>
    <col min="3" max="3" width="7" style="25" customWidth="1"/>
    <col min="4" max="4" width="37.6328125" style="24" bestFit="1" customWidth="1"/>
    <col min="5" max="5" width="8.453125" style="551" customWidth="1"/>
    <col min="6" max="6" width="11.36328125" style="24" customWidth="1"/>
    <col min="7" max="7" width="10.6328125" style="24" customWidth="1"/>
    <col min="8" max="8" width="9" style="25" customWidth="1"/>
    <col min="9" max="17" width="8.6328125" style="25" customWidth="1"/>
    <col min="18" max="18" width="7.453125" style="24" customWidth="1"/>
    <col min="19" max="23" width="8.6328125" style="24" customWidth="1"/>
    <col min="24" max="25" width="10.453125" style="24" customWidth="1"/>
    <col min="26" max="29" width="8.6328125" style="24" customWidth="1"/>
    <col min="30" max="34" width="8.6328125" style="24" hidden="1" customWidth="1"/>
    <col min="35" max="35" width="8.453125" style="24" hidden="1" customWidth="1"/>
    <col min="36" max="36" width="7.1796875" style="24" hidden="1" customWidth="1"/>
    <col min="37" max="37" width="8.453125" style="24" hidden="1" customWidth="1"/>
    <col min="38" max="38" width="7.1796875" style="24" hidden="1" customWidth="1"/>
    <col min="39" max="39" width="8.453125" style="24" hidden="1" customWidth="1"/>
    <col min="40" max="40" width="6.81640625" style="551" customWidth="1"/>
    <col min="41" max="41" width="4.6328125" style="24" hidden="1" customWidth="1"/>
    <col min="42" max="42" width="6.36328125" style="24" hidden="1" customWidth="1"/>
    <col min="43" max="43" width="6.6328125" style="24" hidden="1" customWidth="1"/>
    <col min="44" max="44" width="6.36328125" style="24" hidden="1" customWidth="1"/>
    <col min="45" max="45" width="6.1796875" style="24" hidden="1" customWidth="1"/>
    <col min="46" max="46" width="6.36328125" style="24" hidden="1" customWidth="1"/>
    <col min="47" max="47" width="6.6328125" style="24" hidden="1" customWidth="1"/>
    <col min="48" max="48" width="6.36328125" style="24" hidden="1" customWidth="1"/>
    <col min="49" max="49" width="6.453125" style="24" hidden="1" customWidth="1"/>
    <col min="50" max="50" width="6.6328125" style="24" hidden="1" customWidth="1"/>
    <col min="51" max="51" width="11.453125" style="24" customWidth="1"/>
    <col min="52" max="16384" width="11.453125" style="24"/>
  </cols>
  <sheetData>
    <row r="1" spans="1:16313" s="28" customFormat="1" ht="45">
      <c r="A1" s="842" t="s">
        <v>0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  <c r="AH1" s="843"/>
      <c r="AI1" s="843"/>
      <c r="AJ1" s="843"/>
      <c r="AK1" s="843"/>
      <c r="AL1" s="843"/>
      <c r="AM1" s="843"/>
      <c r="AN1" s="843"/>
    </row>
    <row r="2" spans="1:16313" s="17" customFormat="1" ht="16.5">
      <c r="A2" s="528"/>
      <c r="C2" s="18"/>
      <c r="E2" s="528"/>
      <c r="H2" s="18"/>
      <c r="I2" s="18"/>
      <c r="J2" s="18"/>
      <c r="K2" s="18"/>
      <c r="L2" s="18"/>
      <c r="M2" s="18"/>
      <c r="N2" s="18"/>
      <c r="O2" s="18"/>
      <c r="P2" s="18"/>
      <c r="Q2" s="18"/>
      <c r="AN2" s="528"/>
    </row>
    <row r="3" spans="1:16313" s="29" customFormat="1" ht="40" customHeight="1">
      <c r="A3" s="840" t="s">
        <v>545</v>
      </c>
      <c r="B3" s="841"/>
      <c r="C3" s="841"/>
      <c r="D3" s="841"/>
      <c r="E3" s="841"/>
      <c r="F3" s="841"/>
      <c r="G3" s="841"/>
      <c r="H3" s="841"/>
      <c r="I3" s="841"/>
      <c r="J3" s="841"/>
      <c r="K3" s="841"/>
      <c r="L3" s="841"/>
      <c r="M3" s="841"/>
      <c r="N3" s="841"/>
      <c r="O3" s="841"/>
      <c r="P3" s="841"/>
      <c r="Q3" s="841"/>
      <c r="R3" s="841"/>
      <c r="S3" s="841"/>
      <c r="T3" s="841"/>
      <c r="U3" s="841"/>
      <c r="V3" s="841"/>
      <c r="W3" s="841"/>
      <c r="X3" s="841"/>
      <c r="Y3" s="841"/>
      <c r="Z3" s="841"/>
      <c r="AA3" s="841"/>
      <c r="AB3" s="841"/>
      <c r="AC3" s="841"/>
      <c r="AD3" s="841"/>
      <c r="AE3" s="841"/>
      <c r="AF3" s="841"/>
      <c r="AG3" s="841"/>
      <c r="AH3" s="841"/>
      <c r="AI3" s="841"/>
      <c r="AJ3" s="841"/>
      <c r="AK3" s="841"/>
      <c r="AL3" s="841"/>
      <c r="AM3" s="841"/>
      <c r="AN3" s="841"/>
    </row>
    <row r="4" spans="1:16313" s="17" customFormat="1" ht="16.5">
      <c r="A4" s="528"/>
      <c r="C4" s="18"/>
      <c r="E4" s="528"/>
      <c r="H4" s="18"/>
      <c r="I4" s="18"/>
      <c r="J4" s="18"/>
      <c r="K4" s="18"/>
      <c r="L4" s="18"/>
      <c r="M4" s="18"/>
      <c r="N4" s="18"/>
      <c r="O4" s="18"/>
      <c r="P4" s="18"/>
      <c r="Q4" s="18"/>
      <c r="AN4" s="528"/>
    </row>
    <row r="5" spans="1:16313" s="29" customFormat="1" ht="54" customHeight="1" thickBot="1">
      <c r="A5" s="872" t="s">
        <v>1</v>
      </c>
      <c r="B5" s="844"/>
      <c r="C5" s="844"/>
      <c r="D5" s="844"/>
      <c r="E5" s="844"/>
      <c r="F5" s="844"/>
      <c r="G5" s="844"/>
      <c r="H5" s="844"/>
      <c r="I5" s="844"/>
      <c r="J5" s="844"/>
      <c r="K5" s="844"/>
      <c r="L5" s="844"/>
      <c r="M5" s="844"/>
      <c r="N5" s="844"/>
      <c r="O5" s="844"/>
      <c r="P5" s="844"/>
      <c r="Q5" s="844"/>
      <c r="R5" s="844"/>
      <c r="S5" s="844"/>
      <c r="T5" s="844"/>
      <c r="U5" s="844"/>
      <c r="V5" s="844"/>
      <c r="W5" s="844"/>
      <c r="X5" s="844"/>
      <c r="Y5" s="844"/>
      <c r="Z5" s="844"/>
      <c r="AA5" s="844"/>
      <c r="AB5" s="844"/>
      <c r="AC5" s="844"/>
      <c r="AD5" s="844"/>
      <c r="AE5" s="844"/>
      <c r="AF5" s="844"/>
      <c r="AG5" s="844"/>
      <c r="AH5" s="844"/>
      <c r="AI5" s="844"/>
      <c r="AJ5" s="844"/>
      <c r="AK5" s="844"/>
      <c r="AL5" s="844"/>
      <c r="AM5" s="844"/>
      <c r="AN5" s="844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862"/>
      <c r="BC5" s="862"/>
      <c r="BD5" s="862"/>
      <c r="BE5" s="862"/>
      <c r="BF5" s="862"/>
      <c r="BG5" s="862"/>
      <c r="BH5" s="862"/>
      <c r="BI5" s="862"/>
      <c r="BJ5" s="862"/>
      <c r="BK5" s="862"/>
      <c r="BL5" s="862"/>
      <c r="BM5" s="862"/>
      <c r="BN5" s="862"/>
      <c r="BO5" s="862"/>
      <c r="BP5" s="862"/>
      <c r="BQ5" s="862"/>
      <c r="BR5" s="862"/>
      <c r="BS5" s="862"/>
      <c r="BT5" s="862"/>
      <c r="BU5" s="862"/>
      <c r="BV5" s="862"/>
      <c r="BW5" s="862"/>
      <c r="BX5" s="862"/>
      <c r="BY5" s="862"/>
      <c r="BZ5" s="862"/>
      <c r="CA5" s="862"/>
      <c r="CB5" s="862"/>
      <c r="CC5" s="862"/>
      <c r="CD5" s="862"/>
      <c r="CE5" s="862"/>
      <c r="CF5" s="862"/>
      <c r="CG5" s="861"/>
      <c r="CH5" s="862"/>
      <c r="CI5" s="862"/>
      <c r="CJ5" s="862"/>
      <c r="CK5" s="862"/>
      <c r="CL5" s="862"/>
      <c r="CM5" s="862"/>
      <c r="CN5" s="862"/>
      <c r="CO5" s="862"/>
      <c r="CP5" s="862"/>
      <c r="CQ5" s="862"/>
      <c r="CR5" s="862"/>
      <c r="CS5" s="862"/>
      <c r="CT5" s="862"/>
      <c r="CU5" s="862"/>
      <c r="CV5" s="862"/>
      <c r="CW5" s="862"/>
      <c r="CX5" s="862"/>
      <c r="CY5" s="862"/>
      <c r="CZ5" s="862"/>
      <c r="DA5" s="862"/>
      <c r="DB5" s="862"/>
      <c r="DC5" s="862"/>
      <c r="DD5" s="862"/>
      <c r="DE5" s="862"/>
      <c r="DF5" s="862"/>
      <c r="DG5" s="862"/>
      <c r="DH5" s="862"/>
      <c r="DI5" s="862"/>
      <c r="DJ5" s="862"/>
      <c r="DK5" s="862"/>
      <c r="DL5" s="861"/>
      <c r="DM5" s="862"/>
      <c r="DN5" s="862"/>
      <c r="DO5" s="862"/>
      <c r="DP5" s="862"/>
      <c r="DQ5" s="862"/>
      <c r="DR5" s="862"/>
      <c r="DS5" s="862"/>
      <c r="DT5" s="862"/>
      <c r="DU5" s="862"/>
      <c r="DV5" s="862"/>
      <c r="DW5" s="862"/>
      <c r="DX5" s="862"/>
      <c r="DY5" s="862"/>
      <c r="DZ5" s="862"/>
      <c r="EA5" s="862"/>
      <c r="EB5" s="862"/>
      <c r="EC5" s="862"/>
      <c r="ED5" s="862"/>
      <c r="EE5" s="862"/>
      <c r="EF5" s="862"/>
      <c r="EG5" s="862"/>
      <c r="EH5" s="862"/>
      <c r="EI5" s="862"/>
      <c r="EJ5" s="862"/>
      <c r="EK5" s="862"/>
      <c r="EL5" s="862"/>
      <c r="EM5" s="862"/>
      <c r="EN5" s="862"/>
      <c r="EO5" s="862"/>
      <c r="EP5" s="862"/>
      <c r="EQ5" s="861"/>
      <c r="ER5" s="862"/>
      <c r="ES5" s="862"/>
      <c r="ET5" s="862"/>
      <c r="EU5" s="862"/>
      <c r="EV5" s="862"/>
      <c r="EW5" s="862"/>
      <c r="EX5" s="862"/>
      <c r="EY5" s="862"/>
      <c r="EZ5" s="862"/>
      <c r="FA5" s="862"/>
      <c r="FB5" s="862"/>
      <c r="FC5" s="862"/>
      <c r="FD5" s="862"/>
      <c r="FE5" s="862"/>
      <c r="FF5" s="862"/>
      <c r="FG5" s="862"/>
      <c r="FH5" s="862"/>
      <c r="FI5" s="862"/>
      <c r="FJ5" s="862"/>
      <c r="FK5" s="862"/>
      <c r="FL5" s="862"/>
      <c r="FM5" s="862"/>
      <c r="FN5" s="862"/>
      <c r="FO5" s="862"/>
      <c r="FP5" s="862"/>
      <c r="FQ5" s="862"/>
      <c r="FR5" s="862"/>
      <c r="FS5" s="862"/>
      <c r="FT5" s="862"/>
      <c r="FU5" s="862"/>
      <c r="FV5" s="861"/>
      <c r="FW5" s="862"/>
      <c r="FX5" s="862"/>
      <c r="FY5" s="862"/>
      <c r="FZ5" s="862"/>
      <c r="GA5" s="862"/>
      <c r="GB5" s="862"/>
      <c r="GC5" s="862"/>
      <c r="GD5" s="862"/>
      <c r="GE5" s="862"/>
      <c r="GF5" s="862"/>
      <c r="GG5" s="862"/>
      <c r="GH5" s="862"/>
      <c r="GI5" s="862"/>
      <c r="GJ5" s="862"/>
      <c r="GK5" s="862"/>
      <c r="GL5" s="862"/>
      <c r="GM5" s="862"/>
      <c r="GN5" s="862"/>
      <c r="GO5" s="862"/>
      <c r="GP5" s="862"/>
      <c r="GQ5" s="862"/>
      <c r="GR5" s="862"/>
      <c r="GS5" s="862"/>
      <c r="GT5" s="862"/>
      <c r="GU5" s="862"/>
      <c r="GV5" s="862"/>
      <c r="GW5" s="862"/>
      <c r="GX5" s="862"/>
      <c r="GY5" s="862"/>
      <c r="GZ5" s="862"/>
      <c r="HA5" s="861"/>
      <c r="HB5" s="862"/>
      <c r="HC5" s="862"/>
      <c r="HD5" s="862"/>
      <c r="HE5" s="862"/>
      <c r="HF5" s="862"/>
      <c r="HG5" s="862"/>
      <c r="HH5" s="862"/>
      <c r="HI5" s="862"/>
      <c r="HJ5" s="862"/>
      <c r="HK5" s="862"/>
      <c r="HL5" s="862"/>
      <c r="HM5" s="862"/>
      <c r="HN5" s="862"/>
      <c r="HO5" s="862"/>
      <c r="HP5" s="862"/>
      <c r="HQ5" s="862"/>
      <c r="HR5" s="862"/>
      <c r="HS5" s="862"/>
      <c r="HT5" s="862"/>
      <c r="HU5" s="862"/>
      <c r="HV5" s="862"/>
      <c r="HW5" s="862"/>
      <c r="HX5" s="862"/>
      <c r="HY5" s="862"/>
      <c r="HZ5" s="862"/>
      <c r="IA5" s="862"/>
      <c r="IB5" s="862"/>
      <c r="IC5" s="862"/>
      <c r="ID5" s="862"/>
      <c r="IE5" s="862"/>
      <c r="IF5" s="861"/>
      <c r="IG5" s="862"/>
      <c r="IH5" s="862"/>
      <c r="II5" s="862"/>
      <c r="IJ5" s="862"/>
      <c r="IK5" s="862"/>
      <c r="IL5" s="862"/>
      <c r="IM5" s="862"/>
      <c r="IN5" s="862"/>
      <c r="IO5" s="862"/>
      <c r="IP5" s="862"/>
      <c r="IQ5" s="862"/>
      <c r="IR5" s="862"/>
      <c r="IS5" s="862"/>
      <c r="IT5" s="862"/>
      <c r="IU5" s="862"/>
      <c r="IV5" s="862"/>
      <c r="IW5" s="862"/>
      <c r="IX5" s="862"/>
      <c r="IY5" s="862"/>
      <c r="IZ5" s="862"/>
      <c r="JA5" s="862"/>
      <c r="JB5" s="862"/>
      <c r="JC5" s="862"/>
      <c r="JD5" s="862"/>
      <c r="JE5" s="862"/>
      <c r="JF5" s="862"/>
      <c r="JG5" s="862"/>
      <c r="JH5" s="862"/>
      <c r="JI5" s="862"/>
      <c r="JJ5" s="862"/>
      <c r="JK5" s="861"/>
      <c r="JL5" s="862"/>
      <c r="JM5" s="862"/>
      <c r="JN5" s="862"/>
      <c r="JO5" s="862"/>
      <c r="JP5" s="862"/>
      <c r="JQ5" s="862"/>
      <c r="JR5" s="862"/>
      <c r="JS5" s="862"/>
      <c r="JT5" s="862"/>
      <c r="JU5" s="862"/>
      <c r="JV5" s="862"/>
      <c r="JW5" s="862"/>
      <c r="JX5" s="862"/>
      <c r="JY5" s="862"/>
      <c r="JZ5" s="862"/>
      <c r="KA5" s="862"/>
      <c r="KB5" s="862"/>
      <c r="KC5" s="862"/>
      <c r="KD5" s="862"/>
      <c r="KE5" s="862"/>
      <c r="KF5" s="862"/>
      <c r="KG5" s="862"/>
      <c r="KH5" s="862"/>
      <c r="KI5" s="862"/>
      <c r="KJ5" s="862"/>
      <c r="KK5" s="862"/>
      <c r="KL5" s="862"/>
      <c r="KM5" s="862"/>
      <c r="KN5" s="862"/>
      <c r="KO5" s="862"/>
      <c r="KP5" s="861"/>
      <c r="KQ5" s="862"/>
      <c r="KR5" s="862"/>
      <c r="KS5" s="862"/>
      <c r="KT5" s="862"/>
      <c r="KU5" s="862"/>
      <c r="KV5" s="862"/>
      <c r="KW5" s="862"/>
      <c r="KX5" s="862"/>
      <c r="KY5" s="862"/>
      <c r="KZ5" s="862"/>
      <c r="LA5" s="862"/>
      <c r="LB5" s="862"/>
      <c r="LC5" s="862"/>
      <c r="LD5" s="862"/>
      <c r="LE5" s="862"/>
      <c r="LF5" s="862"/>
      <c r="LG5" s="862"/>
      <c r="LH5" s="862"/>
      <c r="LI5" s="862"/>
      <c r="LJ5" s="862"/>
      <c r="LK5" s="862"/>
      <c r="LL5" s="862"/>
      <c r="LM5" s="862"/>
      <c r="LN5" s="862"/>
      <c r="LO5" s="862"/>
      <c r="LP5" s="862"/>
      <c r="LQ5" s="862"/>
      <c r="LR5" s="862"/>
      <c r="LS5" s="862"/>
      <c r="LT5" s="862"/>
      <c r="LU5" s="861"/>
      <c r="LV5" s="862"/>
      <c r="LW5" s="862"/>
      <c r="LX5" s="862"/>
      <c r="LY5" s="862"/>
      <c r="LZ5" s="862"/>
      <c r="MA5" s="862"/>
      <c r="MB5" s="862"/>
      <c r="MC5" s="862"/>
      <c r="MD5" s="862"/>
      <c r="ME5" s="862"/>
      <c r="MF5" s="862"/>
      <c r="MG5" s="862"/>
      <c r="MH5" s="862"/>
      <c r="MI5" s="862"/>
      <c r="MJ5" s="862"/>
      <c r="MK5" s="862"/>
      <c r="ML5" s="862"/>
      <c r="MM5" s="862"/>
      <c r="MN5" s="862"/>
      <c r="MO5" s="862"/>
      <c r="MP5" s="862"/>
      <c r="MQ5" s="862"/>
      <c r="MR5" s="862"/>
      <c r="MS5" s="862"/>
      <c r="MT5" s="862"/>
      <c r="MU5" s="862"/>
      <c r="MV5" s="862"/>
      <c r="MW5" s="862"/>
      <c r="MX5" s="862"/>
      <c r="MY5" s="862"/>
      <c r="MZ5" s="861"/>
      <c r="NA5" s="862"/>
      <c r="NB5" s="862"/>
      <c r="NC5" s="862"/>
      <c r="ND5" s="862"/>
      <c r="NE5" s="862"/>
      <c r="NF5" s="862"/>
      <c r="NG5" s="862"/>
      <c r="NH5" s="862"/>
      <c r="NI5" s="862"/>
      <c r="NJ5" s="862"/>
      <c r="NK5" s="862"/>
      <c r="NL5" s="862"/>
      <c r="NM5" s="862"/>
      <c r="NN5" s="862"/>
      <c r="NO5" s="862"/>
      <c r="NP5" s="862"/>
      <c r="NQ5" s="862"/>
      <c r="NR5" s="862"/>
      <c r="NS5" s="862"/>
      <c r="NT5" s="862"/>
      <c r="NU5" s="862"/>
      <c r="NV5" s="862"/>
      <c r="NW5" s="862"/>
      <c r="NX5" s="862"/>
      <c r="NY5" s="862"/>
      <c r="NZ5" s="862"/>
      <c r="OA5" s="862"/>
      <c r="OB5" s="862"/>
      <c r="OC5" s="862"/>
      <c r="OD5" s="862"/>
      <c r="OE5" s="861"/>
      <c r="OF5" s="862"/>
      <c r="OG5" s="862"/>
      <c r="OH5" s="862"/>
      <c r="OI5" s="862"/>
      <c r="OJ5" s="862"/>
      <c r="OK5" s="862"/>
      <c r="OL5" s="862"/>
      <c r="OM5" s="862"/>
      <c r="ON5" s="862"/>
      <c r="OO5" s="862"/>
      <c r="OP5" s="862"/>
      <c r="OQ5" s="862"/>
      <c r="OR5" s="862"/>
      <c r="OS5" s="862"/>
      <c r="OT5" s="862"/>
      <c r="OU5" s="862"/>
      <c r="OV5" s="862"/>
      <c r="OW5" s="862"/>
      <c r="OX5" s="862"/>
      <c r="OY5" s="862"/>
      <c r="OZ5" s="862"/>
      <c r="PA5" s="862"/>
      <c r="PB5" s="862"/>
      <c r="PC5" s="862"/>
      <c r="PD5" s="862"/>
      <c r="PE5" s="862"/>
      <c r="PF5" s="862"/>
      <c r="PG5" s="862"/>
      <c r="PH5" s="862"/>
      <c r="PI5" s="862"/>
      <c r="PJ5" s="861"/>
      <c r="PK5" s="862"/>
      <c r="PL5" s="862"/>
      <c r="PM5" s="862"/>
      <c r="PN5" s="862"/>
      <c r="PO5" s="862"/>
      <c r="PP5" s="862"/>
      <c r="PQ5" s="862"/>
      <c r="PR5" s="862"/>
      <c r="PS5" s="862"/>
      <c r="PT5" s="862"/>
      <c r="PU5" s="862"/>
      <c r="PV5" s="862"/>
      <c r="PW5" s="862"/>
      <c r="PX5" s="862"/>
      <c r="PY5" s="862"/>
      <c r="PZ5" s="862"/>
      <c r="QA5" s="862"/>
      <c r="QB5" s="862"/>
      <c r="QC5" s="862"/>
      <c r="QD5" s="862"/>
      <c r="QE5" s="862"/>
      <c r="QF5" s="862"/>
      <c r="QG5" s="862"/>
      <c r="QH5" s="862"/>
      <c r="QI5" s="862"/>
      <c r="QJ5" s="862"/>
      <c r="QK5" s="862"/>
      <c r="QL5" s="862"/>
      <c r="QM5" s="862"/>
      <c r="QN5" s="862"/>
      <c r="QO5" s="861"/>
      <c r="QP5" s="862"/>
      <c r="QQ5" s="862"/>
      <c r="QR5" s="862"/>
      <c r="QS5" s="862"/>
      <c r="QT5" s="862"/>
      <c r="QU5" s="862"/>
      <c r="QV5" s="862"/>
      <c r="QW5" s="862"/>
      <c r="QX5" s="862"/>
      <c r="QY5" s="862"/>
      <c r="QZ5" s="862"/>
      <c r="RA5" s="862"/>
      <c r="RB5" s="862"/>
      <c r="RC5" s="862"/>
      <c r="RD5" s="862"/>
      <c r="RE5" s="862"/>
      <c r="RF5" s="862"/>
      <c r="RG5" s="862"/>
      <c r="RH5" s="862"/>
      <c r="RI5" s="862"/>
      <c r="RJ5" s="862"/>
      <c r="RK5" s="862"/>
      <c r="RL5" s="862"/>
      <c r="RM5" s="862"/>
      <c r="RN5" s="862"/>
      <c r="RO5" s="862"/>
      <c r="RP5" s="862"/>
      <c r="RQ5" s="862"/>
      <c r="RR5" s="862"/>
      <c r="RS5" s="862"/>
      <c r="RT5" s="861"/>
      <c r="RU5" s="862"/>
      <c r="RV5" s="862"/>
      <c r="RW5" s="862"/>
      <c r="RX5" s="862"/>
      <c r="RY5" s="862"/>
      <c r="RZ5" s="862"/>
      <c r="SA5" s="862"/>
      <c r="SB5" s="862"/>
      <c r="SC5" s="862"/>
      <c r="SD5" s="862"/>
      <c r="SE5" s="862"/>
      <c r="SF5" s="862"/>
      <c r="SG5" s="862"/>
      <c r="SH5" s="862"/>
      <c r="SI5" s="862"/>
      <c r="SJ5" s="862"/>
      <c r="SK5" s="862"/>
      <c r="SL5" s="862"/>
      <c r="SM5" s="862"/>
      <c r="SN5" s="862"/>
      <c r="SO5" s="862"/>
      <c r="SP5" s="862"/>
      <c r="SQ5" s="862"/>
      <c r="SR5" s="862"/>
      <c r="SS5" s="862"/>
      <c r="ST5" s="862"/>
      <c r="SU5" s="862"/>
      <c r="SV5" s="862"/>
      <c r="SW5" s="862"/>
      <c r="SX5" s="862"/>
      <c r="SY5" s="861"/>
      <c r="SZ5" s="862"/>
      <c r="TA5" s="862"/>
      <c r="TB5" s="862"/>
      <c r="TC5" s="862"/>
      <c r="TD5" s="862"/>
      <c r="TE5" s="862"/>
      <c r="TF5" s="862"/>
      <c r="TG5" s="862"/>
      <c r="TH5" s="862"/>
      <c r="TI5" s="862"/>
      <c r="TJ5" s="862"/>
      <c r="TK5" s="862"/>
      <c r="TL5" s="862"/>
      <c r="TM5" s="862"/>
      <c r="TN5" s="862"/>
      <c r="TO5" s="862"/>
      <c r="TP5" s="862"/>
      <c r="TQ5" s="862"/>
      <c r="TR5" s="862"/>
      <c r="TS5" s="862"/>
      <c r="TT5" s="862"/>
      <c r="TU5" s="862"/>
      <c r="TV5" s="862"/>
      <c r="TW5" s="862"/>
      <c r="TX5" s="862"/>
      <c r="TY5" s="862"/>
      <c r="TZ5" s="862"/>
      <c r="UA5" s="862"/>
      <c r="UB5" s="862"/>
      <c r="UC5" s="862"/>
      <c r="UD5" s="861"/>
      <c r="UE5" s="862"/>
      <c r="UF5" s="862"/>
      <c r="UG5" s="862"/>
      <c r="UH5" s="862"/>
      <c r="UI5" s="862"/>
      <c r="UJ5" s="862"/>
      <c r="UK5" s="862"/>
      <c r="UL5" s="862"/>
      <c r="UM5" s="862"/>
      <c r="UN5" s="862"/>
      <c r="UO5" s="862"/>
      <c r="UP5" s="862"/>
      <c r="UQ5" s="862"/>
      <c r="UR5" s="862"/>
      <c r="US5" s="862"/>
      <c r="UT5" s="862"/>
      <c r="UU5" s="862"/>
      <c r="UV5" s="862"/>
      <c r="UW5" s="862"/>
      <c r="UX5" s="862"/>
      <c r="UY5" s="862"/>
      <c r="UZ5" s="862"/>
      <c r="VA5" s="862"/>
      <c r="VB5" s="862"/>
      <c r="VC5" s="862"/>
      <c r="VD5" s="862"/>
      <c r="VE5" s="862"/>
      <c r="VF5" s="862"/>
      <c r="VG5" s="862"/>
      <c r="VH5" s="862"/>
      <c r="VI5" s="861"/>
      <c r="VJ5" s="862"/>
      <c r="VK5" s="862"/>
      <c r="VL5" s="862"/>
      <c r="VM5" s="862"/>
      <c r="VN5" s="862"/>
      <c r="VO5" s="862"/>
      <c r="VP5" s="862"/>
      <c r="VQ5" s="862"/>
      <c r="VR5" s="862"/>
      <c r="VS5" s="862"/>
      <c r="VT5" s="862"/>
      <c r="VU5" s="862"/>
      <c r="VV5" s="862"/>
      <c r="VW5" s="862"/>
      <c r="VX5" s="862"/>
      <c r="VY5" s="862"/>
      <c r="VZ5" s="862"/>
      <c r="WA5" s="862"/>
      <c r="WB5" s="862"/>
      <c r="WC5" s="862"/>
      <c r="WD5" s="862"/>
      <c r="WE5" s="862"/>
      <c r="WF5" s="862"/>
      <c r="WG5" s="862"/>
      <c r="WH5" s="862"/>
      <c r="WI5" s="862"/>
      <c r="WJ5" s="862"/>
      <c r="WK5" s="862"/>
      <c r="WL5" s="862"/>
      <c r="WM5" s="862"/>
      <c r="WN5" s="861"/>
      <c r="WO5" s="862"/>
      <c r="WP5" s="862"/>
      <c r="WQ5" s="862"/>
      <c r="WR5" s="862"/>
      <c r="WS5" s="862"/>
      <c r="WT5" s="862"/>
      <c r="WU5" s="862"/>
      <c r="WV5" s="862"/>
      <c r="WW5" s="862"/>
      <c r="WX5" s="862"/>
      <c r="WY5" s="862"/>
      <c r="WZ5" s="862"/>
      <c r="XA5" s="862"/>
      <c r="XB5" s="862"/>
      <c r="XC5" s="862"/>
      <c r="XD5" s="862"/>
      <c r="XE5" s="862"/>
      <c r="XF5" s="862"/>
      <c r="XG5" s="862"/>
      <c r="XH5" s="862"/>
      <c r="XI5" s="862"/>
      <c r="XJ5" s="862"/>
      <c r="XK5" s="862"/>
      <c r="XL5" s="862"/>
      <c r="XM5" s="862"/>
      <c r="XN5" s="862"/>
      <c r="XO5" s="862"/>
      <c r="XP5" s="862"/>
      <c r="XQ5" s="862"/>
      <c r="XR5" s="862"/>
      <c r="XS5" s="861"/>
      <c r="XT5" s="862"/>
      <c r="XU5" s="862"/>
      <c r="XV5" s="862"/>
      <c r="XW5" s="862"/>
      <c r="XX5" s="862"/>
      <c r="XY5" s="862"/>
      <c r="XZ5" s="862"/>
      <c r="YA5" s="862"/>
      <c r="YB5" s="862"/>
      <c r="YC5" s="862"/>
      <c r="YD5" s="862"/>
      <c r="YE5" s="862"/>
      <c r="YF5" s="862"/>
      <c r="YG5" s="862"/>
      <c r="YH5" s="862"/>
      <c r="YI5" s="862"/>
      <c r="YJ5" s="862"/>
      <c r="YK5" s="862"/>
      <c r="YL5" s="862"/>
      <c r="YM5" s="862"/>
      <c r="YN5" s="862"/>
      <c r="YO5" s="862"/>
      <c r="YP5" s="862"/>
      <c r="YQ5" s="862"/>
      <c r="YR5" s="862"/>
      <c r="YS5" s="862"/>
      <c r="YT5" s="862"/>
      <c r="YU5" s="862"/>
      <c r="YV5" s="862"/>
      <c r="YW5" s="862"/>
      <c r="YX5" s="861"/>
      <c r="YY5" s="862"/>
      <c r="YZ5" s="862"/>
      <c r="ZA5" s="862"/>
      <c r="ZB5" s="862"/>
      <c r="ZC5" s="862"/>
      <c r="ZD5" s="862"/>
      <c r="ZE5" s="862"/>
      <c r="ZF5" s="862"/>
      <c r="ZG5" s="862"/>
      <c r="ZH5" s="862"/>
      <c r="ZI5" s="862"/>
      <c r="ZJ5" s="862"/>
      <c r="ZK5" s="862"/>
      <c r="ZL5" s="862"/>
      <c r="ZM5" s="862"/>
      <c r="ZN5" s="862"/>
      <c r="ZO5" s="862"/>
      <c r="ZP5" s="862"/>
      <c r="ZQ5" s="862"/>
      <c r="ZR5" s="862"/>
      <c r="ZS5" s="862"/>
      <c r="ZT5" s="862"/>
      <c r="ZU5" s="862"/>
      <c r="ZV5" s="862"/>
      <c r="ZW5" s="862"/>
      <c r="ZX5" s="862"/>
      <c r="ZY5" s="862"/>
      <c r="ZZ5" s="862"/>
      <c r="AAA5" s="862"/>
      <c r="AAB5" s="862"/>
      <c r="AAC5" s="861"/>
      <c r="AAD5" s="862"/>
      <c r="AAE5" s="862"/>
      <c r="AAF5" s="862"/>
      <c r="AAG5" s="862"/>
      <c r="AAH5" s="862"/>
      <c r="AAI5" s="862"/>
      <c r="AAJ5" s="862"/>
      <c r="AAK5" s="862"/>
      <c r="AAL5" s="862"/>
      <c r="AAM5" s="862"/>
      <c r="AAN5" s="862"/>
      <c r="AAO5" s="862"/>
      <c r="AAP5" s="862"/>
      <c r="AAQ5" s="862"/>
      <c r="AAR5" s="862"/>
      <c r="AAS5" s="862"/>
      <c r="AAT5" s="862"/>
      <c r="AAU5" s="862"/>
      <c r="AAV5" s="862"/>
      <c r="AAW5" s="862"/>
      <c r="AAX5" s="862"/>
      <c r="AAY5" s="862"/>
      <c r="AAZ5" s="862"/>
      <c r="ABA5" s="862"/>
      <c r="ABB5" s="862"/>
      <c r="ABC5" s="862"/>
      <c r="ABD5" s="862"/>
      <c r="ABE5" s="862"/>
      <c r="ABF5" s="862"/>
      <c r="ABG5" s="862"/>
      <c r="ABH5" s="861"/>
      <c r="ABI5" s="862"/>
      <c r="ABJ5" s="862"/>
      <c r="ABK5" s="862"/>
      <c r="ABL5" s="862"/>
      <c r="ABM5" s="862"/>
      <c r="ABN5" s="862"/>
      <c r="ABO5" s="862"/>
      <c r="ABP5" s="862"/>
      <c r="ABQ5" s="862"/>
      <c r="ABR5" s="862"/>
      <c r="ABS5" s="862"/>
      <c r="ABT5" s="862"/>
      <c r="ABU5" s="862"/>
      <c r="ABV5" s="862"/>
      <c r="ABW5" s="862"/>
      <c r="ABX5" s="862"/>
      <c r="ABY5" s="862"/>
      <c r="ABZ5" s="862"/>
      <c r="ACA5" s="862"/>
      <c r="ACB5" s="862"/>
      <c r="ACC5" s="862"/>
      <c r="ACD5" s="862"/>
      <c r="ACE5" s="862"/>
      <c r="ACF5" s="862"/>
      <c r="ACG5" s="862"/>
      <c r="ACH5" s="862"/>
      <c r="ACI5" s="862"/>
      <c r="ACJ5" s="862"/>
      <c r="ACK5" s="862"/>
      <c r="ACL5" s="862"/>
      <c r="ACM5" s="861"/>
      <c r="ACN5" s="862"/>
      <c r="ACO5" s="862"/>
      <c r="ACP5" s="862"/>
      <c r="ACQ5" s="862"/>
      <c r="ACR5" s="862"/>
      <c r="ACS5" s="862"/>
      <c r="ACT5" s="862"/>
      <c r="ACU5" s="862"/>
      <c r="ACV5" s="862"/>
      <c r="ACW5" s="862"/>
      <c r="ACX5" s="862"/>
      <c r="ACY5" s="862"/>
      <c r="ACZ5" s="862"/>
      <c r="ADA5" s="862"/>
      <c r="ADB5" s="862"/>
      <c r="ADC5" s="862"/>
      <c r="ADD5" s="862"/>
      <c r="ADE5" s="862"/>
      <c r="ADF5" s="862"/>
      <c r="ADG5" s="862"/>
      <c r="ADH5" s="862"/>
      <c r="ADI5" s="862"/>
      <c r="ADJ5" s="862"/>
      <c r="ADK5" s="862"/>
      <c r="ADL5" s="862"/>
      <c r="ADM5" s="862"/>
      <c r="ADN5" s="862"/>
      <c r="ADO5" s="862"/>
      <c r="ADP5" s="862"/>
      <c r="ADQ5" s="862"/>
      <c r="ADR5" s="861"/>
      <c r="ADS5" s="862"/>
      <c r="ADT5" s="862"/>
      <c r="ADU5" s="862"/>
      <c r="ADV5" s="862"/>
      <c r="ADW5" s="862"/>
      <c r="ADX5" s="862"/>
      <c r="ADY5" s="862"/>
      <c r="ADZ5" s="862"/>
      <c r="AEA5" s="862"/>
      <c r="AEB5" s="862"/>
      <c r="AEC5" s="862"/>
      <c r="AED5" s="862"/>
      <c r="AEE5" s="862"/>
      <c r="AEF5" s="862"/>
      <c r="AEG5" s="862"/>
      <c r="AEH5" s="862"/>
      <c r="AEI5" s="862"/>
      <c r="AEJ5" s="862"/>
      <c r="AEK5" s="862"/>
      <c r="AEL5" s="862"/>
      <c r="AEM5" s="862"/>
      <c r="AEN5" s="862"/>
      <c r="AEO5" s="862"/>
      <c r="AEP5" s="862"/>
      <c r="AEQ5" s="862"/>
      <c r="AER5" s="862"/>
      <c r="AES5" s="862"/>
      <c r="AET5" s="862"/>
      <c r="AEU5" s="862"/>
      <c r="AEV5" s="862"/>
      <c r="AEW5" s="861"/>
      <c r="AEX5" s="862"/>
      <c r="AEY5" s="862"/>
      <c r="AEZ5" s="862"/>
      <c r="AFA5" s="862"/>
      <c r="AFB5" s="862"/>
      <c r="AFC5" s="862"/>
      <c r="AFD5" s="862"/>
      <c r="AFE5" s="862"/>
      <c r="AFF5" s="862"/>
      <c r="AFG5" s="862"/>
      <c r="AFH5" s="862"/>
      <c r="AFI5" s="862"/>
      <c r="AFJ5" s="862"/>
      <c r="AFK5" s="862"/>
      <c r="AFL5" s="862"/>
      <c r="AFM5" s="862"/>
      <c r="AFN5" s="862"/>
      <c r="AFO5" s="862"/>
      <c r="AFP5" s="862"/>
      <c r="AFQ5" s="862"/>
      <c r="AFR5" s="862"/>
      <c r="AFS5" s="862"/>
      <c r="AFT5" s="862"/>
      <c r="AFU5" s="862"/>
      <c r="AFV5" s="862"/>
      <c r="AFW5" s="862"/>
      <c r="AFX5" s="862"/>
      <c r="AFY5" s="862"/>
      <c r="AFZ5" s="862"/>
      <c r="AGA5" s="862"/>
      <c r="AGB5" s="861"/>
      <c r="AGC5" s="862"/>
      <c r="AGD5" s="862"/>
      <c r="AGE5" s="862"/>
      <c r="AGF5" s="862"/>
      <c r="AGG5" s="862"/>
      <c r="AGH5" s="862"/>
      <c r="AGI5" s="862"/>
      <c r="AGJ5" s="862"/>
      <c r="AGK5" s="862"/>
      <c r="AGL5" s="862"/>
      <c r="AGM5" s="862"/>
      <c r="AGN5" s="862"/>
      <c r="AGO5" s="862"/>
      <c r="AGP5" s="862"/>
      <c r="AGQ5" s="862"/>
      <c r="AGR5" s="862"/>
      <c r="AGS5" s="862"/>
      <c r="AGT5" s="862"/>
      <c r="AGU5" s="862"/>
      <c r="AGV5" s="862"/>
      <c r="AGW5" s="862"/>
      <c r="AGX5" s="862"/>
      <c r="AGY5" s="862"/>
      <c r="AGZ5" s="862"/>
      <c r="AHA5" s="862"/>
      <c r="AHB5" s="862"/>
      <c r="AHC5" s="862"/>
      <c r="AHD5" s="862"/>
      <c r="AHE5" s="862"/>
      <c r="AHF5" s="862"/>
      <c r="AHG5" s="861"/>
      <c r="AHH5" s="862"/>
      <c r="AHI5" s="862"/>
      <c r="AHJ5" s="862"/>
      <c r="AHK5" s="862"/>
      <c r="AHL5" s="862"/>
      <c r="AHM5" s="862"/>
      <c r="AHN5" s="862"/>
      <c r="AHO5" s="862"/>
      <c r="AHP5" s="862"/>
      <c r="AHQ5" s="862"/>
      <c r="AHR5" s="862"/>
      <c r="AHS5" s="862"/>
      <c r="AHT5" s="862"/>
      <c r="AHU5" s="862"/>
      <c r="AHV5" s="862"/>
      <c r="AHW5" s="862"/>
      <c r="AHX5" s="862"/>
      <c r="AHY5" s="862"/>
      <c r="AHZ5" s="862"/>
      <c r="AIA5" s="862"/>
      <c r="AIB5" s="862"/>
      <c r="AIC5" s="862"/>
      <c r="AID5" s="862"/>
      <c r="AIE5" s="862"/>
      <c r="AIF5" s="862"/>
      <c r="AIG5" s="862"/>
      <c r="AIH5" s="862"/>
      <c r="AII5" s="862"/>
      <c r="AIJ5" s="862"/>
      <c r="AIK5" s="862"/>
      <c r="AIL5" s="861"/>
      <c r="AIM5" s="862"/>
      <c r="AIN5" s="862"/>
      <c r="AIO5" s="862"/>
      <c r="AIP5" s="862"/>
      <c r="AIQ5" s="862"/>
      <c r="AIR5" s="862"/>
      <c r="AIS5" s="862"/>
      <c r="AIT5" s="862"/>
      <c r="AIU5" s="862"/>
      <c r="AIV5" s="862"/>
      <c r="AIW5" s="862"/>
      <c r="AIX5" s="862"/>
      <c r="AIY5" s="862"/>
      <c r="AIZ5" s="862"/>
      <c r="AJA5" s="862"/>
      <c r="AJB5" s="862"/>
      <c r="AJC5" s="862"/>
      <c r="AJD5" s="862"/>
      <c r="AJE5" s="862"/>
      <c r="AJF5" s="862"/>
      <c r="AJG5" s="862"/>
      <c r="AJH5" s="862"/>
      <c r="AJI5" s="862"/>
      <c r="AJJ5" s="862"/>
      <c r="AJK5" s="862"/>
      <c r="AJL5" s="862"/>
      <c r="AJM5" s="862"/>
      <c r="AJN5" s="862"/>
      <c r="AJO5" s="862"/>
      <c r="AJP5" s="862"/>
      <c r="AJQ5" s="861"/>
      <c r="AJR5" s="862"/>
      <c r="AJS5" s="862"/>
      <c r="AJT5" s="862"/>
      <c r="AJU5" s="862"/>
      <c r="AJV5" s="862"/>
      <c r="AJW5" s="862"/>
      <c r="AJX5" s="862"/>
      <c r="AJY5" s="862"/>
      <c r="AJZ5" s="862"/>
      <c r="AKA5" s="862"/>
      <c r="AKB5" s="862"/>
      <c r="AKC5" s="862"/>
      <c r="AKD5" s="862"/>
      <c r="AKE5" s="862"/>
      <c r="AKF5" s="862"/>
      <c r="AKG5" s="862"/>
      <c r="AKH5" s="862"/>
      <c r="AKI5" s="862"/>
      <c r="AKJ5" s="862"/>
      <c r="AKK5" s="862"/>
      <c r="AKL5" s="862"/>
      <c r="AKM5" s="862"/>
      <c r="AKN5" s="862"/>
      <c r="AKO5" s="862"/>
      <c r="AKP5" s="862"/>
      <c r="AKQ5" s="862"/>
      <c r="AKR5" s="862"/>
      <c r="AKS5" s="862"/>
      <c r="AKT5" s="862"/>
      <c r="AKU5" s="862"/>
      <c r="AKV5" s="861"/>
      <c r="AKW5" s="862"/>
      <c r="AKX5" s="862"/>
      <c r="AKY5" s="862"/>
      <c r="AKZ5" s="862"/>
      <c r="ALA5" s="862"/>
      <c r="ALB5" s="862"/>
      <c r="ALC5" s="862"/>
      <c r="ALD5" s="862"/>
      <c r="ALE5" s="862"/>
      <c r="ALF5" s="862"/>
      <c r="ALG5" s="862"/>
      <c r="ALH5" s="862"/>
      <c r="ALI5" s="862"/>
      <c r="ALJ5" s="862"/>
      <c r="ALK5" s="862"/>
      <c r="ALL5" s="862"/>
      <c r="ALM5" s="862"/>
      <c r="ALN5" s="862"/>
      <c r="ALO5" s="862"/>
      <c r="ALP5" s="862"/>
      <c r="ALQ5" s="862"/>
      <c r="ALR5" s="862"/>
      <c r="ALS5" s="862"/>
      <c r="ALT5" s="862"/>
      <c r="ALU5" s="862"/>
      <c r="ALV5" s="862"/>
      <c r="ALW5" s="862"/>
      <c r="ALX5" s="862"/>
      <c r="ALY5" s="862"/>
      <c r="ALZ5" s="862"/>
      <c r="AMA5" s="861"/>
      <c r="AMB5" s="862"/>
      <c r="AMC5" s="862"/>
      <c r="AMD5" s="862"/>
      <c r="AME5" s="862"/>
      <c r="AMF5" s="862"/>
      <c r="AMG5" s="862"/>
      <c r="AMH5" s="862"/>
      <c r="AMI5" s="862"/>
      <c r="AMJ5" s="862"/>
      <c r="AMK5" s="862"/>
      <c r="AML5" s="862"/>
      <c r="AMM5" s="862"/>
      <c r="AMN5" s="862"/>
      <c r="AMO5" s="862"/>
      <c r="AMP5" s="862"/>
      <c r="AMQ5" s="862"/>
      <c r="AMR5" s="862"/>
      <c r="AMS5" s="862"/>
      <c r="AMT5" s="862"/>
      <c r="AMU5" s="862"/>
      <c r="AMV5" s="862"/>
      <c r="AMW5" s="862"/>
      <c r="AMX5" s="862"/>
      <c r="AMY5" s="862"/>
      <c r="AMZ5" s="862"/>
      <c r="ANA5" s="862"/>
      <c r="ANB5" s="862"/>
      <c r="ANC5" s="862"/>
      <c r="AND5" s="862"/>
      <c r="ANE5" s="862"/>
      <c r="ANF5" s="861"/>
      <c r="ANG5" s="862"/>
      <c r="ANH5" s="862"/>
      <c r="ANI5" s="862"/>
      <c r="ANJ5" s="862"/>
      <c r="ANK5" s="862"/>
      <c r="ANL5" s="862"/>
      <c r="ANM5" s="862"/>
      <c r="ANN5" s="862"/>
      <c r="ANO5" s="862"/>
      <c r="ANP5" s="862"/>
      <c r="ANQ5" s="862"/>
      <c r="ANR5" s="862"/>
      <c r="ANS5" s="862"/>
      <c r="ANT5" s="862"/>
      <c r="ANU5" s="862"/>
      <c r="ANV5" s="862"/>
      <c r="ANW5" s="862"/>
      <c r="ANX5" s="862"/>
      <c r="ANY5" s="862"/>
      <c r="ANZ5" s="862"/>
      <c r="AOA5" s="862"/>
      <c r="AOB5" s="862"/>
      <c r="AOC5" s="862"/>
      <c r="AOD5" s="862"/>
      <c r="AOE5" s="862"/>
      <c r="AOF5" s="862"/>
      <c r="AOG5" s="862"/>
      <c r="AOH5" s="862"/>
      <c r="AOI5" s="862"/>
      <c r="AOJ5" s="862"/>
      <c r="AOK5" s="861"/>
      <c r="AOL5" s="862"/>
      <c r="AOM5" s="862"/>
      <c r="AON5" s="862"/>
      <c r="AOO5" s="862"/>
      <c r="AOP5" s="862"/>
      <c r="AOQ5" s="862"/>
      <c r="AOR5" s="862"/>
      <c r="AOS5" s="862"/>
      <c r="AOT5" s="862"/>
      <c r="AOU5" s="862"/>
      <c r="AOV5" s="862"/>
      <c r="AOW5" s="862"/>
      <c r="AOX5" s="862"/>
      <c r="AOY5" s="862"/>
      <c r="AOZ5" s="862"/>
      <c r="APA5" s="862"/>
      <c r="APB5" s="862"/>
      <c r="APC5" s="862"/>
      <c r="APD5" s="862"/>
      <c r="APE5" s="862"/>
      <c r="APF5" s="862"/>
      <c r="APG5" s="862"/>
      <c r="APH5" s="862"/>
      <c r="API5" s="862"/>
      <c r="APJ5" s="862"/>
      <c r="APK5" s="862"/>
      <c r="APL5" s="862"/>
      <c r="APM5" s="862"/>
      <c r="APN5" s="862"/>
      <c r="APO5" s="862"/>
      <c r="APP5" s="861"/>
      <c r="APQ5" s="862"/>
      <c r="APR5" s="862"/>
      <c r="APS5" s="862"/>
      <c r="APT5" s="862"/>
      <c r="APU5" s="862"/>
      <c r="APV5" s="862"/>
      <c r="APW5" s="862"/>
      <c r="APX5" s="862"/>
      <c r="APY5" s="862"/>
      <c r="APZ5" s="862"/>
      <c r="AQA5" s="862"/>
      <c r="AQB5" s="862"/>
      <c r="AQC5" s="862"/>
      <c r="AQD5" s="862"/>
      <c r="AQE5" s="862"/>
      <c r="AQF5" s="862"/>
      <c r="AQG5" s="862"/>
      <c r="AQH5" s="862"/>
      <c r="AQI5" s="862"/>
      <c r="AQJ5" s="862"/>
      <c r="AQK5" s="862"/>
      <c r="AQL5" s="862"/>
      <c r="AQM5" s="862"/>
      <c r="AQN5" s="862"/>
      <c r="AQO5" s="862"/>
      <c r="AQP5" s="862"/>
      <c r="AQQ5" s="862"/>
      <c r="AQR5" s="862"/>
      <c r="AQS5" s="862"/>
      <c r="AQT5" s="862"/>
      <c r="AQU5" s="861"/>
      <c r="AQV5" s="862"/>
      <c r="AQW5" s="862"/>
      <c r="AQX5" s="862"/>
      <c r="AQY5" s="862"/>
      <c r="AQZ5" s="862"/>
      <c r="ARA5" s="862"/>
      <c r="ARB5" s="862"/>
      <c r="ARC5" s="862"/>
      <c r="ARD5" s="862"/>
      <c r="ARE5" s="862"/>
      <c r="ARF5" s="862"/>
      <c r="ARG5" s="862"/>
      <c r="ARH5" s="862"/>
      <c r="ARI5" s="862"/>
      <c r="ARJ5" s="862"/>
      <c r="ARK5" s="862"/>
      <c r="ARL5" s="862"/>
      <c r="ARM5" s="862"/>
      <c r="ARN5" s="862"/>
      <c r="ARO5" s="862"/>
      <c r="ARP5" s="862"/>
      <c r="ARQ5" s="862"/>
      <c r="ARR5" s="862"/>
      <c r="ARS5" s="862"/>
      <c r="ART5" s="862"/>
      <c r="ARU5" s="862"/>
      <c r="ARV5" s="862"/>
      <c r="ARW5" s="862"/>
      <c r="ARX5" s="862"/>
      <c r="ARY5" s="862"/>
      <c r="ARZ5" s="861"/>
      <c r="ASA5" s="862"/>
      <c r="ASB5" s="862"/>
      <c r="ASC5" s="862"/>
      <c r="ASD5" s="862"/>
      <c r="ASE5" s="862"/>
      <c r="ASF5" s="862"/>
      <c r="ASG5" s="862"/>
      <c r="ASH5" s="862"/>
      <c r="ASI5" s="862"/>
      <c r="ASJ5" s="862"/>
      <c r="ASK5" s="862"/>
      <c r="ASL5" s="862"/>
      <c r="ASM5" s="862"/>
      <c r="ASN5" s="862"/>
      <c r="ASO5" s="862"/>
      <c r="ASP5" s="862"/>
      <c r="ASQ5" s="862"/>
      <c r="ASR5" s="862"/>
      <c r="ASS5" s="862"/>
      <c r="AST5" s="862"/>
      <c r="ASU5" s="862"/>
      <c r="ASV5" s="862"/>
      <c r="ASW5" s="862"/>
      <c r="ASX5" s="862"/>
      <c r="ASY5" s="862"/>
      <c r="ASZ5" s="862"/>
      <c r="ATA5" s="862"/>
      <c r="ATB5" s="862"/>
      <c r="ATC5" s="862"/>
      <c r="ATD5" s="862"/>
      <c r="ATE5" s="861"/>
      <c r="ATF5" s="862"/>
      <c r="ATG5" s="862"/>
      <c r="ATH5" s="862"/>
      <c r="ATI5" s="862"/>
      <c r="ATJ5" s="862"/>
      <c r="ATK5" s="862"/>
      <c r="ATL5" s="862"/>
      <c r="ATM5" s="862"/>
      <c r="ATN5" s="862"/>
      <c r="ATO5" s="862"/>
      <c r="ATP5" s="862"/>
      <c r="ATQ5" s="862"/>
      <c r="ATR5" s="862"/>
      <c r="ATS5" s="862"/>
      <c r="ATT5" s="862"/>
      <c r="ATU5" s="862"/>
      <c r="ATV5" s="862"/>
      <c r="ATW5" s="862"/>
      <c r="ATX5" s="862"/>
      <c r="ATY5" s="862"/>
      <c r="ATZ5" s="862"/>
      <c r="AUA5" s="862"/>
      <c r="AUB5" s="862"/>
      <c r="AUC5" s="862"/>
      <c r="AUD5" s="862"/>
      <c r="AUE5" s="862"/>
      <c r="AUF5" s="862"/>
      <c r="AUG5" s="862"/>
      <c r="AUH5" s="862"/>
      <c r="AUI5" s="862"/>
      <c r="AUJ5" s="861"/>
      <c r="AUK5" s="862"/>
      <c r="AUL5" s="862"/>
      <c r="AUM5" s="862"/>
      <c r="AUN5" s="862"/>
      <c r="AUO5" s="862"/>
      <c r="AUP5" s="862"/>
      <c r="AUQ5" s="862"/>
      <c r="AUR5" s="862"/>
      <c r="AUS5" s="862"/>
      <c r="AUT5" s="862"/>
      <c r="AUU5" s="862"/>
      <c r="AUV5" s="862"/>
      <c r="AUW5" s="862"/>
      <c r="AUX5" s="862"/>
      <c r="AUY5" s="862"/>
      <c r="AUZ5" s="862"/>
      <c r="AVA5" s="862"/>
      <c r="AVB5" s="862"/>
      <c r="AVC5" s="862"/>
      <c r="AVD5" s="862"/>
      <c r="AVE5" s="862"/>
      <c r="AVF5" s="862"/>
      <c r="AVG5" s="862"/>
      <c r="AVH5" s="862"/>
      <c r="AVI5" s="862"/>
      <c r="AVJ5" s="862"/>
      <c r="AVK5" s="862"/>
      <c r="AVL5" s="862"/>
      <c r="AVM5" s="862"/>
      <c r="AVN5" s="862"/>
      <c r="AVO5" s="861"/>
      <c r="AVP5" s="862"/>
      <c r="AVQ5" s="862"/>
      <c r="AVR5" s="862"/>
      <c r="AVS5" s="862"/>
      <c r="AVT5" s="862"/>
      <c r="AVU5" s="862"/>
      <c r="AVV5" s="862"/>
      <c r="AVW5" s="862"/>
      <c r="AVX5" s="862"/>
      <c r="AVY5" s="862"/>
      <c r="AVZ5" s="862"/>
      <c r="AWA5" s="862"/>
      <c r="AWB5" s="862"/>
      <c r="AWC5" s="862"/>
      <c r="AWD5" s="862"/>
      <c r="AWE5" s="862"/>
      <c r="AWF5" s="862"/>
      <c r="AWG5" s="862"/>
      <c r="AWH5" s="862"/>
      <c r="AWI5" s="862"/>
      <c r="AWJ5" s="862"/>
      <c r="AWK5" s="862"/>
      <c r="AWL5" s="862"/>
      <c r="AWM5" s="862"/>
      <c r="AWN5" s="862"/>
      <c r="AWO5" s="862"/>
      <c r="AWP5" s="862"/>
      <c r="AWQ5" s="862"/>
      <c r="AWR5" s="862"/>
      <c r="AWS5" s="862"/>
      <c r="AWT5" s="861"/>
      <c r="AWU5" s="862"/>
      <c r="AWV5" s="862"/>
      <c r="AWW5" s="862"/>
      <c r="AWX5" s="862"/>
      <c r="AWY5" s="862"/>
      <c r="AWZ5" s="862"/>
      <c r="AXA5" s="862"/>
      <c r="AXB5" s="862"/>
      <c r="AXC5" s="862"/>
      <c r="AXD5" s="862"/>
      <c r="AXE5" s="862"/>
      <c r="AXF5" s="862"/>
      <c r="AXG5" s="862"/>
      <c r="AXH5" s="862"/>
      <c r="AXI5" s="862"/>
      <c r="AXJ5" s="862"/>
      <c r="AXK5" s="862"/>
      <c r="AXL5" s="862"/>
      <c r="AXM5" s="862"/>
      <c r="AXN5" s="862"/>
      <c r="AXO5" s="862"/>
      <c r="AXP5" s="862"/>
      <c r="AXQ5" s="862"/>
      <c r="AXR5" s="862"/>
      <c r="AXS5" s="862"/>
      <c r="AXT5" s="862"/>
      <c r="AXU5" s="862"/>
      <c r="AXV5" s="862"/>
      <c r="AXW5" s="862"/>
      <c r="AXX5" s="862"/>
      <c r="AXY5" s="861"/>
      <c r="AXZ5" s="862"/>
      <c r="AYA5" s="862"/>
      <c r="AYB5" s="862"/>
      <c r="AYC5" s="862"/>
      <c r="AYD5" s="862"/>
      <c r="AYE5" s="862"/>
      <c r="AYF5" s="862"/>
      <c r="AYG5" s="862"/>
      <c r="AYH5" s="862"/>
      <c r="AYI5" s="862"/>
      <c r="AYJ5" s="862"/>
      <c r="AYK5" s="862"/>
      <c r="AYL5" s="862"/>
      <c r="AYM5" s="862"/>
      <c r="AYN5" s="862"/>
      <c r="AYO5" s="862"/>
      <c r="AYP5" s="862"/>
      <c r="AYQ5" s="862"/>
      <c r="AYR5" s="862"/>
      <c r="AYS5" s="862"/>
      <c r="AYT5" s="862"/>
      <c r="AYU5" s="862"/>
      <c r="AYV5" s="862"/>
      <c r="AYW5" s="862"/>
      <c r="AYX5" s="862"/>
      <c r="AYY5" s="862"/>
      <c r="AYZ5" s="862"/>
      <c r="AZA5" s="862"/>
      <c r="AZB5" s="862"/>
      <c r="AZC5" s="862"/>
      <c r="AZD5" s="861"/>
      <c r="AZE5" s="862"/>
      <c r="AZF5" s="862"/>
      <c r="AZG5" s="862"/>
      <c r="AZH5" s="862"/>
      <c r="AZI5" s="862"/>
      <c r="AZJ5" s="862"/>
      <c r="AZK5" s="862"/>
      <c r="AZL5" s="862"/>
      <c r="AZM5" s="862"/>
      <c r="AZN5" s="862"/>
      <c r="AZO5" s="862"/>
      <c r="AZP5" s="862"/>
      <c r="AZQ5" s="862"/>
      <c r="AZR5" s="862"/>
      <c r="AZS5" s="862"/>
      <c r="AZT5" s="862"/>
      <c r="AZU5" s="862"/>
      <c r="AZV5" s="862"/>
      <c r="AZW5" s="862"/>
      <c r="AZX5" s="862"/>
      <c r="AZY5" s="862"/>
      <c r="AZZ5" s="862"/>
      <c r="BAA5" s="862"/>
      <c r="BAB5" s="862"/>
      <c r="BAC5" s="862"/>
      <c r="BAD5" s="862"/>
      <c r="BAE5" s="862"/>
      <c r="BAF5" s="862"/>
      <c r="BAG5" s="862"/>
      <c r="BAH5" s="862"/>
      <c r="BAI5" s="861"/>
      <c r="BAJ5" s="862"/>
      <c r="BAK5" s="862"/>
      <c r="BAL5" s="862"/>
      <c r="BAM5" s="862"/>
      <c r="BAN5" s="862"/>
      <c r="BAO5" s="862"/>
      <c r="BAP5" s="862"/>
      <c r="BAQ5" s="862"/>
      <c r="BAR5" s="862"/>
      <c r="BAS5" s="862"/>
      <c r="BAT5" s="862"/>
      <c r="BAU5" s="862"/>
      <c r="BAV5" s="862"/>
      <c r="BAW5" s="862"/>
      <c r="BAX5" s="862"/>
      <c r="BAY5" s="862"/>
      <c r="BAZ5" s="862"/>
      <c r="BBA5" s="862"/>
      <c r="BBB5" s="862"/>
      <c r="BBC5" s="862"/>
      <c r="BBD5" s="862"/>
      <c r="BBE5" s="862"/>
      <c r="BBF5" s="862"/>
      <c r="BBG5" s="862"/>
      <c r="BBH5" s="862"/>
      <c r="BBI5" s="862"/>
      <c r="BBJ5" s="862"/>
      <c r="BBK5" s="862"/>
      <c r="BBL5" s="862"/>
      <c r="BBM5" s="862"/>
      <c r="BBN5" s="861"/>
      <c r="BBO5" s="862"/>
      <c r="BBP5" s="862"/>
      <c r="BBQ5" s="862"/>
      <c r="BBR5" s="862"/>
      <c r="BBS5" s="862"/>
      <c r="BBT5" s="862"/>
      <c r="BBU5" s="862"/>
      <c r="BBV5" s="862"/>
      <c r="BBW5" s="862"/>
      <c r="BBX5" s="862"/>
      <c r="BBY5" s="862"/>
      <c r="BBZ5" s="862"/>
      <c r="BCA5" s="862"/>
      <c r="BCB5" s="862"/>
      <c r="BCC5" s="862"/>
      <c r="BCD5" s="862"/>
      <c r="BCE5" s="862"/>
      <c r="BCF5" s="862"/>
      <c r="BCG5" s="862"/>
      <c r="BCH5" s="862"/>
      <c r="BCI5" s="862"/>
      <c r="BCJ5" s="862"/>
      <c r="BCK5" s="862"/>
      <c r="BCL5" s="862"/>
      <c r="BCM5" s="862"/>
      <c r="BCN5" s="862"/>
      <c r="BCO5" s="862"/>
      <c r="BCP5" s="862"/>
      <c r="BCQ5" s="862"/>
      <c r="BCR5" s="862"/>
      <c r="BCS5" s="861"/>
      <c r="BCT5" s="862"/>
      <c r="BCU5" s="862"/>
      <c r="BCV5" s="862"/>
      <c r="BCW5" s="862"/>
      <c r="BCX5" s="862"/>
      <c r="BCY5" s="862"/>
      <c r="BCZ5" s="862"/>
      <c r="BDA5" s="862"/>
      <c r="BDB5" s="862"/>
      <c r="BDC5" s="862"/>
      <c r="BDD5" s="862"/>
      <c r="BDE5" s="862"/>
      <c r="BDF5" s="862"/>
      <c r="BDG5" s="862"/>
      <c r="BDH5" s="862"/>
      <c r="BDI5" s="862"/>
      <c r="BDJ5" s="862"/>
      <c r="BDK5" s="862"/>
      <c r="BDL5" s="862"/>
      <c r="BDM5" s="862"/>
      <c r="BDN5" s="862"/>
      <c r="BDO5" s="862"/>
      <c r="BDP5" s="862"/>
      <c r="BDQ5" s="862"/>
      <c r="BDR5" s="862"/>
      <c r="BDS5" s="862"/>
      <c r="BDT5" s="862"/>
      <c r="BDU5" s="862"/>
      <c r="BDV5" s="862"/>
      <c r="BDW5" s="862"/>
      <c r="BDX5" s="861"/>
      <c r="BDY5" s="862"/>
      <c r="BDZ5" s="862"/>
      <c r="BEA5" s="862"/>
      <c r="BEB5" s="862"/>
      <c r="BEC5" s="862"/>
      <c r="BED5" s="862"/>
      <c r="BEE5" s="862"/>
      <c r="BEF5" s="862"/>
      <c r="BEG5" s="862"/>
      <c r="BEH5" s="862"/>
      <c r="BEI5" s="862"/>
      <c r="BEJ5" s="862"/>
      <c r="BEK5" s="862"/>
      <c r="BEL5" s="862"/>
      <c r="BEM5" s="862"/>
      <c r="BEN5" s="862"/>
      <c r="BEO5" s="862"/>
      <c r="BEP5" s="862"/>
      <c r="BEQ5" s="862"/>
      <c r="BER5" s="862"/>
      <c r="BES5" s="862"/>
      <c r="BET5" s="862"/>
      <c r="BEU5" s="862"/>
      <c r="BEV5" s="862"/>
      <c r="BEW5" s="862"/>
      <c r="BEX5" s="862"/>
      <c r="BEY5" s="862"/>
      <c r="BEZ5" s="862"/>
      <c r="BFA5" s="862"/>
      <c r="BFB5" s="862"/>
      <c r="BFC5" s="861"/>
      <c r="BFD5" s="862"/>
      <c r="BFE5" s="862"/>
      <c r="BFF5" s="862"/>
      <c r="BFG5" s="862"/>
      <c r="BFH5" s="862"/>
      <c r="BFI5" s="862"/>
      <c r="BFJ5" s="862"/>
      <c r="BFK5" s="862"/>
      <c r="BFL5" s="862"/>
      <c r="BFM5" s="862"/>
      <c r="BFN5" s="862"/>
      <c r="BFO5" s="862"/>
      <c r="BFP5" s="862"/>
      <c r="BFQ5" s="862"/>
      <c r="BFR5" s="862"/>
      <c r="BFS5" s="862"/>
      <c r="BFT5" s="862"/>
      <c r="BFU5" s="862"/>
      <c r="BFV5" s="862"/>
      <c r="BFW5" s="862"/>
      <c r="BFX5" s="862"/>
      <c r="BFY5" s="862"/>
      <c r="BFZ5" s="862"/>
      <c r="BGA5" s="862"/>
      <c r="BGB5" s="862"/>
      <c r="BGC5" s="862"/>
      <c r="BGD5" s="862"/>
      <c r="BGE5" s="862"/>
      <c r="BGF5" s="862"/>
      <c r="BGG5" s="862"/>
      <c r="BGH5" s="861"/>
      <c r="BGI5" s="862"/>
      <c r="BGJ5" s="862"/>
      <c r="BGK5" s="862"/>
      <c r="BGL5" s="862"/>
      <c r="BGM5" s="862"/>
      <c r="BGN5" s="862"/>
      <c r="BGO5" s="862"/>
      <c r="BGP5" s="862"/>
      <c r="BGQ5" s="862"/>
      <c r="BGR5" s="862"/>
      <c r="BGS5" s="862"/>
      <c r="BGT5" s="862"/>
      <c r="BGU5" s="862"/>
      <c r="BGV5" s="862"/>
      <c r="BGW5" s="862"/>
      <c r="BGX5" s="862"/>
      <c r="BGY5" s="862"/>
      <c r="BGZ5" s="862"/>
      <c r="BHA5" s="862"/>
      <c r="BHB5" s="862"/>
      <c r="BHC5" s="862"/>
      <c r="BHD5" s="862"/>
      <c r="BHE5" s="862"/>
      <c r="BHF5" s="862"/>
      <c r="BHG5" s="862"/>
      <c r="BHH5" s="862"/>
      <c r="BHI5" s="862"/>
      <c r="BHJ5" s="862"/>
      <c r="BHK5" s="862"/>
      <c r="BHL5" s="862"/>
      <c r="BHM5" s="861"/>
      <c r="BHN5" s="862"/>
      <c r="BHO5" s="862"/>
      <c r="BHP5" s="862"/>
      <c r="BHQ5" s="862"/>
      <c r="BHR5" s="862"/>
      <c r="BHS5" s="862"/>
      <c r="BHT5" s="862"/>
      <c r="BHU5" s="862"/>
      <c r="BHV5" s="862"/>
      <c r="BHW5" s="862"/>
      <c r="BHX5" s="862"/>
      <c r="BHY5" s="862"/>
      <c r="BHZ5" s="862"/>
      <c r="BIA5" s="862"/>
      <c r="BIB5" s="862"/>
      <c r="BIC5" s="862"/>
      <c r="BID5" s="862"/>
      <c r="BIE5" s="862"/>
      <c r="BIF5" s="862"/>
      <c r="BIG5" s="862"/>
      <c r="BIH5" s="862"/>
      <c r="BII5" s="862"/>
      <c r="BIJ5" s="862"/>
      <c r="BIK5" s="862"/>
      <c r="BIL5" s="862"/>
      <c r="BIM5" s="862"/>
      <c r="BIN5" s="862"/>
      <c r="BIO5" s="862"/>
      <c r="BIP5" s="862"/>
      <c r="BIQ5" s="862"/>
      <c r="BIR5" s="861"/>
      <c r="BIS5" s="862"/>
      <c r="BIT5" s="862"/>
      <c r="BIU5" s="862"/>
      <c r="BIV5" s="862"/>
      <c r="BIW5" s="862"/>
      <c r="BIX5" s="862"/>
      <c r="BIY5" s="862"/>
      <c r="BIZ5" s="862"/>
      <c r="BJA5" s="862"/>
      <c r="BJB5" s="862"/>
      <c r="BJC5" s="862"/>
      <c r="BJD5" s="862"/>
      <c r="BJE5" s="862"/>
      <c r="BJF5" s="862"/>
      <c r="BJG5" s="862"/>
      <c r="BJH5" s="862"/>
      <c r="BJI5" s="862"/>
      <c r="BJJ5" s="862"/>
      <c r="BJK5" s="862"/>
      <c r="BJL5" s="862"/>
      <c r="BJM5" s="862"/>
      <c r="BJN5" s="862"/>
      <c r="BJO5" s="862"/>
      <c r="BJP5" s="862"/>
      <c r="BJQ5" s="862"/>
      <c r="BJR5" s="862"/>
      <c r="BJS5" s="862"/>
      <c r="BJT5" s="862"/>
      <c r="BJU5" s="862"/>
      <c r="BJV5" s="862"/>
      <c r="BJW5" s="861"/>
      <c r="BJX5" s="862"/>
      <c r="BJY5" s="862"/>
      <c r="BJZ5" s="862"/>
      <c r="BKA5" s="862"/>
      <c r="BKB5" s="862"/>
      <c r="BKC5" s="862"/>
      <c r="BKD5" s="862"/>
      <c r="BKE5" s="862"/>
      <c r="BKF5" s="862"/>
      <c r="BKG5" s="862"/>
      <c r="BKH5" s="862"/>
      <c r="BKI5" s="862"/>
      <c r="BKJ5" s="862"/>
      <c r="BKK5" s="862"/>
      <c r="BKL5" s="862"/>
      <c r="BKM5" s="862"/>
      <c r="BKN5" s="862"/>
      <c r="BKO5" s="862"/>
      <c r="BKP5" s="862"/>
      <c r="BKQ5" s="862"/>
      <c r="BKR5" s="862"/>
      <c r="BKS5" s="862"/>
      <c r="BKT5" s="862"/>
      <c r="BKU5" s="862"/>
      <c r="BKV5" s="862"/>
      <c r="BKW5" s="862"/>
      <c r="BKX5" s="862"/>
      <c r="BKY5" s="862"/>
      <c r="BKZ5" s="862"/>
      <c r="BLA5" s="862"/>
      <c r="BLB5" s="861"/>
      <c r="BLC5" s="862"/>
      <c r="BLD5" s="862"/>
      <c r="BLE5" s="862"/>
      <c r="BLF5" s="862"/>
      <c r="BLG5" s="862"/>
      <c r="BLH5" s="862"/>
      <c r="BLI5" s="862"/>
      <c r="BLJ5" s="862"/>
      <c r="BLK5" s="862"/>
      <c r="BLL5" s="862"/>
      <c r="BLM5" s="862"/>
      <c r="BLN5" s="862"/>
      <c r="BLO5" s="862"/>
      <c r="BLP5" s="862"/>
      <c r="BLQ5" s="862"/>
      <c r="BLR5" s="862"/>
      <c r="BLS5" s="862"/>
      <c r="BLT5" s="862"/>
      <c r="BLU5" s="862"/>
      <c r="BLV5" s="862"/>
      <c r="BLW5" s="862"/>
      <c r="BLX5" s="862"/>
      <c r="BLY5" s="862"/>
      <c r="BLZ5" s="862"/>
      <c r="BMA5" s="862"/>
      <c r="BMB5" s="862"/>
      <c r="BMC5" s="862"/>
      <c r="BMD5" s="862"/>
      <c r="BME5" s="862"/>
      <c r="BMF5" s="862"/>
      <c r="BMG5" s="861"/>
      <c r="BMH5" s="862"/>
      <c r="BMI5" s="862"/>
      <c r="BMJ5" s="862"/>
      <c r="BMK5" s="862"/>
      <c r="BML5" s="862"/>
      <c r="BMM5" s="862"/>
      <c r="BMN5" s="862"/>
      <c r="BMO5" s="862"/>
      <c r="BMP5" s="862"/>
      <c r="BMQ5" s="862"/>
      <c r="BMR5" s="862"/>
      <c r="BMS5" s="862"/>
      <c r="BMT5" s="862"/>
      <c r="BMU5" s="862"/>
      <c r="BMV5" s="862"/>
      <c r="BMW5" s="862"/>
      <c r="BMX5" s="862"/>
      <c r="BMY5" s="862"/>
      <c r="BMZ5" s="862"/>
      <c r="BNA5" s="862"/>
      <c r="BNB5" s="862"/>
      <c r="BNC5" s="862"/>
      <c r="BND5" s="862"/>
      <c r="BNE5" s="862"/>
      <c r="BNF5" s="862"/>
      <c r="BNG5" s="862"/>
      <c r="BNH5" s="862"/>
      <c r="BNI5" s="862"/>
      <c r="BNJ5" s="862"/>
      <c r="BNK5" s="862"/>
      <c r="BNL5" s="861"/>
      <c r="BNM5" s="862"/>
      <c r="BNN5" s="862"/>
      <c r="BNO5" s="862"/>
      <c r="BNP5" s="862"/>
      <c r="BNQ5" s="862"/>
      <c r="BNR5" s="862"/>
      <c r="BNS5" s="862"/>
      <c r="BNT5" s="862"/>
      <c r="BNU5" s="862"/>
      <c r="BNV5" s="862"/>
      <c r="BNW5" s="862"/>
      <c r="BNX5" s="862"/>
      <c r="BNY5" s="862"/>
      <c r="BNZ5" s="862"/>
      <c r="BOA5" s="862"/>
      <c r="BOB5" s="862"/>
      <c r="BOC5" s="862"/>
      <c r="BOD5" s="862"/>
      <c r="BOE5" s="862"/>
      <c r="BOF5" s="862"/>
      <c r="BOG5" s="862"/>
      <c r="BOH5" s="862"/>
      <c r="BOI5" s="862"/>
      <c r="BOJ5" s="862"/>
      <c r="BOK5" s="862"/>
      <c r="BOL5" s="862"/>
      <c r="BOM5" s="862"/>
      <c r="BON5" s="862"/>
      <c r="BOO5" s="862"/>
      <c r="BOP5" s="862"/>
      <c r="BOQ5" s="861"/>
      <c r="BOR5" s="862"/>
      <c r="BOS5" s="862"/>
      <c r="BOT5" s="862"/>
      <c r="BOU5" s="862"/>
      <c r="BOV5" s="862"/>
      <c r="BOW5" s="862"/>
      <c r="BOX5" s="862"/>
      <c r="BOY5" s="862"/>
      <c r="BOZ5" s="862"/>
      <c r="BPA5" s="862"/>
      <c r="BPB5" s="862"/>
      <c r="BPC5" s="862"/>
      <c r="BPD5" s="862"/>
      <c r="BPE5" s="862"/>
      <c r="BPF5" s="862"/>
      <c r="BPG5" s="862"/>
      <c r="BPH5" s="862"/>
      <c r="BPI5" s="862"/>
      <c r="BPJ5" s="862"/>
      <c r="BPK5" s="862"/>
      <c r="BPL5" s="862"/>
      <c r="BPM5" s="862"/>
      <c r="BPN5" s="862"/>
      <c r="BPO5" s="862"/>
      <c r="BPP5" s="862"/>
      <c r="BPQ5" s="862"/>
      <c r="BPR5" s="862"/>
      <c r="BPS5" s="862"/>
      <c r="BPT5" s="862"/>
      <c r="BPU5" s="862"/>
      <c r="BPV5" s="861"/>
      <c r="BPW5" s="862"/>
      <c r="BPX5" s="862"/>
      <c r="BPY5" s="862"/>
      <c r="BPZ5" s="862"/>
      <c r="BQA5" s="862"/>
      <c r="BQB5" s="862"/>
      <c r="BQC5" s="862"/>
      <c r="BQD5" s="862"/>
      <c r="BQE5" s="862"/>
      <c r="BQF5" s="862"/>
      <c r="BQG5" s="862"/>
      <c r="BQH5" s="862"/>
      <c r="BQI5" s="862"/>
      <c r="BQJ5" s="862"/>
      <c r="BQK5" s="862"/>
      <c r="BQL5" s="862"/>
      <c r="BQM5" s="862"/>
      <c r="BQN5" s="862"/>
      <c r="BQO5" s="862"/>
      <c r="BQP5" s="862"/>
      <c r="BQQ5" s="862"/>
      <c r="BQR5" s="862"/>
      <c r="BQS5" s="862"/>
      <c r="BQT5" s="862"/>
      <c r="BQU5" s="862"/>
      <c r="BQV5" s="862"/>
      <c r="BQW5" s="862"/>
      <c r="BQX5" s="862"/>
      <c r="BQY5" s="862"/>
      <c r="BQZ5" s="862"/>
      <c r="BRA5" s="861"/>
      <c r="BRB5" s="862"/>
      <c r="BRC5" s="862"/>
      <c r="BRD5" s="862"/>
      <c r="BRE5" s="862"/>
      <c r="BRF5" s="862"/>
      <c r="BRG5" s="862"/>
      <c r="BRH5" s="862"/>
      <c r="BRI5" s="862"/>
      <c r="BRJ5" s="862"/>
      <c r="BRK5" s="862"/>
      <c r="BRL5" s="862"/>
      <c r="BRM5" s="862"/>
      <c r="BRN5" s="862"/>
      <c r="BRO5" s="862"/>
      <c r="BRP5" s="862"/>
      <c r="BRQ5" s="862"/>
      <c r="BRR5" s="862"/>
      <c r="BRS5" s="862"/>
      <c r="BRT5" s="862"/>
      <c r="BRU5" s="862"/>
      <c r="BRV5" s="862"/>
      <c r="BRW5" s="862"/>
      <c r="BRX5" s="862"/>
      <c r="BRY5" s="862"/>
      <c r="BRZ5" s="862"/>
      <c r="BSA5" s="862"/>
      <c r="BSB5" s="862"/>
      <c r="BSC5" s="862"/>
      <c r="BSD5" s="862"/>
      <c r="BSE5" s="862"/>
      <c r="BSF5" s="861"/>
      <c r="BSG5" s="862"/>
      <c r="BSH5" s="862"/>
      <c r="BSI5" s="862"/>
      <c r="BSJ5" s="862"/>
      <c r="BSK5" s="862"/>
      <c r="BSL5" s="862"/>
      <c r="BSM5" s="862"/>
      <c r="BSN5" s="862"/>
      <c r="BSO5" s="862"/>
      <c r="BSP5" s="862"/>
      <c r="BSQ5" s="862"/>
      <c r="BSR5" s="862"/>
      <c r="BSS5" s="862"/>
      <c r="BST5" s="862"/>
      <c r="BSU5" s="862"/>
      <c r="BSV5" s="862"/>
      <c r="BSW5" s="862"/>
      <c r="BSX5" s="862"/>
      <c r="BSY5" s="862"/>
      <c r="BSZ5" s="862"/>
      <c r="BTA5" s="862"/>
      <c r="BTB5" s="862"/>
      <c r="BTC5" s="862"/>
      <c r="BTD5" s="862"/>
      <c r="BTE5" s="862"/>
      <c r="BTF5" s="862"/>
      <c r="BTG5" s="862"/>
      <c r="BTH5" s="862"/>
      <c r="BTI5" s="862"/>
      <c r="BTJ5" s="862"/>
      <c r="BTK5" s="861"/>
      <c r="BTL5" s="862"/>
      <c r="BTM5" s="862"/>
      <c r="BTN5" s="862"/>
      <c r="BTO5" s="862"/>
      <c r="BTP5" s="862"/>
      <c r="BTQ5" s="862"/>
      <c r="BTR5" s="862"/>
      <c r="BTS5" s="862"/>
      <c r="BTT5" s="862"/>
      <c r="BTU5" s="862"/>
      <c r="BTV5" s="862"/>
      <c r="BTW5" s="862"/>
      <c r="BTX5" s="862"/>
      <c r="BTY5" s="862"/>
      <c r="BTZ5" s="862"/>
      <c r="BUA5" s="862"/>
      <c r="BUB5" s="862"/>
      <c r="BUC5" s="862"/>
      <c r="BUD5" s="862"/>
      <c r="BUE5" s="862"/>
      <c r="BUF5" s="862"/>
      <c r="BUG5" s="862"/>
      <c r="BUH5" s="862"/>
      <c r="BUI5" s="862"/>
      <c r="BUJ5" s="862"/>
      <c r="BUK5" s="862"/>
      <c r="BUL5" s="862"/>
      <c r="BUM5" s="862"/>
      <c r="BUN5" s="862"/>
      <c r="BUO5" s="862"/>
      <c r="BUP5" s="861"/>
      <c r="BUQ5" s="862"/>
      <c r="BUR5" s="862"/>
      <c r="BUS5" s="862"/>
      <c r="BUT5" s="862"/>
      <c r="BUU5" s="862"/>
      <c r="BUV5" s="862"/>
      <c r="BUW5" s="862"/>
      <c r="BUX5" s="862"/>
      <c r="BUY5" s="862"/>
      <c r="BUZ5" s="862"/>
      <c r="BVA5" s="862"/>
      <c r="BVB5" s="862"/>
      <c r="BVC5" s="862"/>
      <c r="BVD5" s="862"/>
      <c r="BVE5" s="862"/>
      <c r="BVF5" s="862"/>
      <c r="BVG5" s="862"/>
      <c r="BVH5" s="862"/>
      <c r="BVI5" s="862"/>
      <c r="BVJ5" s="862"/>
      <c r="BVK5" s="862"/>
      <c r="BVL5" s="862"/>
      <c r="BVM5" s="862"/>
      <c r="BVN5" s="862"/>
      <c r="BVO5" s="862"/>
      <c r="BVP5" s="862"/>
      <c r="BVQ5" s="862"/>
      <c r="BVR5" s="862"/>
      <c r="BVS5" s="862"/>
      <c r="BVT5" s="862"/>
      <c r="BVU5" s="861"/>
      <c r="BVV5" s="862"/>
      <c r="BVW5" s="862"/>
      <c r="BVX5" s="862"/>
      <c r="BVY5" s="862"/>
      <c r="BVZ5" s="862"/>
      <c r="BWA5" s="862"/>
      <c r="BWB5" s="862"/>
      <c r="BWC5" s="862"/>
      <c r="BWD5" s="862"/>
      <c r="BWE5" s="862"/>
      <c r="BWF5" s="862"/>
      <c r="BWG5" s="862"/>
      <c r="BWH5" s="862"/>
      <c r="BWI5" s="862"/>
      <c r="BWJ5" s="862"/>
      <c r="BWK5" s="862"/>
      <c r="BWL5" s="862"/>
      <c r="BWM5" s="862"/>
      <c r="BWN5" s="862"/>
      <c r="BWO5" s="862"/>
      <c r="BWP5" s="862"/>
      <c r="BWQ5" s="862"/>
      <c r="BWR5" s="862"/>
      <c r="BWS5" s="862"/>
      <c r="BWT5" s="862"/>
      <c r="BWU5" s="862"/>
      <c r="BWV5" s="862"/>
      <c r="BWW5" s="862"/>
      <c r="BWX5" s="862"/>
      <c r="BWY5" s="862"/>
      <c r="BWZ5" s="861"/>
      <c r="BXA5" s="862"/>
      <c r="BXB5" s="862"/>
      <c r="BXC5" s="862"/>
      <c r="BXD5" s="862"/>
      <c r="BXE5" s="862"/>
      <c r="BXF5" s="862"/>
      <c r="BXG5" s="862"/>
      <c r="BXH5" s="862"/>
      <c r="BXI5" s="862"/>
      <c r="BXJ5" s="862"/>
      <c r="BXK5" s="862"/>
      <c r="BXL5" s="862"/>
      <c r="BXM5" s="862"/>
      <c r="BXN5" s="862"/>
      <c r="BXO5" s="862"/>
      <c r="BXP5" s="862"/>
      <c r="BXQ5" s="862"/>
      <c r="BXR5" s="862"/>
      <c r="BXS5" s="862"/>
      <c r="BXT5" s="862"/>
      <c r="BXU5" s="862"/>
      <c r="BXV5" s="862"/>
      <c r="BXW5" s="862"/>
      <c r="BXX5" s="862"/>
      <c r="BXY5" s="862"/>
      <c r="BXZ5" s="862"/>
      <c r="BYA5" s="862"/>
      <c r="BYB5" s="862"/>
      <c r="BYC5" s="862"/>
      <c r="BYD5" s="862"/>
      <c r="BYE5" s="861"/>
      <c r="BYF5" s="862"/>
      <c r="BYG5" s="862"/>
      <c r="BYH5" s="862"/>
      <c r="BYI5" s="862"/>
      <c r="BYJ5" s="862"/>
      <c r="BYK5" s="862"/>
      <c r="BYL5" s="862"/>
      <c r="BYM5" s="862"/>
      <c r="BYN5" s="862"/>
      <c r="BYO5" s="862"/>
      <c r="BYP5" s="862"/>
      <c r="BYQ5" s="862"/>
      <c r="BYR5" s="862"/>
      <c r="BYS5" s="862"/>
      <c r="BYT5" s="862"/>
      <c r="BYU5" s="862"/>
      <c r="BYV5" s="862"/>
      <c r="BYW5" s="862"/>
      <c r="BYX5" s="862"/>
      <c r="BYY5" s="862"/>
      <c r="BYZ5" s="862"/>
      <c r="BZA5" s="862"/>
      <c r="BZB5" s="862"/>
      <c r="BZC5" s="862"/>
      <c r="BZD5" s="862"/>
      <c r="BZE5" s="862"/>
      <c r="BZF5" s="862"/>
      <c r="BZG5" s="862"/>
      <c r="BZH5" s="862"/>
      <c r="BZI5" s="862"/>
      <c r="BZJ5" s="861"/>
      <c r="BZK5" s="862"/>
      <c r="BZL5" s="862"/>
      <c r="BZM5" s="862"/>
      <c r="BZN5" s="862"/>
      <c r="BZO5" s="862"/>
      <c r="BZP5" s="862"/>
      <c r="BZQ5" s="862"/>
      <c r="BZR5" s="862"/>
      <c r="BZS5" s="862"/>
      <c r="BZT5" s="862"/>
      <c r="BZU5" s="862"/>
      <c r="BZV5" s="862"/>
      <c r="BZW5" s="862"/>
      <c r="BZX5" s="862"/>
      <c r="BZY5" s="862"/>
      <c r="BZZ5" s="862"/>
      <c r="CAA5" s="862"/>
      <c r="CAB5" s="862"/>
      <c r="CAC5" s="862"/>
      <c r="CAD5" s="862"/>
      <c r="CAE5" s="862"/>
      <c r="CAF5" s="862"/>
      <c r="CAG5" s="862"/>
      <c r="CAH5" s="862"/>
      <c r="CAI5" s="862"/>
      <c r="CAJ5" s="862"/>
      <c r="CAK5" s="862"/>
      <c r="CAL5" s="862"/>
      <c r="CAM5" s="862"/>
      <c r="CAN5" s="862"/>
      <c r="CAO5" s="861"/>
      <c r="CAP5" s="862"/>
      <c r="CAQ5" s="862"/>
      <c r="CAR5" s="862"/>
      <c r="CAS5" s="862"/>
      <c r="CAT5" s="862"/>
      <c r="CAU5" s="862"/>
      <c r="CAV5" s="862"/>
      <c r="CAW5" s="862"/>
      <c r="CAX5" s="862"/>
      <c r="CAY5" s="862"/>
      <c r="CAZ5" s="862"/>
      <c r="CBA5" s="862"/>
      <c r="CBB5" s="862"/>
      <c r="CBC5" s="862"/>
      <c r="CBD5" s="862"/>
      <c r="CBE5" s="862"/>
      <c r="CBF5" s="862"/>
      <c r="CBG5" s="862"/>
      <c r="CBH5" s="862"/>
      <c r="CBI5" s="862"/>
      <c r="CBJ5" s="862"/>
      <c r="CBK5" s="862"/>
      <c r="CBL5" s="862"/>
      <c r="CBM5" s="862"/>
      <c r="CBN5" s="862"/>
      <c r="CBO5" s="862"/>
      <c r="CBP5" s="862"/>
      <c r="CBQ5" s="862"/>
      <c r="CBR5" s="862"/>
      <c r="CBS5" s="862"/>
      <c r="CBT5" s="861"/>
      <c r="CBU5" s="862"/>
      <c r="CBV5" s="862"/>
      <c r="CBW5" s="862"/>
      <c r="CBX5" s="862"/>
      <c r="CBY5" s="862"/>
      <c r="CBZ5" s="862"/>
      <c r="CCA5" s="862"/>
      <c r="CCB5" s="862"/>
      <c r="CCC5" s="862"/>
      <c r="CCD5" s="862"/>
      <c r="CCE5" s="862"/>
      <c r="CCF5" s="862"/>
      <c r="CCG5" s="862"/>
      <c r="CCH5" s="862"/>
      <c r="CCI5" s="862"/>
      <c r="CCJ5" s="862"/>
      <c r="CCK5" s="862"/>
      <c r="CCL5" s="862"/>
      <c r="CCM5" s="862"/>
      <c r="CCN5" s="862"/>
      <c r="CCO5" s="862"/>
      <c r="CCP5" s="862"/>
      <c r="CCQ5" s="862"/>
      <c r="CCR5" s="862"/>
      <c r="CCS5" s="862"/>
      <c r="CCT5" s="862"/>
      <c r="CCU5" s="862"/>
      <c r="CCV5" s="862"/>
      <c r="CCW5" s="862"/>
      <c r="CCX5" s="862"/>
      <c r="CCY5" s="861"/>
      <c r="CCZ5" s="862"/>
      <c r="CDA5" s="862"/>
      <c r="CDB5" s="862"/>
      <c r="CDC5" s="862"/>
      <c r="CDD5" s="862"/>
      <c r="CDE5" s="862"/>
      <c r="CDF5" s="862"/>
      <c r="CDG5" s="862"/>
      <c r="CDH5" s="862"/>
      <c r="CDI5" s="862"/>
      <c r="CDJ5" s="862"/>
      <c r="CDK5" s="862"/>
      <c r="CDL5" s="862"/>
      <c r="CDM5" s="862"/>
      <c r="CDN5" s="862"/>
      <c r="CDO5" s="862"/>
      <c r="CDP5" s="862"/>
      <c r="CDQ5" s="862"/>
      <c r="CDR5" s="862"/>
      <c r="CDS5" s="862"/>
      <c r="CDT5" s="862"/>
      <c r="CDU5" s="862"/>
      <c r="CDV5" s="862"/>
      <c r="CDW5" s="862"/>
      <c r="CDX5" s="862"/>
      <c r="CDY5" s="862"/>
      <c r="CDZ5" s="862"/>
      <c r="CEA5" s="862"/>
      <c r="CEB5" s="862"/>
      <c r="CEC5" s="862"/>
      <c r="CED5" s="861"/>
      <c r="CEE5" s="862"/>
      <c r="CEF5" s="862"/>
      <c r="CEG5" s="862"/>
      <c r="CEH5" s="862"/>
      <c r="CEI5" s="862"/>
      <c r="CEJ5" s="862"/>
      <c r="CEK5" s="862"/>
      <c r="CEL5" s="862"/>
      <c r="CEM5" s="862"/>
      <c r="CEN5" s="862"/>
      <c r="CEO5" s="862"/>
      <c r="CEP5" s="862"/>
      <c r="CEQ5" s="862"/>
      <c r="CER5" s="862"/>
      <c r="CES5" s="862"/>
      <c r="CET5" s="862"/>
      <c r="CEU5" s="862"/>
      <c r="CEV5" s="862"/>
      <c r="CEW5" s="862"/>
      <c r="CEX5" s="862"/>
      <c r="CEY5" s="862"/>
      <c r="CEZ5" s="862"/>
      <c r="CFA5" s="862"/>
      <c r="CFB5" s="862"/>
      <c r="CFC5" s="862"/>
      <c r="CFD5" s="862"/>
      <c r="CFE5" s="862"/>
      <c r="CFF5" s="862"/>
      <c r="CFG5" s="862"/>
      <c r="CFH5" s="862"/>
      <c r="CFI5" s="861"/>
      <c r="CFJ5" s="862"/>
      <c r="CFK5" s="862"/>
      <c r="CFL5" s="862"/>
      <c r="CFM5" s="862"/>
      <c r="CFN5" s="862"/>
      <c r="CFO5" s="862"/>
      <c r="CFP5" s="862"/>
      <c r="CFQ5" s="862"/>
      <c r="CFR5" s="862"/>
      <c r="CFS5" s="862"/>
      <c r="CFT5" s="862"/>
      <c r="CFU5" s="862"/>
      <c r="CFV5" s="862"/>
      <c r="CFW5" s="862"/>
      <c r="CFX5" s="862"/>
      <c r="CFY5" s="862"/>
      <c r="CFZ5" s="862"/>
      <c r="CGA5" s="862"/>
      <c r="CGB5" s="862"/>
      <c r="CGC5" s="862"/>
      <c r="CGD5" s="862"/>
      <c r="CGE5" s="862"/>
      <c r="CGF5" s="862"/>
      <c r="CGG5" s="862"/>
      <c r="CGH5" s="862"/>
      <c r="CGI5" s="862"/>
      <c r="CGJ5" s="862"/>
      <c r="CGK5" s="862"/>
      <c r="CGL5" s="862"/>
      <c r="CGM5" s="862"/>
      <c r="CGN5" s="861"/>
      <c r="CGO5" s="862"/>
      <c r="CGP5" s="862"/>
      <c r="CGQ5" s="862"/>
      <c r="CGR5" s="862"/>
      <c r="CGS5" s="862"/>
      <c r="CGT5" s="862"/>
      <c r="CGU5" s="862"/>
      <c r="CGV5" s="862"/>
      <c r="CGW5" s="862"/>
      <c r="CGX5" s="862"/>
      <c r="CGY5" s="862"/>
      <c r="CGZ5" s="862"/>
      <c r="CHA5" s="862"/>
      <c r="CHB5" s="862"/>
      <c r="CHC5" s="862"/>
      <c r="CHD5" s="862"/>
      <c r="CHE5" s="862"/>
      <c r="CHF5" s="862"/>
      <c r="CHG5" s="862"/>
      <c r="CHH5" s="862"/>
      <c r="CHI5" s="862"/>
      <c r="CHJ5" s="862"/>
      <c r="CHK5" s="862"/>
      <c r="CHL5" s="862"/>
      <c r="CHM5" s="862"/>
      <c r="CHN5" s="862"/>
      <c r="CHO5" s="862"/>
      <c r="CHP5" s="862"/>
      <c r="CHQ5" s="862"/>
      <c r="CHR5" s="862"/>
      <c r="CHS5" s="861"/>
      <c r="CHT5" s="862"/>
      <c r="CHU5" s="862"/>
      <c r="CHV5" s="862"/>
      <c r="CHW5" s="862"/>
      <c r="CHX5" s="862"/>
      <c r="CHY5" s="862"/>
      <c r="CHZ5" s="862"/>
      <c r="CIA5" s="862"/>
      <c r="CIB5" s="862"/>
      <c r="CIC5" s="862"/>
      <c r="CID5" s="862"/>
      <c r="CIE5" s="862"/>
      <c r="CIF5" s="862"/>
      <c r="CIG5" s="862"/>
      <c r="CIH5" s="862"/>
      <c r="CII5" s="862"/>
      <c r="CIJ5" s="862"/>
      <c r="CIK5" s="862"/>
      <c r="CIL5" s="862"/>
      <c r="CIM5" s="862"/>
      <c r="CIN5" s="862"/>
      <c r="CIO5" s="862"/>
      <c r="CIP5" s="862"/>
      <c r="CIQ5" s="862"/>
      <c r="CIR5" s="862"/>
      <c r="CIS5" s="862"/>
      <c r="CIT5" s="862"/>
      <c r="CIU5" s="862"/>
      <c r="CIV5" s="862"/>
      <c r="CIW5" s="862"/>
      <c r="CIX5" s="861"/>
      <c r="CIY5" s="862"/>
      <c r="CIZ5" s="862"/>
      <c r="CJA5" s="862"/>
      <c r="CJB5" s="862"/>
      <c r="CJC5" s="862"/>
      <c r="CJD5" s="862"/>
      <c r="CJE5" s="862"/>
      <c r="CJF5" s="862"/>
      <c r="CJG5" s="862"/>
      <c r="CJH5" s="862"/>
      <c r="CJI5" s="862"/>
      <c r="CJJ5" s="862"/>
      <c r="CJK5" s="862"/>
      <c r="CJL5" s="862"/>
      <c r="CJM5" s="862"/>
      <c r="CJN5" s="862"/>
      <c r="CJO5" s="862"/>
      <c r="CJP5" s="862"/>
      <c r="CJQ5" s="862"/>
      <c r="CJR5" s="862"/>
      <c r="CJS5" s="862"/>
      <c r="CJT5" s="862"/>
      <c r="CJU5" s="862"/>
      <c r="CJV5" s="862"/>
      <c r="CJW5" s="862"/>
      <c r="CJX5" s="862"/>
      <c r="CJY5" s="862"/>
      <c r="CJZ5" s="862"/>
      <c r="CKA5" s="862"/>
      <c r="CKB5" s="862"/>
      <c r="CKC5" s="861"/>
      <c r="CKD5" s="862"/>
      <c r="CKE5" s="862"/>
      <c r="CKF5" s="862"/>
      <c r="CKG5" s="862"/>
      <c r="CKH5" s="862"/>
      <c r="CKI5" s="862"/>
      <c r="CKJ5" s="862"/>
      <c r="CKK5" s="862"/>
      <c r="CKL5" s="862"/>
      <c r="CKM5" s="862"/>
      <c r="CKN5" s="862"/>
      <c r="CKO5" s="862"/>
      <c r="CKP5" s="862"/>
      <c r="CKQ5" s="862"/>
      <c r="CKR5" s="862"/>
      <c r="CKS5" s="862"/>
      <c r="CKT5" s="862"/>
      <c r="CKU5" s="862"/>
      <c r="CKV5" s="862"/>
      <c r="CKW5" s="862"/>
      <c r="CKX5" s="862"/>
      <c r="CKY5" s="862"/>
      <c r="CKZ5" s="862"/>
      <c r="CLA5" s="862"/>
      <c r="CLB5" s="862"/>
      <c r="CLC5" s="862"/>
      <c r="CLD5" s="862"/>
      <c r="CLE5" s="862"/>
      <c r="CLF5" s="862"/>
      <c r="CLG5" s="862"/>
      <c r="CLH5" s="861"/>
      <c r="CLI5" s="862"/>
      <c r="CLJ5" s="862"/>
      <c r="CLK5" s="862"/>
      <c r="CLL5" s="862"/>
      <c r="CLM5" s="862"/>
      <c r="CLN5" s="862"/>
      <c r="CLO5" s="862"/>
      <c r="CLP5" s="862"/>
      <c r="CLQ5" s="862"/>
      <c r="CLR5" s="862"/>
      <c r="CLS5" s="862"/>
      <c r="CLT5" s="862"/>
      <c r="CLU5" s="862"/>
      <c r="CLV5" s="862"/>
      <c r="CLW5" s="862"/>
      <c r="CLX5" s="862"/>
      <c r="CLY5" s="862"/>
      <c r="CLZ5" s="862"/>
      <c r="CMA5" s="862"/>
      <c r="CMB5" s="862"/>
      <c r="CMC5" s="862"/>
      <c r="CMD5" s="862"/>
      <c r="CME5" s="862"/>
      <c r="CMF5" s="862"/>
      <c r="CMG5" s="862"/>
      <c r="CMH5" s="862"/>
      <c r="CMI5" s="862"/>
      <c r="CMJ5" s="862"/>
      <c r="CMK5" s="862"/>
      <c r="CML5" s="862"/>
      <c r="CMM5" s="861"/>
      <c r="CMN5" s="862"/>
      <c r="CMO5" s="862"/>
      <c r="CMP5" s="862"/>
      <c r="CMQ5" s="862"/>
      <c r="CMR5" s="862"/>
      <c r="CMS5" s="862"/>
      <c r="CMT5" s="862"/>
      <c r="CMU5" s="862"/>
      <c r="CMV5" s="862"/>
      <c r="CMW5" s="862"/>
      <c r="CMX5" s="862"/>
      <c r="CMY5" s="862"/>
      <c r="CMZ5" s="862"/>
      <c r="CNA5" s="862"/>
      <c r="CNB5" s="862"/>
      <c r="CNC5" s="862"/>
      <c r="CND5" s="862"/>
      <c r="CNE5" s="862"/>
      <c r="CNF5" s="862"/>
      <c r="CNG5" s="862"/>
      <c r="CNH5" s="862"/>
      <c r="CNI5" s="862"/>
      <c r="CNJ5" s="862"/>
      <c r="CNK5" s="862"/>
      <c r="CNL5" s="862"/>
      <c r="CNM5" s="862"/>
      <c r="CNN5" s="862"/>
      <c r="CNO5" s="862"/>
      <c r="CNP5" s="862"/>
      <c r="CNQ5" s="862"/>
      <c r="CNR5" s="861"/>
      <c r="CNS5" s="862"/>
      <c r="CNT5" s="862"/>
      <c r="CNU5" s="862"/>
      <c r="CNV5" s="862"/>
      <c r="CNW5" s="862"/>
      <c r="CNX5" s="862"/>
      <c r="CNY5" s="862"/>
      <c r="CNZ5" s="862"/>
      <c r="COA5" s="862"/>
      <c r="COB5" s="862"/>
      <c r="COC5" s="862"/>
      <c r="COD5" s="862"/>
      <c r="COE5" s="862"/>
      <c r="COF5" s="862"/>
      <c r="COG5" s="862"/>
      <c r="COH5" s="862"/>
      <c r="COI5" s="862"/>
      <c r="COJ5" s="862"/>
      <c r="COK5" s="862"/>
      <c r="COL5" s="862"/>
      <c r="COM5" s="862"/>
      <c r="CON5" s="862"/>
      <c r="COO5" s="862"/>
      <c r="COP5" s="862"/>
      <c r="COQ5" s="862"/>
      <c r="COR5" s="862"/>
      <c r="COS5" s="862"/>
      <c r="COT5" s="862"/>
      <c r="COU5" s="862"/>
      <c r="COV5" s="862"/>
      <c r="COW5" s="861"/>
      <c r="COX5" s="862"/>
      <c r="COY5" s="862"/>
      <c r="COZ5" s="862"/>
      <c r="CPA5" s="862"/>
      <c r="CPB5" s="862"/>
      <c r="CPC5" s="862"/>
      <c r="CPD5" s="862"/>
      <c r="CPE5" s="862"/>
      <c r="CPF5" s="862"/>
      <c r="CPG5" s="862"/>
      <c r="CPH5" s="862"/>
      <c r="CPI5" s="862"/>
      <c r="CPJ5" s="862"/>
      <c r="CPK5" s="862"/>
      <c r="CPL5" s="862"/>
      <c r="CPM5" s="862"/>
      <c r="CPN5" s="862"/>
      <c r="CPO5" s="862"/>
      <c r="CPP5" s="862"/>
      <c r="CPQ5" s="862"/>
      <c r="CPR5" s="862"/>
      <c r="CPS5" s="862"/>
      <c r="CPT5" s="862"/>
      <c r="CPU5" s="862"/>
      <c r="CPV5" s="862"/>
      <c r="CPW5" s="862"/>
      <c r="CPX5" s="862"/>
      <c r="CPY5" s="862"/>
      <c r="CPZ5" s="862"/>
      <c r="CQA5" s="862"/>
      <c r="CQB5" s="861"/>
      <c r="CQC5" s="862"/>
      <c r="CQD5" s="862"/>
      <c r="CQE5" s="862"/>
      <c r="CQF5" s="862"/>
      <c r="CQG5" s="862"/>
      <c r="CQH5" s="862"/>
      <c r="CQI5" s="862"/>
      <c r="CQJ5" s="862"/>
      <c r="CQK5" s="862"/>
      <c r="CQL5" s="862"/>
      <c r="CQM5" s="862"/>
      <c r="CQN5" s="862"/>
      <c r="CQO5" s="862"/>
      <c r="CQP5" s="862"/>
      <c r="CQQ5" s="862"/>
      <c r="CQR5" s="862"/>
      <c r="CQS5" s="862"/>
      <c r="CQT5" s="862"/>
      <c r="CQU5" s="862"/>
      <c r="CQV5" s="862"/>
      <c r="CQW5" s="862"/>
      <c r="CQX5" s="862"/>
      <c r="CQY5" s="862"/>
      <c r="CQZ5" s="862"/>
      <c r="CRA5" s="862"/>
      <c r="CRB5" s="862"/>
      <c r="CRC5" s="862"/>
      <c r="CRD5" s="862"/>
      <c r="CRE5" s="862"/>
      <c r="CRF5" s="862"/>
      <c r="CRG5" s="861"/>
      <c r="CRH5" s="862"/>
      <c r="CRI5" s="862"/>
      <c r="CRJ5" s="862"/>
      <c r="CRK5" s="862"/>
      <c r="CRL5" s="862"/>
      <c r="CRM5" s="862"/>
      <c r="CRN5" s="862"/>
      <c r="CRO5" s="862"/>
      <c r="CRP5" s="862"/>
      <c r="CRQ5" s="862"/>
      <c r="CRR5" s="862"/>
      <c r="CRS5" s="862"/>
      <c r="CRT5" s="862"/>
      <c r="CRU5" s="862"/>
      <c r="CRV5" s="862"/>
      <c r="CRW5" s="862"/>
      <c r="CRX5" s="862"/>
      <c r="CRY5" s="862"/>
      <c r="CRZ5" s="862"/>
      <c r="CSA5" s="862"/>
      <c r="CSB5" s="862"/>
      <c r="CSC5" s="862"/>
      <c r="CSD5" s="862"/>
      <c r="CSE5" s="862"/>
      <c r="CSF5" s="862"/>
      <c r="CSG5" s="862"/>
      <c r="CSH5" s="862"/>
      <c r="CSI5" s="862"/>
      <c r="CSJ5" s="862"/>
      <c r="CSK5" s="862"/>
      <c r="CSL5" s="861"/>
      <c r="CSM5" s="862"/>
      <c r="CSN5" s="862"/>
      <c r="CSO5" s="862"/>
      <c r="CSP5" s="862"/>
      <c r="CSQ5" s="862"/>
      <c r="CSR5" s="862"/>
      <c r="CSS5" s="862"/>
      <c r="CST5" s="862"/>
      <c r="CSU5" s="862"/>
      <c r="CSV5" s="862"/>
      <c r="CSW5" s="862"/>
      <c r="CSX5" s="862"/>
      <c r="CSY5" s="862"/>
      <c r="CSZ5" s="862"/>
      <c r="CTA5" s="862"/>
      <c r="CTB5" s="862"/>
      <c r="CTC5" s="862"/>
      <c r="CTD5" s="862"/>
      <c r="CTE5" s="862"/>
      <c r="CTF5" s="862"/>
      <c r="CTG5" s="862"/>
      <c r="CTH5" s="862"/>
      <c r="CTI5" s="862"/>
      <c r="CTJ5" s="862"/>
      <c r="CTK5" s="862"/>
      <c r="CTL5" s="862"/>
      <c r="CTM5" s="862"/>
      <c r="CTN5" s="862"/>
      <c r="CTO5" s="862"/>
      <c r="CTP5" s="862"/>
      <c r="CTQ5" s="861"/>
      <c r="CTR5" s="862"/>
      <c r="CTS5" s="862"/>
      <c r="CTT5" s="862"/>
      <c r="CTU5" s="862"/>
      <c r="CTV5" s="862"/>
      <c r="CTW5" s="862"/>
      <c r="CTX5" s="862"/>
      <c r="CTY5" s="862"/>
      <c r="CTZ5" s="862"/>
      <c r="CUA5" s="862"/>
      <c r="CUB5" s="862"/>
      <c r="CUC5" s="862"/>
      <c r="CUD5" s="862"/>
      <c r="CUE5" s="862"/>
      <c r="CUF5" s="862"/>
      <c r="CUG5" s="862"/>
      <c r="CUH5" s="862"/>
      <c r="CUI5" s="862"/>
      <c r="CUJ5" s="862"/>
      <c r="CUK5" s="862"/>
      <c r="CUL5" s="862"/>
      <c r="CUM5" s="862"/>
      <c r="CUN5" s="862"/>
      <c r="CUO5" s="862"/>
      <c r="CUP5" s="862"/>
      <c r="CUQ5" s="862"/>
      <c r="CUR5" s="862"/>
      <c r="CUS5" s="862"/>
      <c r="CUT5" s="862"/>
      <c r="CUU5" s="862"/>
      <c r="CUV5" s="861"/>
      <c r="CUW5" s="862"/>
      <c r="CUX5" s="862"/>
      <c r="CUY5" s="862"/>
      <c r="CUZ5" s="862"/>
      <c r="CVA5" s="862"/>
      <c r="CVB5" s="862"/>
      <c r="CVC5" s="862"/>
      <c r="CVD5" s="862"/>
      <c r="CVE5" s="862"/>
      <c r="CVF5" s="862"/>
      <c r="CVG5" s="862"/>
      <c r="CVH5" s="862"/>
      <c r="CVI5" s="862"/>
      <c r="CVJ5" s="862"/>
      <c r="CVK5" s="862"/>
      <c r="CVL5" s="862"/>
      <c r="CVM5" s="862"/>
      <c r="CVN5" s="862"/>
      <c r="CVO5" s="862"/>
      <c r="CVP5" s="862"/>
      <c r="CVQ5" s="862"/>
      <c r="CVR5" s="862"/>
      <c r="CVS5" s="862"/>
      <c r="CVT5" s="862"/>
      <c r="CVU5" s="862"/>
      <c r="CVV5" s="862"/>
      <c r="CVW5" s="862"/>
      <c r="CVX5" s="862"/>
      <c r="CVY5" s="862"/>
      <c r="CVZ5" s="862"/>
      <c r="CWA5" s="861"/>
      <c r="CWB5" s="862"/>
      <c r="CWC5" s="862"/>
      <c r="CWD5" s="862"/>
      <c r="CWE5" s="862"/>
      <c r="CWF5" s="862"/>
      <c r="CWG5" s="862"/>
      <c r="CWH5" s="862"/>
      <c r="CWI5" s="862"/>
      <c r="CWJ5" s="862"/>
      <c r="CWK5" s="862"/>
      <c r="CWL5" s="862"/>
      <c r="CWM5" s="862"/>
      <c r="CWN5" s="862"/>
      <c r="CWO5" s="862"/>
      <c r="CWP5" s="862"/>
      <c r="CWQ5" s="862"/>
      <c r="CWR5" s="862"/>
      <c r="CWS5" s="862"/>
      <c r="CWT5" s="862"/>
      <c r="CWU5" s="862"/>
      <c r="CWV5" s="862"/>
      <c r="CWW5" s="862"/>
      <c r="CWX5" s="862"/>
      <c r="CWY5" s="862"/>
      <c r="CWZ5" s="862"/>
      <c r="CXA5" s="862"/>
      <c r="CXB5" s="862"/>
      <c r="CXC5" s="862"/>
      <c r="CXD5" s="862"/>
      <c r="CXE5" s="862"/>
      <c r="CXF5" s="861"/>
      <c r="CXG5" s="862"/>
      <c r="CXH5" s="862"/>
      <c r="CXI5" s="862"/>
      <c r="CXJ5" s="862"/>
      <c r="CXK5" s="862"/>
      <c r="CXL5" s="862"/>
      <c r="CXM5" s="862"/>
      <c r="CXN5" s="862"/>
      <c r="CXO5" s="862"/>
      <c r="CXP5" s="862"/>
      <c r="CXQ5" s="862"/>
      <c r="CXR5" s="862"/>
      <c r="CXS5" s="862"/>
      <c r="CXT5" s="862"/>
      <c r="CXU5" s="862"/>
      <c r="CXV5" s="862"/>
      <c r="CXW5" s="862"/>
      <c r="CXX5" s="862"/>
      <c r="CXY5" s="862"/>
      <c r="CXZ5" s="862"/>
      <c r="CYA5" s="862"/>
      <c r="CYB5" s="862"/>
      <c r="CYC5" s="862"/>
      <c r="CYD5" s="862"/>
      <c r="CYE5" s="862"/>
      <c r="CYF5" s="862"/>
      <c r="CYG5" s="862"/>
      <c r="CYH5" s="862"/>
      <c r="CYI5" s="862"/>
      <c r="CYJ5" s="862"/>
      <c r="CYK5" s="861"/>
      <c r="CYL5" s="862"/>
      <c r="CYM5" s="862"/>
      <c r="CYN5" s="862"/>
      <c r="CYO5" s="862"/>
      <c r="CYP5" s="862"/>
      <c r="CYQ5" s="862"/>
      <c r="CYR5" s="862"/>
      <c r="CYS5" s="862"/>
      <c r="CYT5" s="862"/>
      <c r="CYU5" s="862"/>
      <c r="CYV5" s="862"/>
      <c r="CYW5" s="862"/>
      <c r="CYX5" s="862"/>
      <c r="CYY5" s="862"/>
      <c r="CYZ5" s="862"/>
      <c r="CZA5" s="862"/>
      <c r="CZB5" s="862"/>
      <c r="CZC5" s="862"/>
      <c r="CZD5" s="862"/>
      <c r="CZE5" s="862"/>
      <c r="CZF5" s="862"/>
      <c r="CZG5" s="862"/>
      <c r="CZH5" s="862"/>
      <c r="CZI5" s="862"/>
      <c r="CZJ5" s="862"/>
      <c r="CZK5" s="862"/>
      <c r="CZL5" s="862"/>
      <c r="CZM5" s="862"/>
      <c r="CZN5" s="862"/>
      <c r="CZO5" s="862"/>
      <c r="CZP5" s="861"/>
      <c r="CZQ5" s="862"/>
      <c r="CZR5" s="862"/>
      <c r="CZS5" s="862"/>
      <c r="CZT5" s="862"/>
      <c r="CZU5" s="862"/>
      <c r="CZV5" s="862"/>
      <c r="CZW5" s="862"/>
      <c r="CZX5" s="862"/>
      <c r="CZY5" s="862"/>
      <c r="CZZ5" s="862"/>
      <c r="DAA5" s="862"/>
      <c r="DAB5" s="862"/>
      <c r="DAC5" s="862"/>
      <c r="DAD5" s="862"/>
      <c r="DAE5" s="862"/>
      <c r="DAF5" s="862"/>
      <c r="DAG5" s="862"/>
      <c r="DAH5" s="862"/>
      <c r="DAI5" s="862"/>
      <c r="DAJ5" s="862"/>
      <c r="DAK5" s="862"/>
      <c r="DAL5" s="862"/>
      <c r="DAM5" s="862"/>
      <c r="DAN5" s="862"/>
      <c r="DAO5" s="862"/>
      <c r="DAP5" s="862"/>
      <c r="DAQ5" s="862"/>
      <c r="DAR5" s="862"/>
      <c r="DAS5" s="862"/>
      <c r="DAT5" s="862"/>
      <c r="DAU5" s="861"/>
      <c r="DAV5" s="862"/>
      <c r="DAW5" s="862"/>
      <c r="DAX5" s="862"/>
      <c r="DAY5" s="862"/>
      <c r="DAZ5" s="862"/>
      <c r="DBA5" s="862"/>
      <c r="DBB5" s="862"/>
      <c r="DBC5" s="862"/>
      <c r="DBD5" s="862"/>
      <c r="DBE5" s="862"/>
      <c r="DBF5" s="862"/>
      <c r="DBG5" s="862"/>
      <c r="DBH5" s="862"/>
      <c r="DBI5" s="862"/>
      <c r="DBJ5" s="862"/>
      <c r="DBK5" s="862"/>
      <c r="DBL5" s="862"/>
      <c r="DBM5" s="862"/>
      <c r="DBN5" s="862"/>
      <c r="DBO5" s="862"/>
      <c r="DBP5" s="862"/>
      <c r="DBQ5" s="862"/>
      <c r="DBR5" s="862"/>
      <c r="DBS5" s="862"/>
      <c r="DBT5" s="862"/>
      <c r="DBU5" s="862"/>
      <c r="DBV5" s="862"/>
      <c r="DBW5" s="862"/>
      <c r="DBX5" s="862"/>
      <c r="DBY5" s="862"/>
      <c r="DBZ5" s="861"/>
      <c r="DCA5" s="862"/>
      <c r="DCB5" s="862"/>
      <c r="DCC5" s="862"/>
      <c r="DCD5" s="862"/>
      <c r="DCE5" s="862"/>
      <c r="DCF5" s="862"/>
      <c r="DCG5" s="862"/>
      <c r="DCH5" s="862"/>
      <c r="DCI5" s="862"/>
      <c r="DCJ5" s="862"/>
      <c r="DCK5" s="862"/>
      <c r="DCL5" s="862"/>
      <c r="DCM5" s="862"/>
      <c r="DCN5" s="862"/>
      <c r="DCO5" s="862"/>
      <c r="DCP5" s="862"/>
      <c r="DCQ5" s="862"/>
      <c r="DCR5" s="862"/>
      <c r="DCS5" s="862"/>
      <c r="DCT5" s="862"/>
      <c r="DCU5" s="862"/>
      <c r="DCV5" s="862"/>
      <c r="DCW5" s="862"/>
      <c r="DCX5" s="862"/>
      <c r="DCY5" s="862"/>
      <c r="DCZ5" s="862"/>
      <c r="DDA5" s="862"/>
      <c r="DDB5" s="862"/>
      <c r="DDC5" s="862"/>
      <c r="DDD5" s="862"/>
      <c r="DDE5" s="861"/>
      <c r="DDF5" s="862"/>
      <c r="DDG5" s="862"/>
      <c r="DDH5" s="862"/>
      <c r="DDI5" s="862"/>
      <c r="DDJ5" s="862"/>
      <c r="DDK5" s="862"/>
      <c r="DDL5" s="862"/>
      <c r="DDM5" s="862"/>
      <c r="DDN5" s="862"/>
      <c r="DDO5" s="862"/>
      <c r="DDP5" s="862"/>
      <c r="DDQ5" s="862"/>
      <c r="DDR5" s="862"/>
      <c r="DDS5" s="862"/>
      <c r="DDT5" s="862"/>
      <c r="DDU5" s="862"/>
      <c r="DDV5" s="862"/>
      <c r="DDW5" s="862"/>
      <c r="DDX5" s="862"/>
      <c r="DDY5" s="862"/>
      <c r="DDZ5" s="862"/>
      <c r="DEA5" s="862"/>
      <c r="DEB5" s="862"/>
      <c r="DEC5" s="862"/>
      <c r="DED5" s="862"/>
      <c r="DEE5" s="862"/>
      <c r="DEF5" s="862"/>
      <c r="DEG5" s="862"/>
      <c r="DEH5" s="862"/>
      <c r="DEI5" s="862"/>
      <c r="DEJ5" s="861"/>
      <c r="DEK5" s="862"/>
      <c r="DEL5" s="862"/>
      <c r="DEM5" s="862"/>
      <c r="DEN5" s="862"/>
      <c r="DEO5" s="862"/>
      <c r="DEP5" s="862"/>
      <c r="DEQ5" s="862"/>
      <c r="DER5" s="862"/>
      <c r="DES5" s="862"/>
      <c r="DET5" s="862"/>
      <c r="DEU5" s="862"/>
      <c r="DEV5" s="862"/>
      <c r="DEW5" s="862"/>
      <c r="DEX5" s="862"/>
      <c r="DEY5" s="862"/>
      <c r="DEZ5" s="862"/>
      <c r="DFA5" s="862"/>
      <c r="DFB5" s="862"/>
      <c r="DFC5" s="862"/>
      <c r="DFD5" s="862"/>
      <c r="DFE5" s="862"/>
      <c r="DFF5" s="862"/>
      <c r="DFG5" s="862"/>
      <c r="DFH5" s="862"/>
      <c r="DFI5" s="862"/>
      <c r="DFJ5" s="862"/>
      <c r="DFK5" s="862"/>
      <c r="DFL5" s="862"/>
      <c r="DFM5" s="862"/>
      <c r="DFN5" s="862"/>
      <c r="DFO5" s="861"/>
      <c r="DFP5" s="862"/>
      <c r="DFQ5" s="862"/>
      <c r="DFR5" s="862"/>
      <c r="DFS5" s="862"/>
      <c r="DFT5" s="862"/>
      <c r="DFU5" s="862"/>
      <c r="DFV5" s="862"/>
      <c r="DFW5" s="862"/>
      <c r="DFX5" s="862"/>
      <c r="DFY5" s="862"/>
      <c r="DFZ5" s="862"/>
      <c r="DGA5" s="862"/>
      <c r="DGB5" s="862"/>
      <c r="DGC5" s="862"/>
      <c r="DGD5" s="862"/>
      <c r="DGE5" s="862"/>
      <c r="DGF5" s="862"/>
      <c r="DGG5" s="862"/>
      <c r="DGH5" s="862"/>
      <c r="DGI5" s="862"/>
      <c r="DGJ5" s="862"/>
      <c r="DGK5" s="862"/>
      <c r="DGL5" s="862"/>
      <c r="DGM5" s="862"/>
      <c r="DGN5" s="862"/>
      <c r="DGO5" s="862"/>
      <c r="DGP5" s="862"/>
      <c r="DGQ5" s="862"/>
      <c r="DGR5" s="862"/>
      <c r="DGS5" s="862"/>
      <c r="DGT5" s="861"/>
      <c r="DGU5" s="862"/>
      <c r="DGV5" s="862"/>
      <c r="DGW5" s="862"/>
      <c r="DGX5" s="862"/>
      <c r="DGY5" s="862"/>
      <c r="DGZ5" s="862"/>
      <c r="DHA5" s="862"/>
      <c r="DHB5" s="862"/>
      <c r="DHC5" s="862"/>
      <c r="DHD5" s="862"/>
      <c r="DHE5" s="862"/>
      <c r="DHF5" s="862"/>
      <c r="DHG5" s="862"/>
      <c r="DHH5" s="862"/>
      <c r="DHI5" s="862"/>
      <c r="DHJ5" s="862"/>
      <c r="DHK5" s="862"/>
      <c r="DHL5" s="862"/>
      <c r="DHM5" s="862"/>
      <c r="DHN5" s="862"/>
      <c r="DHO5" s="862"/>
      <c r="DHP5" s="862"/>
      <c r="DHQ5" s="862"/>
      <c r="DHR5" s="862"/>
      <c r="DHS5" s="862"/>
      <c r="DHT5" s="862"/>
      <c r="DHU5" s="862"/>
      <c r="DHV5" s="862"/>
      <c r="DHW5" s="862"/>
      <c r="DHX5" s="862"/>
      <c r="DHY5" s="861"/>
      <c r="DHZ5" s="862"/>
      <c r="DIA5" s="862"/>
      <c r="DIB5" s="862"/>
      <c r="DIC5" s="862"/>
      <c r="DID5" s="862"/>
      <c r="DIE5" s="862"/>
      <c r="DIF5" s="862"/>
      <c r="DIG5" s="862"/>
      <c r="DIH5" s="862"/>
      <c r="DII5" s="862"/>
      <c r="DIJ5" s="862"/>
      <c r="DIK5" s="862"/>
      <c r="DIL5" s="862"/>
      <c r="DIM5" s="862"/>
      <c r="DIN5" s="862"/>
      <c r="DIO5" s="862"/>
      <c r="DIP5" s="862"/>
      <c r="DIQ5" s="862"/>
      <c r="DIR5" s="862"/>
      <c r="DIS5" s="862"/>
      <c r="DIT5" s="862"/>
      <c r="DIU5" s="862"/>
      <c r="DIV5" s="862"/>
      <c r="DIW5" s="862"/>
      <c r="DIX5" s="862"/>
      <c r="DIY5" s="862"/>
      <c r="DIZ5" s="862"/>
      <c r="DJA5" s="862"/>
      <c r="DJB5" s="862"/>
      <c r="DJC5" s="862"/>
      <c r="DJD5" s="861"/>
      <c r="DJE5" s="862"/>
      <c r="DJF5" s="862"/>
      <c r="DJG5" s="862"/>
      <c r="DJH5" s="862"/>
      <c r="DJI5" s="862"/>
      <c r="DJJ5" s="862"/>
      <c r="DJK5" s="862"/>
      <c r="DJL5" s="862"/>
      <c r="DJM5" s="862"/>
      <c r="DJN5" s="862"/>
      <c r="DJO5" s="862"/>
      <c r="DJP5" s="862"/>
      <c r="DJQ5" s="862"/>
      <c r="DJR5" s="862"/>
      <c r="DJS5" s="862"/>
      <c r="DJT5" s="862"/>
      <c r="DJU5" s="862"/>
      <c r="DJV5" s="862"/>
      <c r="DJW5" s="862"/>
      <c r="DJX5" s="862"/>
      <c r="DJY5" s="862"/>
      <c r="DJZ5" s="862"/>
      <c r="DKA5" s="862"/>
      <c r="DKB5" s="862"/>
      <c r="DKC5" s="862"/>
      <c r="DKD5" s="862"/>
      <c r="DKE5" s="862"/>
      <c r="DKF5" s="862"/>
      <c r="DKG5" s="862"/>
      <c r="DKH5" s="862"/>
      <c r="DKI5" s="861"/>
      <c r="DKJ5" s="862"/>
      <c r="DKK5" s="862"/>
      <c r="DKL5" s="862"/>
      <c r="DKM5" s="862"/>
      <c r="DKN5" s="862"/>
      <c r="DKO5" s="862"/>
      <c r="DKP5" s="862"/>
      <c r="DKQ5" s="862"/>
      <c r="DKR5" s="862"/>
      <c r="DKS5" s="862"/>
      <c r="DKT5" s="862"/>
      <c r="DKU5" s="862"/>
      <c r="DKV5" s="862"/>
      <c r="DKW5" s="862"/>
      <c r="DKX5" s="862"/>
      <c r="DKY5" s="862"/>
      <c r="DKZ5" s="862"/>
      <c r="DLA5" s="862"/>
      <c r="DLB5" s="862"/>
      <c r="DLC5" s="862"/>
      <c r="DLD5" s="862"/>
      <c r="DLE5" s="862"/>
      <c r="DLF5" s="862"/>
      <c r="DLG5" s="862"/>
      <c r="DLH5" s="862"/>
      <c r="DLI5" s="862"/>
      <c r="DLJ5" s="862"/>
      <c r="DLK5" s="862"/>
      <c r="DLL5" s="862"/>
      <c r="DLM5" s="862"/>
      <c r="DLN5" s="861"/>
      <c r="DLO5" s="862"/>
      <c r="DLP5" s="862"/>
      <c r="DLQ5" s="862"/>
      <c r="DLR5" s="862"/>
      <c r="DLS5" s="862"/>
      <c r="DLT5" s="862"/>
      <c r="DLU5" s="862"/>
      <c r="DLV5" s="862"/>
      <c r="DLW5" s="862"/>
      <c r="DLX5" s="862"/>
      <c r="DLY5" s="862"/>
      <c r="DLZ5" s="862"/>
      <c r="DMA5" s="862"/>
      <c r="DMB5" s="862"/>
      <c r="DMC5" s="862"/>
      <c r="DMD5" s="862"/>
      <c r="DME5" s="862"/>
      <c r="DMF5" s="862"/>
      <c r="DMG5" s="862"/>
      <c r="DMH5" s="862"/>
      <c r="DMI5" s="862"/>
      <c r="DMJ5" s="862"/>
      <c r="DMK5" s="862"/>
      <c r="DML5" s="862"/>
      <c r="DMM5" s="862"/>
      <c r="DMN5" s="862"/>
      <c r="DMO5" s="862"/>
      <c r="DMP5" s="862"/>
      <c r="DMQ5" s="862"/>
      <c r="DMR5" s="862"/>
      <c r="DMS5" s="861"/>
      <c r="DMT5" s="862"/>
      <c r="DMU5" s="862"/>
      <c r="DMV5" s="862"/>
      <c r="DMW5" s="862"/>
      <c r="DMX5" s="862"/>
      <c r="DMY5" s="862"/>
      <c r="DMZ5" s="862"/>
      <c r="DNA5" s="862"/>
      <c r="DNB5" s="862"/>
      <c r="DNC5" s="862"/>
      <c r="DND5" s="862"/>
      <c r="DNE5" s="862"/>
      <c r="DNF5" s="862"/>
      <c r="DNG5" s="862"/>
      <c r="DNH5" s="862"/>
      <c r="DNI5" s="862"/>
      <c r="DNJ5" s="862"/>
      <c r="DNK5" s="862"/>
      <c r="DNL5" s="862"/>
      <c r="DNM5" s="862"/>
      <c r="DNN5" s="862"/>
      <c r="DNO5" s="862"/>
      <c r="DNP5" s="862"/>
      <c r="DNQ5" s="862"/>
      <c r="DNR5" s="862"/>
      <c r="DNS5" s="862"/>
      <c r="DNT5" s="862"/>
      <c r="DNU5" s="862"/>
      <c r="DNV5" s="862"/>
      <c r="DNW5" s="862"/>
      <c r="DNX5" s="861"/>
      <c r="DNY5" s="862"/>
      <c r="DNZ5" s="862"/>
      <c r="DOA5" s="862"/>
      <c r="DOB5" s="862"/>
      <c r="DOC5" s="862"/>
      <c r="DOD5" s="862"/>
      <c r="DOE5" s="862"/>
      <c r="DOF5" s="862"/>
      <c r="DOG5" s="862"/>
      <c r="DOH5" s="862"/>
      <c r="DOI5" s="862"/>
      <c r="DOJ5" s="862"/>
      <c r="DOK5" s="862"/>
      <c r="DOL5" s="862"/>
      <c r="DOM5" s="862"/>
      <c r="DON5" s="862"/>
      <c r="DOO5" s="862"/>
      <c r="DOP5" s="862"/>
      <c r="DOQ5" s="862"/>
      <c r="DOR5" s="862"/>
      <c r="DOS5" s="862"/>
      <c r="DOT5" s="862"/>
      <c r="DOU5" s="862"/>
      <c r="DOV5" s="862"/>
      <c r="DOW5" s="862"/>
      <c r="DOX5" s="862"/>
      <c r="DOY5" s="862"/>
      <c r="DOZ5" s="862"/>
      <c r="DPA5" s="862"/>
      <c r="DPB5" s="862"/>
      <c r="DPC5" s="861"/>
      <c r="DPD5" s="862"/>
      <c r="DPE5" s="862"/>
      <c r="DPF5" s="862"/>
      <c r="DPG5" s="862"/>
      <c r="DPH5" s="862"/>
      <c r="DPI5" s="862"/>
      <c r="DPJ5" s="862"/>
      <c r="DPK5" s="862"/>
      <c r="DPL5" s="862"/>
      <c r="DPM5" s="862"/>
      <c r="DPN5" s="862"/>
      <c r="DPO5" s="862"/>
      <c r="DPP5" s="862"/>
      <c r="DPQ5" s="862"/>
      <c r="DPR5" s="862"/>
      <c r="DPS5" s="862"/>
      <c r="DPT5" s="862"/>
      <c r="DPU5" s="862"/>
      <c r="DPV5" s="862"/>
      <c r="DPW5" s="862"/>
      <c r="DPX5" s="862"/>
      <c r="DPY5" s="862"/>
      <c r="DPZ5" s="862"/>
      <c r="DQA5" s="862"/>
      <c r="DQB5" s="862"/>
      <c r="DQC5" s="862"/>
      <c r="DQD5" s="862"/>
      <c r="DQE5" s="862"/>
      <c r="DQF5" s="862"/>
      <c r="DQG5" s="862"/>
      <c r="DQH5" s="861"/>
      <c r="DQI5" s="862"/>
      <c r="DQJ5" s="862"/>
      <c r="DQK5" s="862"/>
      <c r="DQL5" s="862"/>
      <c r="DQM5" s="862"/>
      <c r="DQN5" s="862"/>
      <c r="DQO5" s="862"/>
      <c r="DQP5" s="862"/>
      <c r="DQQ5" s="862"/>
      <c r="DQR5" s="862"/>
      <c r="DQS5" s="862"/>
      <c r="DQT5" s="862"/>
      <c r="DQU5" s="862"/>
      <c r="DQV5" s="862"/>
      <c r="DQW5" s="862"/>
      <c r="DQX5" s="862"/>
      <c r="DQY5" s="862"/>
      <c r="DQZ5" s="862"/>
      <c r="DRA5" s="862"/>
      <c r="DRB5" s="862"/>
      <c r="DRC5" s="862"/>
      <c r="DRD5" s="862"/>
      <c r="DRE5" s="862"/>
      <c r="DRF5" s="862"/>
      <c r="DRG5" s="862"/>
      <c r="DRH5" s="862"/>
      <c r="DRI5" s="862"/>
      <c r="DRJ5" s="862"/>
      <c r="DRK5" s="862"/>
      <c r="DRL5" s="862"/>
      <c r="DRM5" s="861"/>
      <c r="DRN5" s="862"/>
      <c r="DRO5" s="862"/>
      <c r="DRP5" s="862"/>
      <c r="DRQ5" s="862"/>
      <c r="DRR5" s="862"/>
      <c r="DRS5" s="862"/>
      <c r="DRT5" s="862"/>
      <c r="DRU5" s="862"/>
      <c r="DRV5" s="862"/>
      <c r="DRW5" s="862"/>
      <c r="DRX5" s="862"/>
      <c r="DRY5" s="862"/>
      <c r="DRZ5" s="862"/>
      <c r="DSA5" s="862"/>
      <c r="DSB5" s="862"/>
      <c r="DSC5" s="862"/>
      <c r="DSD5" s="862"/>
      <c r="DSE5" s="862"/>
      <c r="DSF5" s="862"/>
      <c r="DSG5" s="862"/>
      <c r="DSH5" s="862"/>
      <c r="DSI5" s="862"/>
      <c r="DSJ5" s="862"/>
      <c r="DSK5" s="862"/>
      <c r="DSL5" s="862"/>
      <c r="DSM5" s="862"/>
      <c r="DSN5" s="862"/>
      <c r="DSO5" s="862"/>
      <c r="DSP5" s="862"/>
      <c r="DSQ5" s="862"/>
      <c r="DSR5" s="861"/>
      <c r="DSS5" s="862"/>
      <c r="DST5" s="862"/>
      <c r="DSU5" s="862"/>
      <c r="DSV5" s="862"/>
      <c r="DSW5" s="862"/>
      <c r="DSX5" s="862"/>
      <c r="DSY5" s="862"/>
      <c r="DSZ5" s="862"/>
      <c r="DTA5" s="862"/>
      <c r="DTB5" s="862"/>
      <c r="DTC5" s="862"/>
      <c r="DTD5" s="862"/>
      <c r="DTE5" s="862"/>
      <c r="DTF5" s="862"/>
      <c r="DTG5" s="862"/>
      <c r="DTH5" s="862"/>
      <c r="DTI5" s="862"/>
      <c r="DTJ5" s="862"/>
      <c r="DTK5" s="862"/>
      <c r="DTL5" s="862"/>
      <c r="DTM5" s="862"/>
      <c r="DTN5" s="862"/>
      <c r="DTO5" s="862"/>
      <c r="DTP5" s="862"/>
      <c r="DTQ5" s="862"/>
      <c r="DTR5" s="862"/>
      <c r="DTS5" s="862"/>
      <c r="DTT5" s="862"/>
      <c r="DTU5" s="862"/>
      <c r="DTV5" s="862"/>
      <c r="DTW5" s="861"/>
      <c r="DTX5" s="862"/>
      <c r="DTY5" s="862"/>
      <c r="DTZ5" s="862"/>
      <c r="DUA5" s="862"/>
      <c r="DUB5" s="862"/>
      <c r="DUC5" s="862"/>
      <c r="DUD5" s="862"/>
      <c r="DUE5" s="862"/>
      <c r="DUF5" s="862"/>
      <c r="DUG5" s="862"/>
      <c r="DUH5" s="862"/>
      <c r="DUI5" s="862"/>
      <c r="DUJ5" s="862"/>
      <c r="DUK5" s="862"/>
      <c r="DUL5" s="862"/>
      <c r="DUM5" s="862"/>
      <c r="DUN5" s="862"/>
      <c r="DUO5" s="862"/>
      <c r="DUP5" s="862"/>
      <c r="DUQ5" s="862"/>
      <c r="DUR5" s="862"/>
      <c r="DUS5" s="862"/>
      <c r="DUT5" s="862"/>
      <c r="DUU5" s="862"/>
      <c r="DUV5" s="862"/>
      <c r="DUW5" s="862"/>
      <c r="DUX5" s="862"/>
      <c r="DUY5" s="862"/>
      <c r="DUZ5" s="862"/>
      <c r="DVA5" s="862"/>
      <c r="DVB5" s="861"/>
      <c r="DVC5" s="862"/>
      <c r="DVD5" s="862"/>
      <c r="DVE5" s="862"/>
      <c r="DVF5" s="862"/>
      <c r="DVG5" s="862"/>
      <c r="DVH5" s="862"/>
      <c r="DVI5" s="862"/>
      <c r="DVJ5" s="862"/>
      <c r="DVK5" s="862"/>
      <c r="DVL5" s="862"/>
      <c r="DVM5" s="862"/>
      <c r="DVN5" s="862"/>
      <c r="DVO5" s="862"/>
      <c r="DVP5" s="862"/>
      <c r="DVQ5" s="862"/>
      <c r="DVR5" s="862"/>
      <c r="DVS5" s="862"/>
      <c r="DVT5" s="862"/>
      <c r="DVU5" s="862"/>
      <c r="DVV5" s="862"/>
      <c r="DVW5" s="862"/>
      <c r="DVX5" s="862"/>
      <c r="DVY5" s="862"/>
      <c r="DVZ5" s="862"/>
      <c r="DWA5" s="862"/>
      <c r="DWB5" s="862"/>
      <c r="DWC5" s="862"/>
      <c r="DWD5" s="862"/>
      <c r="DWE5" s="862"/>
      <c r="DWF5" s="862"/>
      <c r="DWG5" s="861"/>
      <c r="DWH5" s="862"/>
      <c r="DWI5" s="862"/>
      <c r="DWJ5" s="862"/>
      <c r="DWK5" s="862"/>
      <c r="DWL5" s="862"/>
      <c r="DWM5" s="862"/>
      <c r="DWN5" s="862"/>
      <c r="DWO5" s="862"/>
      <c r="DWP5" s="862"/>
      <c r="DWQ5" s="862"/>
      <c r="DWR5" s="862"/>
      <c r="DWS5" s="862"/>
      <c r="DWT5" s="862"/>
      <c r="DWU5" s="862"/>
      <c r="DWV5" s="862"/>
      <c r="DWW5" s="862"/>
      <c r="DWX5" s="862"/>
      <c r="DWY5" s="862"/>
      <c r="DWZ5" s="862"/>
      <c r="DXA5" s="862"/>
      <c r="DXB5" s="862"/>
      <c r="DXC5" s="862"/>
      <c r="DXD5" s="862"/>
      <c r="DXE5" s="862"/>
      <c r="DXF5" s="862"/>
      <c r="DXG5" s="862"/>
      <c r="DXH5" s="862"/>
      <c r="DXI5" s="862"/>
      <c r="DXJ5" s="862"/>
      <c r="DXK5" s="862"/>
      <c r="DXL5" s="861"/>
      <c r="DXM5" s="862"/>
      <c r="DXN5" s="862"/>
      <c r="DXO5" s="862"/>
      <c r="DXP5" s="862"/>
      <c r="DXQ5" s="862"/>
      <c r="DXR5" s="862"/>
      <c r="DXS5" s="862"/>
      <c r="DXT5" s="862"/>
      <c r="DXU5" s="862"/>
      <c r="DXV5" s="862"/>
      <c r="DXW5" s="862"/>
      <c r="DXX5" s="862"/>
      <c r="DXY5" s="862"/>
      <c r="DXZ5" s="862"/>
      <c r="DYA5" s="862"/>
      <c r="DYB5" s="862"/>
      <c r="DYC5" s="862"/>
      <c r="DYD5" s="862"/>
      <c r="DYE5" s="862"/>
      <c r="DYF5" s="862"/>
      <c r="DYG5" s="862"/>
      <c r="DYH5" s="862"/>
      <c r="DYI5" s="862"/>
      <c r="DYJ5" s="862"/>
      <c r="DYK5" s="862"/>
      <c r="DYL5" s="862"/>
      <c r="DYM5" s="862"/>
      <c r="DYN5" s="862"/>
      <c r="DYO5" s="862"/>
      <c r="DYP5" s="862"/>
      <c r="DYQ5" s="861"/>
      <c r="DYR5" s="862"/>
      <c r="DYS5" s="862"/>
      <c r="DYT5" s="862"/>
      <c r="DYU5" s="862"/>
      <c r="DYV5" s="862"/>
      <c r="DYW5" s="862"/>
      <c r="DYX5" s="862"/>
      <c r="DYY5" s="862"/>
      <c r="DYZ5" s="862"/>
      <c r="DZA5" s="862"/>
      <c r="DZB5" s="862"/>
      <c r="DZC5" s="862"/>
      <c r="DZD5" s="862"/>
      <c r="DZE5" s="862"/>
      <c r="DZF5" s="862"/>
      <c r="DZG5" s="862"/>
      <c r="DZH5" s="862"/>
      <c r="DZI5" s="862"/>
      <c r="DZJ5" s="862"/>
      <c r="DZK5" s="862"/>
      <c r="DZL5" s="862"/>
      <c r="DZM5" s="862"/>
      <c r="DZN5" s="862"/>
      <c r="DZO5" s="862"/>
      <c r="DZP5" s="862"/>
      <c r="DZQ5" s="862"/>
      <c r="DZR5" s="862"/>
      <c r="DZS5" s="862"/>
      <c r="DZT5" s="862"/>
      <c r="DZU5" s="862"/>
      <c r="DZV5" s="861"/>
      <c r="DZW5" s="862"/>
      <c r="DZX5" s="862"/>
      <c r="DZY5" s="862"/>
      <c r="DZZ5" s="862"/>
      <c r="EAA5" s="862"/>
      <c r="EAB5" s="862"/>
      <c r="EAC5" s="862"/>
      <c r="EAD5" s="862"/>
      <c r="EAE5" s="862"/>
      <c r="EAF5" s="862"/>
      <c r="EAG5" s="862"/>
      <c r="EAH5" s="862"/>
      <c r="EAI5" s="862"/>
      <c r="EAJ5" s="862"/>
      <c r="EAK5" s="862"/>
      <c r="EAL5" s="862"/>
      <c r="EAM5" s="862"/>
      <c r="EAN5" s="862"/>
      <c r="EAO5" s="862"/>
      <c r="EAP5" s="862"/>
      <c r="EAQ5" s="862"/>
      <c r="EAR5" s="862"/>
      <c r="EAS5" s="862"/>
      <c r="EAT5" s="862"/>
      <c r="EAU5" s="862"/>
      <c r="EAV5" s="862"/>
      <c r="EAW5" s="862"/>
      <c r="EAX5" s="862"/>
      <c r="EAY5" s="862"/>
      <c r="EAZ5" s="862"/>
      <c r="EBA5" s="861"/>
      <c r="EBB5" s="862"/>
      <c r="EBC5" s="862"/>
      <c r="EBD5" s="862"/>
      <c r="EBE5" s="862"/>
      <c r="EBF5" s="862"/>
      <c r="EBG5" s="862"/>
      <c r="EBH5" s="862"/>
      <c r="EBI5" s="862"/>
      <c r="EBJ5" s="862"/>
      <c r="EBK5" s="862"/>
      <c r="EBL5" s="862"/>
      <c r="EBM5" s="862"/>
      <c r="EBN5" s="862"/>
      <c r="EBO5" s="862"/>
      <c r="EBP5" s="862"/>
      <c r="EBQ5" s="862"/>
      <c r="EBR5" s="862"/>
      <c r="EBS5" s="862"/>
      <c r="EBT5" s="862"/>
      <c r="EBU5" s="862"/>
      <c r="EBV5" s="862"/>
      <c r="EBW5" s="862"/>
      <c r="EBX5" s="862"/>
      <c r="EBY5" s="862"/>
      <c r="EBZ5" s="862"/>
      <c r="ECA5" s="862"/>
      <c r="ECB5" s="862"/>
      <c r="ECC5" s="862"/>
      <c r="ECD5" s="862"/>
      <c r="ECE5" s="862"/>
      <c r="ECF5" s="861"/>
      <c r="ECG5" s="862"/>
      <c r="ECH5" s="862"/>
      <c r="ECI5" s="862"/>
      <c r="ECJ5" s="862"/>
      <c r="ECK5" s="862"/>
      <c r="ECL5" s="862"/>
      <c r="ECM5" s="862"/>
      <c r="ECN5" s="862"/>
      <c r="ECO5" s="862"/>
      <c r="ECP5" s="862"/>
      <c r="ECQ5" s="862"/>
      <c r="ECR5" s="862"/>
      <c r="ECS5" s="862"/>
      <c r="ECT5" s="862"/>
      <c r="ECU5" s="862"/>
      <c r="ECV5" s="862"/>
      <c r="ECW5" s="862"/>
      <c r="ECX5" s="862"/>
      <c r="ECY5" s="862"/>
      <c r="ECZ5" s="862"/>
      <c r="EDA5" s="862"/>
      <c r="EDB5" s="862"/>
      <c r="EDC5" s="862"/>
      <c r="EDD5" s="862"/>
      <c r="EDE5" s="862"/>
      <c r="EDF5" s="862"/>
      <c r="EDG5" s="862"/>
      <c r="EDH5" s="862"/>
      <c r="EDI5" s="862"/>
      <c r="EDJ5" s="862"/>
      <c r="EDK5" s="861"/>
      <c r="EDL5" s="862"/>
      <c r="EDM5" s="862"/>
      <c r="EDN5" s="862"/>
      <c r="EDO5" s="862"/>
      <c r="EDP5" s="862"/>
      <c r="EDQ5" s="862"/>
      <c r="EDR5" s="862"/>
      <c r="EDS5" s="862"/>
      <c r="EDT5" s="862"/>
      <c r="EDU5" s="862"/>
      <c r="EDV5" s="862"/>
      <c r="EDW5" s="862"/>
      <c r="EDX5" s="862"/>
      <c r="EDY5" s="862"/>
      <c r="EDZ5" s="862"/>
      <c r="EEA5" s="862"/>
      <c r="EEB5" s="862"/>
      <c r="EEC5" s="862"/>
      <c r="EED5" s="862"/>
      <c r="EEE5" s="862"/>
      <c r="EEF5" s="862"/>
      <c r="EEG5" s="862"/>
      <c r="EEH5" s="862"/>
      <c r="EEI5" s="862"/>
      <c r="EEJ5" s="862"/>
      <c r="EEK5" s="862"/>
      <c r="EEL5" s="862"/>
      <c r="EEM5" s="862"/>
      <c r="EEN5" s="862"/>
      <c r="EEO5" s="862"/>
      <c r="EEP5" s="861"/>
      <c r="EEQ5" s="862"/>
      <c r="EER5" s="862"/>
      <c r="EES5" s="862"/>
      <c r="EET5" s="862"/>
      <c r="EEU5" s="862"/>
      <c r="EEV5" s="862"/>
      <c r="EEW5" s="862"/>
      <c r="EEX5" s="862"/>
      <c r="EEY5" s="862"/>
      <c r="EEZ5" s="862"/>
      <c r="EFA5" s="862"/>
      <c r="EFB5" s="862"/>
      <c r="EFC5" s="862"/>
      <c r="EFD5" s="862"/>
      <c r="EFE5" s="862"/>
      <c r="EFF5" s="862"/>
      <c r="EFG5" s="862"/>
      <c r="EFH5" s="862"/>
      <c r="EFI5" s="862"/>
      <c r="EFJ5" s="862"/>
      <c r="EFK5" s="862"/>
      <c r="EFL5" s="862"/>
      <c r="EFM5" s="862"/>
      <c r="EFN5" s="862"/>
      <c r="EFO5" s="862"/>
      <c r="EFP5" s="862"/>
      <c r="EFQ5" s="862"/>
      <c r="EFR5" s="862"/>
      <c r="EFS5" s="862"/>
      <c r="EFT5" s="862"/>
      <c r="EFU5" s="861"/>
      <c r="EFV5" s="862"/>
      <c r="EFW5" s="862"/>
      <c r="EFX5" s="862"/>
      <c r="EFY5" s="862"/>
      <c r="EFZ5" s="862"/>
      <c r="EGA5" s="862"/>
      <c r="EGB5" s="862"/>
      <c r="EGC5" s="862"/>
      <c r="EGD5" s="862"/>
      <c r="EGE5" s="862"/>
      <c r="EGF5" s="862"/>
      <c r="EGG5" s="862"/>
      <c r="EGH5" s="862"/>
      <c r="EGI5" s="862"/>
      <c r="EGJ5" s="862"/>
      <c r="EGK5" s="862"/>
      <c r="EGL5" s="862"/>
      <c r="EGM5" s="862"/>
      <c r="EGN5" s="862"/>
      <c r="EGO5" s="862"/>
      <c r="EGP5" s="862"/>
      <c r="EGQ5" s="862"/>
      <c r="EGR5" s="862"/>
      <c r="EGS5" s="862"/>
      <c r="EGT5" s="862"/>
      <c r="EGU5" s="862"/>
      <c r="EGV5" s="862"/>
      <c r="EGW5" s="862"/>
      <c r="EGX5" s="862"/>
      <c r="EGY5" s="862"/>
      <c r="EGZ5" s="861"/>
      <c r="EHA5" s="862"/>
      <c r="EHB5" s="862"/>
      <c r="EHC5" s="862"/>
      <c r="EHD5" s="862"/>
      <c r="EHE5" s="862"/>
      <c r="EHF5" s="862"/>
      <c r="EHG5" s="862"/>
      <c r="EHH5" s="862"/>
      <c r="EHI5" s="862"/>
      <c r="EHJ5" s="862"/>
      <c r="EHK5" s="862"/>
      <c r="EHL5" s="862"/>
      <c r="EHM5" s="862"/>
      <c r="EHN5" s="862"/>
      <c r="EHO5" s="862"/>
      <c r="EHP5" s="862"/>
      <c r="EHQ5" s="862"/>
      <c r="EHR5" s="862"/>
      <c r="EHS5" s="862"/>
      <c r="EHT5" s="862"/>
      <c r="EHU5" s="862"/>
      <c r="EHV5" s="862"/>
      <c r="EHW5" s="862"/>
      <c r="EHX5" s="862"/>
      <c r="EHY5" s="862"/>
      <c r="EHZ5" s="862"/>
      <c r="EIA5" s="862"/>
      <c r="EIB5" s="862"/>
      <c r="EIC5" s="862"/>
      <c r="EID5" s="862"/>
      <c r="EIE5" s="861"/>
      <c r="EIF5" s="862"/>
      <c r="EIG5" s="862"/>
      <c r="EIH5" s="862"/>
      <c r="EII5" s="862"/>
      <c r="EIJ5" s="862"/>
      <c r="EIK5" s="862"/>
      <c r="EIL5" s="862"/>
      <c r="EIM5" s="862"/>
      <c r="EIN5" s="862"/>
      <c r="EIO5" s="862"/>
      <c r="EIP5" s="862"/>
      <c r="EIQ5" s="862"/>
      <c r="EIR5" s="862"/>
      <c r="EIS5" s="862"/>
      <c r="EIT5" s="862"/>
      <c r="EIU5" s="862"/>
      <c r="EIV5" s="862"/>
      <c r="EIW5" s="862"/>
      <c r="EIX5" s="862"/>
      <c r="EIY5" s="862"/>
      <c r="EIZ5" s="862"/>
      <c r="EJA5" s="862"/>
      <c r="EJB5" s="862"/>
      <c r="EJC5" s="862"/>
      <c r="EJD5" s="862"/>
      <c r="EJE5" s="862"/>
      <c r="EJF5" s="862"/>
      <c r="EJG5" s="862"/>
      <c r="EJH5" s="862"/>
      <c r="EJI5" s="862"/>
      <c r="EJJ5" s="861"/>
      <c r="EJK5" s="862"/>
      <c r="EJL5" s="862"/>
      <c r="EJM5" s="862"/>
      <c r="EJN5" s="862"/>
      <c r="EJO5" s="862"/>
      <c r="EJP5" s="862"/>
      <c r="EJQ5" s="862"/>
      <c r="EJR5" s="862"/>
      <c r="EJS5" s="862"/>
      <c r="EJT5" s="862"/>
      <c r="EJU5" s="862"/>
      <c r="EJV5" s="862"/>
      <c r="EJW5" s="862"/>
      <c r="EJX5" s="862"/>
      <c r="EJY5" s="862"/>
      <c r="EJZ5" s="862"/>
      <c r="EKA5" s="862"/>
      <c r="EKB5" s="862"/>
      <c r="EKC5" s="862"/>
      <c r="EKD5" s="862"/>
      <c r="EKE5" s="862"/>
      <c r="EKF5" s="862"/>
      <c r="EKG5" s="862"/>
      <c r="EKH5" s="862"/>
      <c r="EKI5" s="862"/>
      <c r="EKJ5" s="862"/>
      <c r="EKK5" s="862"/>
      <c r="EKL5" s="862"/>
      <c r="EKM5" s="862"/>
      <c r="EKN5" s="862"/>
      <c r="EKO5" s="861"/>
      <c r="EKP5" s="862"/>
      <c r="EKQ5" s="862"/>
      <c r="EKR5" s="862"/>
      <c r="EKS5" s="862"/>
      <c r="EKT5" s="862"/>
      <c r="EKU5" s="862"/>
      <c r="EKV5" s="862"/>
      <c r="EKW5" s="862"/>
      <c r="EKX5" s="862"/>
      <c r="EKY5" s="862"/>
      <c r="EKZ5" s="862"/>
      <c r="ELA5" s="862"/>
      <c r="ELB5" s="862"/>
      <c r="ELC5" s="862"/>
      <c r="ELD5" s="862"/>
      <c r="ELE5" s="862"/>
      <c r="ELF5" s="862"/>
      <c r="ELG5" s="862"/>
      <c r="ELH5" s="862"/>
      <c r="ELI5" s="862"/>
      <c r="ELJ5" s="862"/>
      <c r="ELK5" s="862"/>
      <c r="ELL5" s="862"/>
      <c r="ELM5" s="862"/>
      <c r="ELN5" s="862"/>
      <c r="ELO5" s="862"/>
      <c r="ELP5" s="862"/>
      <c r="ELQ5" s="862"/>
      <c r="ELR5" s="862"/>
      <c r="ELS5" s="862"/>
      <c r="ELT5" s="861"/>
      <c r="ELU5" s="862"/>
      <c r="ELV5" s="862"/>
      <c r="ELW5" s="862"/>
      <c r="ELX5" s="862"/>
      <c r="ELY5" s="862"/>
      <c r="ELZ5" s="862"/>
      <c r="EMA5" s="862"/>
      <c r="EMB5" s="862"/>
      <c r="EMC5" s="862"/>
      <c r="EMD5" s="862"/>
      <c r="EME5" s="862"/>
      <c r="EMF5" s="862"/>
      <c r="EMG5" s="862"/>
      <c r="EMH5" s="862"/>
      <c r="EMI5" s="862"/>
      <c r="EMJ5" s="862"/>
      <c r="EMK5" s="862"/>
      <c r="EML5" s="862"/>
      <c r="EMM5" s="862"/>
      <c r="EMN5" s="862"/>
      <c r="EMO5" s="862"/>
      <c r="EMP5" s="862"/>
      <c r="EMQ5" s="862"/>
      <c r="EMR5" s="862"/>
      <c r="EMS5" s="862"/>
      <c r="EMT5" s="862"/>
      <c r="EMU5" s="862"/>
      <c r="EMV5" s="862"/>
      <c r="EMW5" s="862"/>
      <c r="EMX5" s="862"/>
      <c r="EMY5" s="861"/>
      <c r="EMZ5" s="862"/>
      <c r="ENA5" s="862"/>
      <c r="ENB5" s="862"/>
      <c r="ENC5" s="862"/>
      <c r="END5" s="862"/>
      <c r="ENE5" s="862"/>
      <c r="ENF5" s="862"/>
      <c r="ENG5" s="862"/>
      <c r="ENH5" s="862"/>
      <c r="ENI5" s="862"/>
      <c r="ENJ5" s="862"/>
      <c r="ENK5" s="862"/>
      <c r="ENL5" s="862"/>
      <c r="ENM5" s="862"/>
      <c r="ENN5" s="862"/>
      <c r="ENO5" s="862"/>
      <c r="ENP5" s="862"/>
      <c r="ENQ5" s="862"/>
      <c r="ENR5" s="862"/>
      <c r="ENS5" s="862"/>
      <c r="ENT5" s="862"/>
      <c r="ENU5" s="862"/>
      <c r="ENV5" s="862"/>
      <c r="ENW5" s="862"/>
      <c r="ENX5" s="862"/>
      <c r="ENY5" s="862"/>
      <c r="ENZ5" s="862"/>
      <c r="EOA5" s="862"/>
      <c r="EOB5" s="862"/>
      <c r="EOC5" s="862"/>
      <c r="EOD5" s="861"/>
      <c r="EOE5" s="862"/>
      <c r="EOF5" s="862"/>
      <c r="EOG5" s="862"/>
      <c r="EOH5" s="862"/>
      <c r="EOI5" s="862"/>
      <c r="EOJ5" s="862"/>
      <c r="EOK5" s="862"/>
      <c r="EOL5" s="862"/>
      <c r="EOM5" s="862"/>
      <c r="EON5" s="862"/>
      <c r="EOO5" s="862"/>
      <c r="EOP5" s="862"/>
      <c r="EOQ5" s="862"/>
      <c r="EOR5" s="862"/>
      <c r="EOS5" s="862"/>
      <c r="EOT5" s="862"/>
      <c r="EOU5" s="862"/>
      <c r="EOV5" s="862"/>
      <c r="EOW5" s="862"/>
      <c r="EOX5" s="862"/>
      <c r="EOY5" s="862"/>
      <c r="EOZ5" s="862"/>
      <c r="EPA5" s="862"/>
      <c r="EPB5" s="862"/>
      <c r="EPC5" s="862"/>
      <c r="EPD5" s="862"/>
      <c r="EPE5" s="862"/>
      <c r="EPF5" s="862"/>
      <c r="EPG5" s="862"/>
      <c r="EPH5" s="862"/>
      <c r="EPI5" s="861"/>
      <c r="EPJ5" s="862"/>
      <c r="EPK5" s="862"/>
      <c r="EPL5" s="862"/>
      <c r="EPM5" s="862"/>
      <c r="EPN5" s="862"/>
      <c r="EPO5" s="862"/>
      <c r="EPP5" s="862"/>
      <c r="EPQ5" s="862"/>
      <c r="EPR5" s="862"/>
      <c r="EPS5" s="862"/>
      <c r="EPT5" s="862"/>
      <c r="EPU5" s="862"/>
      <c r="EPV5" s="862"/>
      <c r="EPW5" s="862"/>
      <c r="EPX5" s="862"/>
      <c r="EPY5" s="862"/>
      <c r="EPZ5" s="862"/>
      <c r="EQA5" s="862"/>
      <c r="EQB5" s="862"/>
      <c r="EQC5" s="862"/>
      <c r="EQD5" s="862"/>
      <c r="EQE5" s="862"/>
      <c r="EQF5" s="862"/>
      <c r="EQG5" s="862"/>
      <c r="EQH5" s="862"/>
      <c r="EQI5" s="862"/>
      <c r="EQJ5" s="862"/>
      <c r="EQK5" s="862"/>
      <c r="EQL5" s="862"/>
      <c r="EQM5" s="862"/>
      <c r="EQN5" s="861"/>
      <c r="EQO5" s="862"/>
      <c r="EQP5" s="862"/>
      <c r="EQQ5" s="862"/>
      <c r="EQR5" s="862"/>
      <c r="EQS5" s="862"/>
      <c r="EQT5" s="862"/>
      <c r="EQU5" s="862"/>
      <c r="EQV5" s="862"/>
      <c r="EQW5" s="862"/>
      <c r="EQX5" s="862"/>
      <c r="EQY5" s="862"/>
      <c r="EQZ5" s="862"/>
      <c r="ERA5" s="862"/>
      <c r="ERB5" s="862"/>
      <c r="ERC5" s="862"/>
      <c r="ERD5" s="862"/>
      <c r="ERE5" s="862"/>
      <c r="ERF5" s="862"/>
      <c r="ERG5" s="862"/>
      <c r="ERH5" s="862"/>
      <c r="ERI5" s="862"/>
      <c r="ERJ5" s="862"/>
      <c r="ERK5" s="862"/>
      <c r="ERL5" s="862"/>
      <c r="ERM5" s="862"/>
      <c r="ERN5" s="862"/>
      <c r="ERO5" s="862"/>
      <c r="ERP5" s="862"/>
      <c r="ERQ5" s="862"/>
      <c r="ERR5" s="862"/>
      <c r="ERS5" s="861"/>
      <c r="ERT5" s="862"/>
      <c r="ERU5" s="862"/>
      <c r="ERV5" s="862"/>
      <c r="ERW5" s="862"/>
      <c r="ERX5" s="862"/>
      <c r="ERY5" s="862"/>
      <c r="ERZ5" s="862"/>
      <c r="ESA5" s="862"/>
      <c r="ESB5" s="862"/>
      <c r="ESC5" s="862"/>
      <c r="ESD5" s="862"/>
      <c r="ESE5" s="862"/>
      <c r="ESF5" s="862"/>
      <c r="ESG5" s="862"/>
      <c r="ESH5" s="862"/>
      <c r="ESI5" s="862"/>
      <c r="ESJ5" s="862"/>
      <c r="ESK5" s="862"/>
      <c r="ESL5" s="862"/>
      <c r="ESM5" s="862"/>
      <c r="ESN5" s="862"/>
      <c r="ESO5" s="862"/>
      <c r="ESP5" s="862"/>
      <c r="ESQ5" s="862"/>
      <c r="ESR5" s="862"/>
      <c r="ESS5" s="862"/>
      <c r="EST5" s="862"/>
      <c r="ESU5" s="862"/>
      <c r="ESV5" s="862"/>
      <c r="ESW5" s="862"/>
      <c r="ESX5" s="861"/>
      <c r="ESY5" s="862"/>
      <c r="ESZ5" s="862"/>
      <c r="ETA5" s="862"/>
      <c r="ETB5" s="862"/>
      <c r="ETC5" s="862"/>
      <c r="ETD5" s="862"/>
      <c r="ETE5" s="862"/>
      <c r="ETF5" s="862"/>
      <c r="ETG5" s="862"/>
      <c r="ETH5" s="862"/>
      <c r="ETI5" s="862"/>
      <c r="ETJ5" s="862"/>
      <c r="ETK5" s="862"/>
      <c r="ETL5" s="862"/>
      <c r="ETM5" s="862"/>
      <c r="ETN5" s="862"/>
      <c r="ETO5" s="862"/>
      <c r="ETP5" s="862"/>
      <c r="ETQ5" s="862"/>
      <c r="ETR5" s="862"/>
      <c r="ETS5" s="862"/>
      <c r="ETT5" s="862"/>
      <c r="ETU5" s="862"/>
      <c r="ETV5" s="862"/>
      <c r="ETW5" s="862"/>
      <c r="ETX5" s="862"/>
      <c r="ETY5" s="862"/>
      <c r="ETZ5" s="862"/>
      <c r="EUA5" s="862"/>
      <c r="EUB5" s="862"/>
      <c r="EUC5" s="861"/>
      <c r="EUD5" s="862"/>
      <c r="EUE5" s="862"/>
      <c r="EUF5" s="862"/>
      <c r="EUG5" s="862"/>
      <c r="EUH5" s="862"/>
      <c r="EUI5" s="862"/>
      <c r="EUJ5" s="862"/>
      <c r="EUK5" s="862"/>
      <c r="EUL5" s="862"/>
      <c r="EUM5" s="862"/>
      <c r="EUN5" s="862"/>
      <c r="EUO5" s="862"/>
      <c r="EUP5" s="862"/>
      <c r="EUQ5" s="862"/>
      <c r="EUR5" s="862"/>
      <c r="EUS5" s="862"/>
      <c r="EUT5" s="862"/>
      <c r="EUU5" s="862"/>
      <c r="EUV5" s="862"/>
      <c r="EUW5" s="862"/>
      <c r="EUX5" s="862"/>
      <c r="EUY5" s="862"/>
      <c r="EUZ5" s="862"/>
      <c r="EVA5" s="862"/>
      <c r="EVB5" s="862"/>
      <c r="EVC5" s="862"/>
      <c r="EVD5" s="862"/>
      <c r="EVE5" s="862"/>
      <c r="EVF5" s="862"/>
      <c r="EVG5" s="862"/>
      <c r="EVH5" s="861"/>
      <c r="EVI5" s="862"/>
      <c r="EVJ5" s="862"/>
      <c r="EVK5" s="862"/>
      <c r="EVL5" s="862"/>
      <c r="EVM5" s="862"/>
      <c r="EVN5" s="862"/>
      <c r="EVO5" s="862"/>
      <c r="EVP5" s="862"/>
      <c r="EVQ5" s="862"/>
      <c r="EVR5" s="862"/>
      <c r="EVS5" s="862"/>
      <c r="EVT5" s="862"/>
      <c r="EVU5" s="862"/>
      <c r="EVV5" s="862"/>
      <c r="EVW5" s="862"/>
      <c r="EVX5" s="862"/>
      <c r="EVY5" s="862"/>
      <c r="EVZ5" s="862"/>
      <c r="EWA5" s="862"/>
      <c r="EWB5" s="862"/>
      <c r="EWC5" s="862"/>
      <c r="EWD5" s="862"/>
      <c r="EWE5" s="862"/>
      <c r="EWF5" s="862"/>
      <c r="EWG5" s="862"/>
      <c r="EWH5" s="862"/>
      <c r="EWI5" s="862"/>
      <c r="EWJ5" s="862"/>
      <c r="EWK5" s="862"/>
      <c r="EWL5" s="862"/>
      <c r="EWM5" s="861"/>
      <c r="EWN5" s="862"/>
      <c r="EWO5" s="862"/>
      <c r="EWP5" s="862"/>
      <c r="EWQ5" s="862"/>
      <c r="EWR5" s="862"/>
      <c r="EWS5" s="862"/>
      <c r="EWT5" s="862"/>
      <c r="EWU5" s="862"/>
      <c r="EWV5" s="862"/>
      <c r="EWW5" s="862"/>
      <c r="EWX5" s="862"/>
      <c r="EWY5" s="862"/>
      <c r="EWZ5" s="862"/>
      <c r="EXA5" s="862"/>
      <c r="EXB5" s="862"/>
      <c r="EXC5" s="862"/>
      <c r="EXD5" s="862"/>
      <c r="EXE5" s="862"/>
      <c r="EXF5" s="862"/>
      <c r="EXG5" s="862"/>
      <c r="EXH5" s="862"/>
      <c r="EXI5" s="862"/>
      <c r="EXJ5" s="862"/>
      <c r="EXK5" s="862"/>
      <c r="EXL5" s="862"/>
      <c r="EXM5" s="862"/>
      <c r="EXN5" s="862"/>
      <c r="EXO5" s="862"/>
      <c r="EXP5" s="862"/>
      <c r="EXQ5" s="862"/>
      <c r="EXR5" s="861"/>
      <c r="EXS5" s="862"/>
      <c r="EXT5" s="862"/>
      <c r="EXU5" s="862"/>
      <c r="EXV5" s="862"/>
      <c r="EXW5" s="862"/>
      <c r="EXX5" s="862"/>
      <c r="EXY5" s="862"/>
      <c r="EXZ5" s="862"/>
      <c r="EYA5" s="862"/>
      <c r="EYB5" s="862"/>
      <c r="EYC5" s="862"/>
      <c r="EYD5" s="862"/>
      <c r="EYE5" s="862"/>
      <c r="EYF5" s="862"/>
      <c r="EYG5" s="862"/>
      <c r="EYH5" s="862"/>
      <c r="EYI5" s="862"/>
      <c r="EYJ5" s="862"/>
      <c r="EYK5" s="862"/>
      <c r="EYL5" s="862"/>
      <c r="EYM5" s="862"/>
      <c r="EYN5" s="862"/>
      <c r="EYO5" s="862"/>
      <c r="EYP5" s="862"/>
      <c r="EYQ5" s="862"/>
      <c r="EYR5" s="862"/>
      <c r="EYS5" s="862"/>
      <c r="EYT5" s="862"/>
      <c r="EYU5" s="862"/>
      <c r="EYV5" s="862"/>
      <c r="EYW5" s="861"/>
      <c r="EYX5" s="862"/>
      <c r="EYY5" s="862"/>
      <c r="EYZ5" s="862"/>
      <c r="EZA5" s="862"/>
      <c r="EZB5" s="862"/>
      <c r="EZC5" s="862"/>
      <c r="EZD5" s="862"/>
      <c r="EZE5" s="862"/>
      <c r="EZF5" s="862"/>
      <c r="EZG5" s="862"/>
      <c r="EZH5" s="862"/>
      <c r="EZI5" s="862"/>
      <c r="EZJ5" s="862"/>
      <c r="EZK5" s="862"/>
      <c r="EZL5" s="862"/>
      <c r="EZM5" s="862"/>
      <c r="EZN5" s="862"/>
      <c r="EZO5" s="862"/>
      <c r="EZP5" s="862"/>
      <c r="EZQ5" s="862"/>
      <c r="EZR5" s="862"/>
      <c r="EZS5" s="862"/>
      <c r="EZT5" s="862"/>
      <c r="EZU5" s="862"/>
      <c r="EZV5" s="862"/>
      <c r="EZW5" s="862"/>
      <c r="EZX5" s="862"/>
      <c r="EZY5" s="862"/>
      <c r="EZZ5" s="862"/>
      <c r="FAA5" s="862"/>
      <c r="FAB5" s="861"/>
      <c r="FAC5" s="862"/>
      <c r="FAD5" s="862"/>
      <c r="FAE5" s="862"/>
      <c r="FAF5" s="862"/>
      <c r="FAG5" s="862"/>
      <c r="FAH5" s="862"/>
      <c r="FAI5" s="862"/>
      <c r="FAJ5" s="862"/>
      <c r="FAK5" s="862"/>
      <c r="FAL5" s="862"/>
      <c r="FAM5" s="862"/>
      <c r="FAN5" s="862"/>
      <c r="FAO5" s="862"/>
      <c r="FAP5" s="862"/>
      <c r="FAQ5" s="862"/>
      <c r="FAR5" s="862"/>
      <c r="FAS5" s="862"/>
      <c r="FAT5" s="862"/>
      <c r="FAU5" s="862"/>
      <c r="FAV5" s="862"/>
      <c r="FAW5" s="862"/>
      <c r="FAX5" s="862"/>
      <c r="FAY5" s="862"/>
      <c r="FAZ5" s="862"/>
      <c r="FBA5" s="862"/>
      <c r="FBB5" s="862"/>
      <c r="FBC5" s="862"/>
      <c r="FBD5" s="862"/>
      <c r="FBE5" s="862"/>
      <c r="FBF5" s="862"/>
      <c r="FBG5" s="861"/>
      <c r="FBH5" s="862"/>
      <c r="FBI5" s="862"/>
      <c r="FBJ5" s="862"/>
      <c r="FBK5" s="862"/>
      <c r="FBL5" s="862"/>
      <c r="FBM5" s="862"/>
      <c r="FBN5" s="862"/>
      <c r="FBO5" s="862"/>
      <c r="FBP5" s="862"/>
      <c r="FBQ5" s="862"/>
      <c r="FBR5" s="862"/>
      <c r="FBS5" s="862"/>
      <c r="FBT5" s="862"/>
      <c r="FBU5" s="862"/>
      <c r="FBV5" s="862"/>
      <c r="FBW5" s="862"/>
      <c r="FBX5" s="862"/>
      <c r="FBY5" s="862"/>
      <c r="FBZ5" s="862"/>
      <c r="FCA5" s="862"/>
      <c r="FCB5" s="862"/>
      <c r="FCC5" s="862"/>
      <c r="FCD5" s="862"/>
      <c r="FCE5" s="862"/>
      <c r="FCF5" s="862"/>
      <c r="FCG5" s="862"/>
      <c r="FCH5" s="862"/>
      <c r="FCI5" s="862"/>
      <c r="FCJ5" s="862"/>
      <c r="FCK5" s="862"/>
      <c r="FCL5" s="861"/>
      <c r="FCM5" s="862"/>
      <c r="FCN5" s="862"/>
      <c r="FCO5" s="862"/>
      <c r="FCP5" s="862"/>
      <c r="FCQ5" s="862"/>
      <c r="FCR5" s="862"/>
      <c r="FCS5" s="862"/>
      <c r="FCT5" s="862"/>
      <c r="FCU5" s="862"/>
      <c r="FCV5" s="862"/>
      <c r="FCW5" s="862"/>
      <c r="FCX5" s="862"/>
      <c r="FCY5" s="862"/>
      <c r="FCZ5" s="862"/>
      <c r="FDA5" s="862"/>
      <c r="FDB5" s="862"/>
      <c r="FDC5" s="862"/>
      <c r="FDD5" s="862"/>
      <c r="FDE5" s="862"/>
      <c r="FDF5" s="862"/>
      <c r="FDG5" s="862"/>
      <c r="FDH5" s="862"/>
      <c r="FDI5" s="862"/>
      <c r="FDJ5" s="862"/>
      <c r="FDK5" s="862"/>
      <c r="FDL5" s="862"/>
      <c r="FDM5" s="862"/>
      <c r="FDN5" s="862"/>
      <c r="FDO5" s="862"/>
      <c r="FDP5" s="862"/>
      <c r="FDQ5" s="861"/>
      <c r="FDR5" s="862"/>
      <c r="FDS5" s="862"/>
      <c r="FDT5" s="862"/>
      <c r="FDU5" s="862"/>
      <c r="FDV5" s="862"/>
      <c r="FDW5" s="862"/>
      <c r="FDX5" s="862"/>
      <c r="FDY5" s="862"/>
      <c r="FDZ5" s="862"/>
      <c r="FEA5" s="862"/>
      <c r="FEB5" s="862"/>
      <c r="FEC5" s="862"/>
      <c r="FED5" s="862"/>
      <c r="FEE5" s="862"/>
      <c r="FEF5" s="862"/>
      <c r="FEG5" s="862"/>
      <c r="FEH5" s="862"/>
      <c r="FEI5" s="862"/>
      <c r="FEJ5" s="862"/>
      <c r="FEK5" s="862"/>
      <c r="FEL5" s="862"/>
      <c r="FEM5" s="862"/>
      <c r="FEN5" s="862"/>
      <c r="FEO5" s="862"/>
      <c r="FEP5" s="862"/>
      <c r="FEQ5" s="862"/>
      <c r="FER5" s="862"/>
      <c r="FES5" s="862"/>
      <c r="FET5" s="862"/>
      <c r="FEU5" s="862"/>
      <c r="FEV5" s="861"/>
      <c r="FEW5" s="862"/>
      <c r="FEX5" s="862"/>
      <c r="FEY5" s="862"/>
      <c r="FEZ5" s="862"/>
      <c r="FFA5" s="862"/>
      <c r="FFB5" s="862"/>
      <c r="FFC5" s="862"/>
      <c r="FFD5" s="862"/>
      <c r="FFE5" s="862"/>
      <c r="FFF5" s="862"/>
      <c r="FFG5" s="862"/>
      <c r="FFH5" s="862"/>
      <c r="FFI5" s="862"/>
      <c r="FFJ5" s="862"/>
      <c r="FFK5" s="862"/>
      <c r="FFL5" s="862"/>
      <c r="FFM5" s="862"/>
      <c r="FFN5" s="862"/>
      <c r="FFO5" s="862"/>
      <c r="FFP5" s="862"/>
      <c r="FFQ5" s="862"/>
      <c r="FFR5" s="862"/>
      <c r="FFS5" s="862"/>
      <c r="FFT5" s="862"/>
      <c r="FFU5" s="862"/>
      <c r="FFV5" s="862"/>
      <c r="FFW5" s="862"/>
      <c r="FFX5" s="862"/>
      <c r="FFY5" s="862"/>
      <c r="FFZ5" s="862"/>
      <c r="FGA5" s="861"/>
      <c r="FGB5" s="862"/>
      <c r="FGC5" s="862"/>
      <c r="FGD5" s="862"/>
      <c r="FGE5" s="862"/>
      <c r="FGF5" s="862"/>
      <c r="FGG5" s="862"/>
      <c r="FGH5" s="862"/>
      <c r="FGI5" s="862"/>
      <c r="FGJ5" s="862"/>
      <c r="FGK5" s="862"/>
      <c r="FGL5" s="862"/>
      <c r="FGM5" s="862"/>
      <c r="FGN5" s="862"/>
      <c r="FGO5" s="862"/>
      <c r="FGP5" s="862"/>
      <c r="FGQ5" s="862"/>
      <c r="FGR5" s="862"/>
      <c r="FGS5" s="862"/>
      <c r="FGT5" s="862"/>
      <c r="FGU5" s="862"/>
      <c r="FGV5" s="862"/>
      <c r="FGW5" s="862"/>
      <c r="FGX5" s="862"/>
      <c r="FGY5" s="862"/>
      <c r="FGZ5" s="862"/>
      <c r="FHA5" s="862"/>
      <c r="FHB5" s="862"/>
      <c r="FHC5" s="862"/>
      <c r="FHD5" s="862"/>
      <c r="FHE5" s="862"/>
      <c r="FHF5" s="861"/>
      <c r="FHG5" s="862"/>
      <c r="FHH5" s="862"/>
      <c r="FHI5" s="862"/>
      <c r="FHJ5" s="862"/>
      <c r="FHK5" s="862"/>
      <c r="FHL5" s="862"/>
      <c r="FHM5" s="862"/>
      <c r="FHN5" s="862"/>
      <c r="FHO5" s="862"/>
      <c r="FHP5" s="862"/>
      <c r="FHQ5" s="862"/>
      <c r="FHR5" s="862"/>
      <c r="FHS5" s="862"/>
      <c r="FHT5" s="862"/>
      <c r="FHU5" s="862"/>
      <c r="FHV5" s="862"/>
      <c r="FHW5" s="862"/>
      <c r="FHX5" s="862"/>
      <c r="FHY5" s="862"/>
      <c r="FHZ5" s="862"/>
      <c r="FIA5" s="862"/>
      <c r="FIB5" s="862"/>
      <c r="FIC5" s="862"/>
      <c r="FID5" s="862"/>
      <c r="FIE5" s="862"/>
      <c r="FIF5" s="862"/>
      <c r="FIG5" s="862"/>
      <c r="FIH5" s="862"/>
      <c r="FII5" s="862"/>
      <c r="FIJ5" s="862"/>
      <c r="FIK5" s="861"/>
      <c r="FIL5" s="862"/>
      <c r="FIM5" s="862"/>
      <c r="FIN5" s="862"/>
      <c r="FIO5" s="862"/>
      <c r="FIP5" s="862"/>
      <c r="FIQ5" s="862"/>
      <c r="FIR5" s="862"/>
      <c r="FIS5" s="862"/>
      <c r="FIT5" s="862"/>
      <c r="FIU5" s="862"/>
      <c r="FIV5" s="862"/>
      <c r="FIW5" s="862"/>
      <c r="FIX5" s="862"/>
      <c r="FIY5" s="862"/>
      <c r="FIZ5" s="862"/>
      <c r="FJA5" s="862"/>
      <c r="FJB5" s="862"/>
      <c r="FJC5" s="862"/>
      <c r="FJD5" s="862"/>
      <c r="FJE5" s="862"/>
      <c r="FJF5" s="862"/>
      <c r="FJG5" s="862"/>
      <c r="FJH5" s="862"/>
      <c r="FJI5" s="862"/>
      <c r="FJJ5" s="862"/>
      <c r="FJK5" s="862"/>
      <c r="FJL5" s="862"/>
      <c r="FJM5" s="862"/>
      <c r="FJN5" s="862"/>
      <c r="FJO5" s="862"/>
      <c r="FJP5" s="861"/>
      <c r="FJQ5" s="862"/>
      <c r="FJR5" s="862"/>
      <c r="FJS5" s="862"/>
      <c r="FJT5" s="862"/>
      <c r="FJU5" s="862"/>
      <c r="FJV5" s="862"/>
      <c r="FJW5" s="862"/>
      <c r="FJX5" s="862"/>
      <c r="FJY5" s="862"/>
      <c r="FJZ5" s="862"/>
      <c r="FKA5" s="862"/>
      <c r="FKB5" s="862"/>
      <c r="FKC5" s="862"/>
      <c r="FKD5" s="862"/>
      <c r="FKE5" s="862"/>
      <c r="FKF5" s="862"/>
      <c r="FKG5" s="862"/>
      <c r="FKH5" s="862"/>
      <c r="FKI5" s="862"/>
      <c r="FKJ5" s="862"/>
      <c r="FKK5" s="862"/>
      <c r="FKL5" s="862"/>
      <c r="FKM5" s="862"/>
      <c r="FKN5" s="862"/>
      <c r="FKO5" s="862"/>
      <c r="FKP5" s="862"/>
      <c r="FKQ5" s="862"/>
      <c r="FKR5" s="862"/>
      <c r="FKS5" s="862"/>
      <c r="FKT5" s="862"/>
      <c r="FKU5" s="861"/>
      <c r="FKV5" s="862"/>
      <c r="FKW5" s="862"/>
      <c r="FKX5" s="862"/>
      <c r="FKY5" s="862"/>
      <c r="FKZ5" s="862"/>
      <c r="FLA5" s="862"/>
      <c r="FLB5" s="862"/>
      <c r="FLC5" s="862"/>
      <c r="FLD5" s="862"/>
      <c r="FLE5" s="862"/>
      <c r="FLF5" s="862"/>
      <c r="FLG5" s="862"/>
      <c r="FLH5" s="862"/>
      <c r="FLI5" s="862"/>
      <c r="FLJ5" s="862"/>
      <c r="FLK5" s="862"/>
      <c r="FLL5" s="862"/>
      <c r="FLM5" s="862"/>
      <c r="FLN5" s="862"/>
      <c r="FLO5" s="862"/>
      <c r="FLP5" s="862"/>
      <c r="FLQ5" s="862"/>
      <c r="FLR5" s="862"/>
      <c r="FLS5" s="862"/>
      <c r="FLT5" s="862"/>
      <c r="FLU5" s="862"/>
      <c r="FLV5" s="862"/>
      <c r="FLW5" s="862"/>
      <c r="FLX5" s="862"/>
      <c r="FLY5" s="862"/>
      <c r="FLZ5" s="861"/>
      <c r="FMA5" s="862"/>
      <c r="FMB5" s="862"/>
      <c r="FMC5" s="862"/>
      <c r="FMD5" s="862"/>
      <c r="FME5" s="862"/>
      <c r="FMF5" s="862"/>
      <c r="FMG5" s="862"/>
      <c r="FMH5" s="862"/>
      <c r="FMI5" s="862"/>
      <c r="FMJ5" s="862"/>
      <c r="FMK5" s="862"/>
      <c r="FML5" s="862"/>
      <c r="FMM5" s="862"/>
      <c r="FMN5" s="862"/>
      <c r="FMO5" s="862"/>
      <c r="FMP5" s="862"/>
      <c r="FMQ5" s="862"/>
      <c r="FMR5" s="862"/>
      <c r="FMS5" s="862"/>
      <c r="FMT5" s="862"/>
      <c r="FMU5" s="862"/>
      <c r="FMV5" s="862"/>
      <c r="FMW5" s="862"/>
      <c r="FMX5" s="862"/>
      <c r="FMY5" s="862"/>
      <c r="FMZ5" s="862"/>
      <c r="FNA5" s="862"/>
      <c r="FNB5" s="862"/>
      <c r="FNC5" s="862"/>
      <c r="FND5" s="862"/>
      <c r="FNE5" s="861"/>
      <c r="FNF5" s="862"/>
      <c r="FNG5" s="862"/>
      <c r="FNH5" s="862"/>
      <c r="FNI5" s="862"/>
      <c r="FNJ5" s="862"/>
      <c r="FNK5" s="862"/>
      <c r="FNL5" s="862"/>
      <c r="FNM5" s="862"/>
      <c r="FNN5" s="862"/>
      <c r="FNO5" s="862"/>
      <c r="FNP5" s="862"/>
      <c r="FNQ5" s="862"/>
      <c r="FNR5" s="862"/>
      <c r="FNS5" s="862"/>
      <c r="FNT5" s="862"/>
      <c r="FNU5" s="862"/>
      <c r="FNV5" s="862"/>
      <c r="FNW5" s="862"/>
      <c r="FNX5" s="862"/>
      <c r="FNY5" s="862"/>
      <c r="FNZ5" s="862"/>
      <c r="FOA5" s="862"/>
      <c r="FOB5" s="862"/>
      <c r="FOC5" s="862"/>
      <c r="FOD5" s="862"/>
      <c r="FOE5" s="862"/>
      <c r="FOF5" s="862"/>
      <c r="FOG5" s="862"/>
      <c r="FOH5" s="862"/>
      <c r="FOI5" s="862"/>
      <c r="FOJ5" s="861"/>
      <c r="FOK5" s="862"/>
      <c r="FOL5" s="862"/>
      <c r="FOM5" s="862"/>
      <c r="FON5" s="862"/>
      <c r="FOO5" s="862"/>
      <c r="FOP5" s="862"/>
      <c r="FOQ5" s="862"/>
      <c r="FOR5" s="862"/>
      <c r="FOS5" s="862"/>
      <c r="FOT5" s="862"/>
      <c r="FOU5" s="862"/>
      <c r="FOV5" s="862"/>
      <c r="FOW5" s="862"/>
      <c r="FOX5" s="862"/>
      <c r="FOY5" s="862"/>
      <c r="FOZ5" s="862"/>
      <c r="FPA5" s="862"/>
      <c r="FPB5" s="862"/>
      <c r="FPC5" s="862"/>
      <c r="FPD5" s="862"/>
      <c r="FPE5" s="862"/>
      <c r="FPF5" s="862"/>
      <c r="FPG5" s="862"/>
      <c r="FPH5" s="862"/>
      <c r="FPI5" s="862"/>
      <c r="FPJ5" s="862"/>
      <c r="FPK5" s="862"/>
      <c r="FPL5" s="862"/>
      <c r="FPM5" s="862"/>
      <c r="FPN5" s="862"/>
      <c r="FPO5" s="861"/>
      <c r="FPP5" s="862"/>
      <c r="FPQ5" s="862"/>
      <c r="FPR5" s="862"/>
      <c r="FPS5" s="862"/>
      <c r="FPT5" s="862"/>
      <c r="FPU5" s="862"/>
      <c r="FPV5" s="862"/>
      <c r="FPW5" s="862"/>
      <c r="FPX5" s="862"/>
      <c r="FPY5" s="862"/>
      <c r="FPZ5" s="862"/>
      <c r="FQA5" s="862"/>
      <c r="FQB5" s="862"/>
      <c r="FQC5" s="862"/>
      <c r="FQD5" s="862"/>
      <c r="FQE5" s="862"/>
      <c r="FQF5" s="862"/>
      <c r="FQG5" s="862"/>
      <c r="FQH5" s="862"/>
      <c r="FQI5" s="862"/>
      <c r="FQJ5" s="862"/>
      <c r="FQK5" s="862"/>
      <c r="FQL5" s="862"/>
      <c r="FQM5" s="862"/>
      <c r="FQN5" s="862"/>
      <c r="FQO5" s="862"/>
      <c r="FQP5" s="862"/>
      <c r="FQQ5" s="862"/>
      <c r="FQR5" s="862"/>
      <c r="FQS5" s="862"/>
      <c r="FQT5" s="861"/>
      <c r="FQU5" s="862"/>
      <c r="FQV5" s="862"/>
      <c r="FQW5" s="862"/>
      <c r="FQX5" s="862"/>
      <c r="FQY5" s="862"/>
      <c r="FQZ5" s="862"/>
      <c r="FRA5" s="862"/>
      <c r="FRB5" s="862"/>
      <c r="FRC5" s="862"/>
      <c r="FRD5" s="862"/>
      <c r="FRE5" s="862"/>
      <c r="FRF5" s="862"/>
      <c r="FRG5" s="862"/>
      <c r="FRH5" s="862"/>
      <c r="FRI5" s="862"/>
      <c r="FRJ5" s="862"/>
      <c r="FRK5" s="862"/>
      <c r="FRL5" s="862"/>
      <c r="FRM5" s="862"/>
      <c r="FRN5" s="862"/>
      <c r="FRO5" s="862"/>
      <c r="FRP5" s="862"/>
      <c r="FRQ5" s="862"/>
      <c r="FRR5" s="862"/>
      <c r="FRS5" s="862"/>
      <c r="FRT5" s="862"/>
      <c r="FRU5" s="862"/>
      <c r="FRV5" s="862"/>
      <c r="FRW5" s="862"/>
      <c r="FRX5" s="862"/>
      <c r="FRY5" s="861"/>
      <c r="FRZ5" s="862"/>
      <c r="FSA5" s="862"/>
      <c r="FSB5" s="862"/>
      <c r="FSC5" s="862"/>
      <c r="FSD5" s="862"/>
      <c r="FSE5" s="862"/>
      <c r="FSF5" s="862"/>
      <c r="FSG5" s="862"/>
      <c r="FSH5" s="862"/>
      <c r="FSI5" s="862"/>
      <c r="FSJ5" s="862"/>
      <c r="FSK5" s="862"/>
      <c r="FSL5" s="862"/>
      <c r="FSM5" s="862"/>
      <c r="FSN5" s="862"/>
      <c r="FSO5" s="862"/>
      <c r="FSP5" s="862"/>
      <c r="FSQ5" s="862"/>
      <c r="FSR5" s="862"/>
      <c r="FSS5" s="862"/>
      <c r="FST5" s="862"/>
      <c r="FSU5" s="862"/>
      <c r="FSV5" s="862"/>
      <c r="FSW5" s="862"/>
      <c r="FSX5" s="862"/>
      <c r="FSY5" s="862"/>
      <c r="FSZ5" s="862"/>
      <c r="FTA5" s="862"/>
      <c r="FTB5" s="862"/>
      <c r="FTC5" s="862"/>
      <c r="FTD5" s="861"/>
      <c r="FTE5" s="862"/>
      <c r="FTF5" s="862"/>
      <c r="FTG5" s="862"/>
      <c r="FTH5" s="862"/>
      <c r="FTI5" s="862"/>
      <c r="FTJ5" s="862"/>
      <c r="FTK5" s="862"/>
      <c r="FTL5" s="862"/>
      <c r="FTM5" s="862"/>
      <c r="FTN5" s="862"/>
      <c r="FTO5" s="862"/>
      <c r="FTP5" s="862"/>
      <c r="FTQ5" s="862"/>
      <c r="FTR5" s="862"/>
      <c r="FTS5" s="862"/>
      <c r="FTT5" s="862"/>
      <c r="FTU5" s="862"/>
      <c r="FTV5" s="862"/>
      <c r="FTW5" s="862"/>
      <c r="FTX5" s="862"/>
      <c r="FTY5" s="862"/>
      <c r="FTZ5" s="862"/>
      <c r="FUA5" s="862"/>
      <c r="FUB5" s="862"/>
      <c r="FUC5" s="862"/>
      <c r="FUD5" s="862"/>
      <c r="FUE5" s="862"/>
      <c r="FUF5" s="862"/>
      <c r="FUG5" s="862"/>
      <c r="FUH5" s="862"/>
      <c r="FUI5" s="861"/>
      <c r="FUJ5" s="862"/>
      <c r="FUK5" s="862"/>
      <c r="FUL5" s="862"/>
      <c r="FUM5" s="862"/>
      <c r="FUN5" s="862"/>
      <c r="FUO5" s="862"/>
      <c r="FUP5" s="862"/>
      <c r="FUQ5" s="862"/>
      <c r="FUR5" s="862"/>
      <c r="FUS5" s="862"/>
      <c r="FUT5" s="862"/>
      <c r="FUU5" s="862"/>
      <c r="FUV5" s="862"/>
      <c r="FUW5" s="862"/>
      <c r="FUX5" s="862"/>
      <c r="FUY5" s="862"/>
      <c r="FUZ5" s="862"/>
      <c r="FVA5" s="862"/>
      <c r="FVB5" s="862"/>
      <c r="FVC5" s="862"/>
      <c r="FVD5" s="862"/>
      <c r="FVE5" s="862"/>
      <c r="FVF5" s="862"/>
      <c r="FVG5" s="862"/>
      <c r="FVH5" s="862"/>
      <c r="FVI5" s="862"/>
      <c r="FVJ5" s="862"/>
      <c r="FVK5" s="862"/>
      <c r="FVL5" s="862"/>
      <c r="FVM5" s="862"/>
      <c r="FVN5" s="861"/>
      <c r="FVO5" s="862"/>
      <c r="FVP5" s="862"/>
      <c r="FVQ5" s="862"/>
      <c r="FVR5" s="862"/>
      <c r="FVS5" s="862"/>
      <c r="FVT5" s="862"/>
      <c r="FVU5" s="862"/>
      <c r="FVV5" s="862"/>
      <c r="FVW5" s="862"/>
      <c r="FVX5" s="862"/>
      <c r="FVY5" s="862"/>
      <c r="FVZ5" s="862"/>
      <c r="FWA5" s="862"/>
      <c r="FWB5" s="862"/>
      <c r="FWC5" s="862"/>
      <c r="FWD5" s="862"/>
      <c r="FWE5" s="862"/>
      <c r="FWF5" s="862"/>
      <c r="FWG5" s="862"/>
      <c r="FWH5" s="862"/>
      <c r="FWI5" s="862"/>
      <c r="FWJ5" s="862"/>
      <c r="FWK5" s="862"/>
      <c r="FWL5" s="862"/>
      <c r="FWM5" s="862"/>
      <c r="FWN5" s="862"/>
      <c r="FWO5" s="862"/>
      <c r="FWP5" s="862"/>
      <c r="FWQ5" s="862"/>
      <c r="FWR5" s="862"/>
      <c r="FWS5" s="861"/>
      <c r="FWT5" s="862"/>
      <c r="FWU5" s="862"/>
      <c r="FWV5" s="862"/>
      <c r="FWW5" s="862"/>
      <c r="FWX5" s="862"/>
      <c r="FWY5" s="862"/>
      <c r="FWZ5" s="862"/>
      <c r="FXA5" s="862"/>
      <c r="FXB5" s="862"/>
      <c r="FXC5" s="862"/>
      <c r="FXD5" s="862"/>
      <c r="FXE5" s="862"/>
      <c r="FXF5" s="862"/>
      <c r="FXG5" s="862"/>
      <c r="FXH5" s="862"/>
      <c r="FXI5" s="862"/>
      <c r="FXJ5" s="862"/>
      <c r="FXK5" s="862"/>
      <c r="FXL5" s="862"/>
      <c r="FXM5" s="862"/>
      <c r="FXN5" s="862"/>
      <c r="FXO5" s="862"/>
      <c r="FXP5" s="862"/>
      <c r="FXQ5" s="862"/>
      <c r="FXR5" s="862"/>
      <c r="FXS5" s="862"/>
      <c r="FXT5" s="862"/>
      <c r="FXU5" s="862"/>
      <c r="FXV5" s="862"/>
      <c r="FXW5" s="862"/>
      <c r="FXX5" s="861"/>
      <c r="FXY5" s="862"/>
      <c r="FXZ5" s="862"/>
      <c r="FYA5" s="862"/>
      <c r="FYB5" s="862"/>
      <c r="FYC5" s="862"/>
      <c r="FYD5" s="862"/>
      <c r="FYE5" s="862"/>
      <c r="FYF5" s="862"/>
      <c r="FYG5" s="862"/>
      <c r="FYH5" s="862"/>
      <c r="FYI5" s="862"/>
      <c r="FYJ5" s="862"/>
      <c r="FYK5" s="862"/>
      <c r="FYL5" s="862"/>
      <c r="FYM5" s="862"/>
      <c r="FYN5" s="862"/>
      <c r="FYO5" s="862"/>
      <c r="FYP5" s="862"/>
      <c r="FYQ5" s="862"/>
      <c r="FYR5" s="862"/>
      <c r="FYS5" s="862"/>
      <c r="FYT5" s="862"/>
      <c r="FYU5" s="862"/>
      <c r="FYV5" s="862"/>
      <c r="FYW5" s="862"/>
      <c r="FYX5" s="862"/>
      <c r="FYY5" s="862"/>
      <c r="FYZ5" s="862"/>
      <c r="FZA5" s="862"/>
      <c r="FZB5" s="862"/>
      <c r="FZC5" s="861"/>
      <c r="FZD5" s="862"/>
      <c r="FZE5" s="862"/>
      <c r="FZF5" s="862"/>
      <c r="FZG5" s="862"/>
      <c r="FZH5" s="862"/>
      <c r="FZI5" s="862"/>
      <c r="FZJ5" s="862"/>
      <c r="FZK5" s="862"/>
      <c r="FZL5" s="862"/>
      <c r="FZM5" s="862"/>
      <c r="FZN5" s="862"/>
      <c r="FZO5" s="862"/>
      <c r="FZP5" s="862"/>
      <c r="FZQ5" s="862"/>
      <c r="FZR5" s="862"/>
      <c r="FZS5" s="862"/>
      <c r="FZT5" s="862"/>
      <c r="FZU5" s="862"/>
      <c r="FZV5" s="862"/>
      <c r="FZW5" s="862"/>
      <c r="FZX5" s="862"/>
      <c r="FZY5" s="862"/>
      <c r="FZZ5" s="862"/>
      <c r="GAA5" s="862"/>
      <c r="GAB5" s="862"/>
      <c r="GAC5" s="862"/>
      <c r="GAD5" s="862"/>
      <c r="GAE5" s="862"/>
      <c r="GAF5" s="862"/>
      <c r="GAG5" s="862"/>
      <c r="GAH5" s="861"/>
      <c r="GAI5" s="862"/>
      <c r="GAJ5" s="862"/>
      <c r="GAK5" s="862"/>
      <c r="GAL5" s="862"/>
      <c r="GAM5" s="862"/>
      <c r="GAN5" s="862"/>
      <c r="GAO5" s="862"/>
      <c r="GAP5" s="862"/>
      <c r="GAQ5" s="862"/>
      <c r="GAR5" s="862"/>
      <c r="GAS5" s="862"/>
      <c r="GAT5" s="862"/>
      <c r="GAU5" s="862"/>
      <c r="GAV5" s="862"/>
      <c r="GAW5" s="862"/>
      <c r="GAX5" s="862"/>
      <c r="GAY5" s="862"/>
      <c r="GAZ5" s="862"/>
      <c r="GBA5" s="862"/>
      <c r="GBB5" s="862"/>
      <c r="GBC5" s="862"/>
      <c r="GBD5" s="862"/>
      <c r="GBE5" s="862"/>
      <c r="GBF5" s="862"/>
      <c r="GBG5" s="862"/>
      <c r="GBH5" s="862"/>
      <c r="GBI5" s="862"/>
      <c r="GBJ5" s="862"/>
      <c r="GBK5" s="862"/>
      <c r="GBL5" s="862"/>
      <c r="GBM5" s="861"/>
      <c r="GBN5" s="862"/>
      <c r="GBO5" s="862"/>
      <c r="GBP5" s="862"/>
      <c r="GBQ5" s="862"/>
      <c r="GBR5" s="862"/>
      <c r="GBS5" s="862"/>
      <c r="GBT5" s="862"/>
      <c r="GBU5" s="862"/>
      <c r="GBV5" s="862"/>
      <c r="GBW5" s="862"/>
      <c r="GBX5" s="862"/>
      <c r="GBY5" s="862"/>
      <c r="GBZ5" s="862"/>
      <c r="GCA5" s="862"/>
      <c r="GCB5" s="862"/>
      <c r="GCC5" s="862"/>
      <c r="GCD5" s="862"/>
      <c r="GCE5" s="862"/>
      <c r="GCF5" s="862"/>
      <c r="GCG5" s="862"/>
      <c r="GCH5" s="862"/>
      <c r="GCI5" s="862"/>
      <c r="GCJ5" s="862"/>
      <c r="GCK5" s="862"/>
      <c r="GCL5" s="862"/>
      <c r="GCM5" s="862"/>
      <c r="GCN5" s="862"/>
      <c r="GCO5" s="862"/>
      <c r="GCP5" s="862"/>
      <c r="GCQ5" s="862"/>
      <c r="GCR5" s="861"/>
      <c r="GCS5" s="862"/>
      <c r="GCT5" s="862"/>
      <c r="GCU5" s="862"/>
      <c r="GCV5" s="862"/>
      <c r="GCW5" s="862"/>
      <c r="GCX5" s="862"/>
      <c r="GCY5" s="862"/>
      <c r="GCZ5" s="862"/>
      <c r="GDA5" s="862"/>
      <c r="GDB5" s="862"/>
      <c r="GDC5" s="862"/>
      <c r="GDD5" s="862"/>
      <c r="GDE5" s="862"/>
      <c r="GDF5" s="862"/>
      <c r="GDG5" s="862"/>
      <c r="GDH5" s="862"/>
      <c r="GDI5" s="862"/>
      <c r="GDJ5" s="862"/>
      <c r="GDK5" s="862"/>
      <c r="GDL5" s="862"/>
      <c r="GDM5" s="862"/>
      <c r="GDN5" s="862"/>
      <c r="GDO5" s="862"/>
      <c r="GDP5" s="862"/>
      <c r="GDQ5" s="862"/>
      <c r="GDR5" s="862"/>
      <c r="GDS5" s="862"/>
      <c r="GDT5" s="862"/>
      <c r="GDU5" s="862"/>
      <c r="GDV5" s="862"/>
      <c r="GDW5" s="861"/>
      <c r="GDX5" s="862"/>
      <c r="GDY5" s="862"/>
      <c r="GDZ5" s="862"/>
      <c r="GEA5" s="862"/>
      <c r="GEB5" s="862"/>
      <c r="GEC5" s="862"/>
      <c r="GED5" s="862"/>
      <c r="GEE5" s="862"/>
      <c r="GEF5" s="862"/>
      <c r="GEG5" s="862"/>
      <c r="GEH5" s="862"/>
      <c r="GEI5" s="862"/>
      <c r="GEJ5" s="862"/>
      <c r="GEK5" s="862"/>
      <c r="GEL5" s="862"/>
      <c r="GEM5" s="862"/>
      <c r="GEN5" s="862"/>
      <c r="GEO5" s="862"/>
      <c r="GEP5" s="862"/>
      <c r="GEQ5" s="862"/>
      <c r="GER5" s="862"/>
      <c r="GES5" s="862"/>
      <c r="GET5" s="862"/>
      <c r="GEU5" s="862"/>
      <c r="GEV5" s="862"/>
      <c r="GEW5" s="862"/>
      <c r="GEX5" s="862"/>
      <c r="GEY5" s="862"/>
      <c r="GEZ5" s="862"/>
      <c r="GFA5" s="862"/>
      <c r="GFB5" s="861"/>
      <c r="GFC5" s="862"/>
      <c r="GFD5" s="862"/>
      <c r="GFE5" s="862"/>
      <c r="GFF5" s="862"/>
      <c r="GFG5" s="862"/>
      <c r="GFH5" s="862"/>
      <c r="GFI5" s="862"/>
      <c r="GFJ5" s="862"/>
      <c r="GFK5" s="862"/>
      <c r="GFL5" s="862"/>
      <c r="GFM5" s="862"/>
      <c r="GFN5" s="862"/>
      <c r="GFO5" s="862"/>
      <c r="GFP5" s="862"/>
      <c r="GFQ5" s="862"/>
      <c r="GFR5" s="862"/>
      <c r="GFS5" s="862"/>
      <c r="GFT5" s="862"/>
      <c r="GFU5" s="862"/>
      <c r="GFV5" s="862"/>
      <c r="GFW5" s="862"/>
      <c r="GFX5" s="862"/>
      <c r="GFY5" s="862"/>
      <c r="GFZ5" s="862"/>
      <c r="GGA5" s="862"/>
      <c r="GGB5" s="862"/>
      <c r="GGC5" s="862"/>
      <c r="GGD5" s="862"/>
      <c r="GGE5" s="862"/>
      <c r="GGF5" s="862"/>
      <c r="GGG5" s="861"/>
      <c r="GGH5" s="862"/>
      <c r="GGI5" s="862"/>
      <c r="GGJ5" s="862"/>
      <c r="GGK5" s="862"/>
      <c r="GGL5" s="862"/>
      <c r="GGM5" s="862"/>
      <c r="GGN5" s="862"/>
      <c r="GGO5" s="862"/>
      <c r="GGP5" s="862"/>
      <c r="GGQ5" s="862"/>
      <c r="GGR5" s="862"/>
      <c r="GGS5" s="862"/>
      <c r="GGT5" s="862"/>
      <c r="GGU5" s="862"/>
      <c r="GGV5" s="862"/>
      <c r="GGW5" s="862"/>
      <c r="GGX5" s="862"/>
      <c r="GGY5" s="862"/>
      <c r="GGZ5" s="862"/>
      <c r="GHA5" s="862"/>
      <c r="GHB5" s="862"/>
      <c r="GHC5" s="862"/>
      <c r="GHD5" s="862"/>
      <c r="GHE5" s="862"/>
      <c r="GHF5" s="862"/>
      <c r="GHG5" s="862"/>
      <c r="GHH5" s="862"/>
      <c r="GHI5" s="862"/>
      <c r="GHJ5" s="862"/>
      <c r="GHK5" s="862"/>
      <c r="GHL5" s="861"/>
      <c r="GHM5" s="862"/>
      <c r="GHN5" s="862"/>
      <c r="GHO5" s="862"/>
      <c r="GHP5" s="862"/>
      <c r="GHQ5" s="862"/>
      <c r="GHR5" s="862"/>
      <c r="GHS5" s="862"/>
      <c r="GHT5" s="862"/>
      <c r="GHU5" s="862"/>
      <c r="GHV5" s="862"/>
      <c r="GHW5" s="862"/>
      <c r="GHX5" s="862"/>
      <c r="GHY5" s="862"/>
      <c r="GHZ5" s="862"/>
      <c r="GIA5" s="862"/>
      <c r="GIB5" s="862"/>
      <c r="GIC5" s="862"/>
      <c r="GID5" s="862"/>
      <c r="GIE5" s="862"/>
      <c r="GIF5" s="862"/>
      <c r="GIG5" s="862"/>
      <c r="GIH5" s="862"/>
      <c r="GII5" s="862"/>
      <c r="GIJ5" s="862"/>
      <c r="GIK5" s="862"/>
      <c r="GIL5" s="862"/>
      <c r="GIM5" s="862"/>
      <c r="GIN5" s="862"/>
      <c r="GIO5" s="862"/>
      <c r="GIP5" s="862"/>
      <c r="GIQ5" s="861"/>
      <c r="GIR5" s="862"/>
      <c r="GIS5" s="862"/>
      <c r="GIT5" s="862"/>
      <c r="GIU5" s="862"/>
      <c r="GIV5" s="862"/>
      <c r="GIW5" s="862"/>
      <c r="GIX5" s="862"/>
      <c r="GIY5" s="862"/>
      <c r="GIZ5" s="862"/>
      <c r="GJA5" s="862"/>
      <c r="GJB5" s="862"/>
      <c r="GJC5" s="862"/>
      <c r="GJD5" s="862"/>
      <c r="GJE5" s="862"/>
      <c r="GJF5" s="862"/>
      <c r="GJG5" s="862"/>
      <c r="GJH5" s="862"/>
      <c r="GJI5" s="862"/>
      <c r="GJJ5" s="862"/>
      <c r="GJK5" s="862"/>
      <c r="GJL5" s="862"/>
      <c r="GJM5" s="862"/>
      <c r="GJN5" s="862"/>
      <c r="GJO5" s="862"/>
      <c r="GJP5" s="862"/>
      <c r="GJQ5" s="862"/>
      <c r="GJR5" s="862"/>
      <c r="GJS5" s="862"/>
      <c r="GJT5" s="862"/>
      <c r="GJU5" s="862"/>
      <c r="GJV5" s="861"/>
      <c r="GJW5" s="862"/>
      <c r="GJX5" s="862"/>
      <c r="GJY5" s="862"/>
      <c r="GJZ5" s="862"/>
      <c r="GKA5" s="862"/>
      <c r="GKB5" s="862"/>
      <c r="GKC5" s="862"/>
      <c r="GKD5" s="862"/>
      <c r="GKE5" s="862"/>
      <c r="GKF5" s="862"/>
      <c r="GKG5" s="862"/>
      <c r="GKH5" s="862"/>
      <c r="GKI5" s="862"/>
      <c r="GKJ5" s="862"/>
      <c r="GKK5" s="862"/>
      <c r="GKL5" s="862"/>
      <c r="GKM5" s="862"/>
      <c r="GKN5" s="862"/>
      <c r="GKO5" s="862"/>
      <c r="GKP5" s="862"/>
      <c r="GKQ5" s="862"/>
      <c r="GKR5" s="862"/>
      <c r="GKS5" s="862"/>
      <c r="GKT5" s="862"/>
      <c r="GKU5" s="862"/>
      <c r="GKV5" s="862"/>
      <c r="GKW5" s="862"/>
      <c r="GKX5" s="862"/>
      <c r="GKY5" s="862"/>
      <c r="GKZ5" s="862"/>
      <c r="GLA5" s="861"/>
      <c r="GLB5" s="862"/>
      <c r="GLC5" s="862"/>
      <c r="GLD5" s="862"/>
      <c r="GLE5" s="862"/>
      <c r="GLF5" s="862"/>
      <c r="GLG5" s="862"/>
      <c r="GLH5" s="862"/>
      <c r="GLI5" s="862"/>
      <c r="GLJ5" s="862"/>
      <c r="GLK5" s="862"/>
      <c r="GLL5" s="862"/>
      <c r="GLM5" s="862"/>
      <c r="GLN5" s="862"/>
      <c r="GLO5" s="862"/>
      <c r="GLP5" s="862"/>
      <c r="GLQ5" s="862"/>
      <c r="GLR5" s="862"/>
      <c r="GLS5" s="862"/>
      <c r="GLT5" s="862"/>
      <c r="GLU5" s="862"/>
      <c r="GLV5" s="862"/>
      <c r="GLW5" s="862"/>
      <c r="GLX5" s="862"/>
      <c r="GLY5" s="862"/>
      <c r="GLZ5" s="862"/>
      <c r="GMA5" s="862"/>
      <c r="GMB5" s="862"/>
      <c r="GMC5" s="862"/>
      <c r="GMD5" s="862"/>
      <c r="GME5" s="862"/>
      <c r="GMF5" s="861"/>
      <c r="GMG5" s="862"/>
      <c r="GMH5" s="862"/>
      <c r="GMI5" s="862"/>
      <c r="GMJ5" s="862"/>
      <c r="GMK5" s="862"/>
      <c r="GML5" s="862"/>
      <c r="GMM5" s="862"/>
      <c r="GMN5" s="862"/>
      <c r="GMO5" s="862"/>
      <c r="GMP5" s="862"/>
      <c r="GMQ5" s="862"/>
      <c r="GMR5" s="862"/>
      <c r="GMS5" s="862"/>
      <c r="GMT5" s="862"/>
      <c r="GMU5" s="862"/>
      <c r="GMV5" s="862"/>
      <c r="GMW5" s="862"/>
      <c r="GMX5" s="862"/>
      <c r="GMY5" s="862"/>
      <c r="GMZ5" s="862"/>
      <c r="GNA5" s="862"/>
      <c r="GNB5" s="862"/>
      <c r="GNC5" s="862"/>
      <c r="GND5" s="862"/>
      <c r="GNE5" s="862"/>
      <c r="GNF5" s="862"/>
      <c r="GNG5" s="862"/>
      <c r="GNH5" s="862"/>
      <c r="GNI5" s="862"/>
      <c r="GNJ5" s="862"/>
      <c r="GNK5" s="861"/>
      <c r="GNL5" s="862"/>
      <c r="GNM5" s="862"/>
      <c r="GNN5" s="862"/>
      <c r="GNO5" s="862"/>
      <c r="GNP5" s="862"/>
      <c r="GNQ5" s="862"/>
      <c r="GNR5" s="862"/>
      <c r="GNS5" s="862"/>
      <c r="GNT5" s="862"/>
      <c r="GNU5" s="862"/>
      <c r="GNV5" s="862"/>
      <c r="GNW5" s="862"/>
      <c r="GNX5" s="862"/>
      <c r="GNY5" s="862"/>
      <c r="GNZ5" s="862"/>
      <c r="GOA5" s="862"/>
      <c r="GOB5" s="862"/>
      <c r="GOC5" s="862"/>
      <c r="GOD5" s="862"/>
      <c r="GOE5" s="862"/>
      <c r="GOF5" s="862"/>
      <c r="GOG5" s="862"/>
      <c r="GOH5" s="862"/>
      <c r="GOI5" s="862"/>
      <c r="GOJ5" s="862"/>
      <c r="GOK5" s="862"/>
      <c r="GOL5" s="862"/>
      <c r="GOM5" s="862"/>
      <c r="GON5" s="862"/>
      <c r="GOO5" s="862"/>
      <c r="GOP5" s="861"/>
      <c r="GOQ5" s="862"/>
      <c r="GOR5" s="862"/>
      <c r="GOS5" s="862"/>
      <c r="GOT5" s="862"/>
      <c r="GOU5" s="862"/>
      <c r="GOV5" s="862"/>
      <c r="GOW5" s="862"/>
      <c r="GOX5" s="862"/>
      <c r="GOY5" s="862"/>
      <c r="GOZ5" s="862"/>
      <c r="GPA5" s="862"/>
      <c r="GPB5" s="862"/>
      <c r="GPC5" s="862"/>
      <c r="GPD5" s="862"/>
      <c r="GPE5" s="862"/>
      <c r="GPF5" s="862"/>
      <c r="GPG5" s="862"/>
      <c r="GPH5" s="862"/>
      <c r="GPI5" s="862"/>
      <c r="GPJ5" s="862"/>
      <c r="GPK5" s="862"/>
      <c r="GPL5" s="862"/>
      <c r="GPM5" s="862"/>
      <c r="GPN5" s="862"/>
      <c r="GPO5" s="862"/>
      <c r="GPP5" s="862"/>
      <c r="GPQ5" s="862"/>
      <c r="GPR5" s="862"/>
      <c r="GPS5" s="862"/>
      <c r="GPT5" s="862"/>
      <c r="GPU5" s="861"/>
      <c r="GPV5" s="862"/>
      <c r="GPW5" s="862"/>
      <c r="GPX5" s="862"/>
      <c r="GPY5" s="862"/>
      <c r="GPZ5" s="862"/>
      <c r="GQA5" s="862"/>
      <c r="GQB5" s="862"/>
      <c r="GQC5" s="862"/>
      <c r="GQD5" s="862"/>
      <c r="GQE5" s="862"/>
      <c r="GQF5" s="862"/>
      <c r="GQG5" s="862"/>
      <c r="GQH5" s="862"/>
      <c r="GQI5" s="862"/>
      <c r="GQJ5" s="862"/>
      <c r="GQK5" s="862"/>
      <c r="GQL5" s="862"/>
      <c r="GQM5" s="862"/>
      <c r="GQN5" s="862"/>
      <c r="GQO5" s="862"/>
      <c r="GQP5" s="862"/>
      <c r="GQQ5" s="862"/>
      <c r="GQR5" s="862"/>
      <c r="GQS5" s="862"/>
      <c r="GQT5" s="862"/>
      <c r="GQU5" s="862"/>
      <c r="GQV5" s="862"/>
      <c r="GQW5" s="862"/>
      <c r="GQX5" s="862"/>
      <c r="GQY5" s="862"/>
      <c r="GQZ5" s="861"/>
      <c r="GRA5" s="862"/>
      <c r="GRB5" s="862"/>
      <c r="GRC5" s="862"/>
      <c r="GRD5" s="862"/>
      <c r="GRE5" s="862"/>
      <c r="GRF5" s="862"/>
      <c r="GRG5" s="862"/>
      <c r="GRH5" s="862"/>
      <c r="GRI5" s="862"/>
      <c r="GRJ5" s="862"/>
      <c r="GRK5" s="862"/>
      <c r="GRL5" s="862"/>
      <c r="GRM5" s="862"/>
      <c r="GRN5" s="862"/>
      <c r="GRO5" s="862"/>
      <c r="GRP5" s="862"/>
      <c r="GRQ5" s="862"/>
      <c r="GRR5" s="862"/>
      <c r="GRS5" s="862"/>
      <c r="GRT5" s="862"/>
      <c r="GRU5" s="862"/>
      <c r="GRV5" s="862"/>
      <c r="GRW5" s="862"/>
      <c r="GRX5" s="862"/>
      <c r="GRY5" s="862"/>
      <c r="GRZ5" s="862"/>
      <c r="GSA5" s="862"/>
      <c r="GSB5" s="862"/>
      <c r="GSC5" s="862"/>
      <c r="GSD5" s="862"/>
      <c r="GSE5" s="861"/>
      <c r="GSF5" s="862"/>
      <c r="GSG5" s="862"/>
      <c r="GSH5" s="862"/>
      <c r="GSI5" s="862"/>
      <c r="GSJ5" s="862"/>
      <c r="GSK5" s="862"/>
      <c r="GSL5" s="862"/>
      <c r="GSM5" s="862"/>
      <c r="GSN5" s="862"/>
      <c r="GSO5" s="862"/>
      <c r="GSP5" s="862"/>
      <c r="GSQ5" s="862"/>
      <c r="GSR5" s="862"/>
      <c r="GSS5" s="862"/>
      <c r="GST5" s="862"/>
      <c r="GSU5" s="862"/>
      <c r="GSV5" s="862"/>
      <c r="GSW5" s="862"/>
      <c r="GSX5" s="862"/>
      <c r="GSY5" s="862"/>
      <c r="GSZ5" s="862"/>
      <c r="GTA5" s="862"/>
      <c r="GTB5" s="862"/>
      <c r="GTC5" s="862"/>
      <c r="GTD5" s="862"/>
      <c r="GTE5" s="862"/>
      <c r="GTF5" s="862"/>
      <c r="GTG5" s="862"/>
      <c r="GTH5" s="862"/>
      <c r="GTI5" s="862"/>
      <c r="GTJ5" s="861"/>
      <c r="GTK5" s="862"/>
      <c r="GTL5" s="862"/>
      <c r="GTM5" s="862"/>
      <c r="GTN5" s="862"/>
      <c r="GTO5" s="862"/>
      <c r="GTP5" s="862"/>
      <c r="GTQ5" s="862"/>
      <c r="GTR5" s="862"/>
      <c r="GTS5" s="862"/>
      <c r="GTT5" s="862"/>
      <c r="GTU5" s="862"/>
      <c r="GTV5" s="862"/>
      <c r="GTW5" s="862"/>
      <c r="GTX5" s="862"/>
      <c r="GTY5" s="862"/>
      <c r="GTZ5" s="862"/>
      <c r="GUA5" s="862"/>
      <c r="GUB5" s="862"/>
      <c r="GUC5" s="862"/>
      <c r="GUD5" s="862"/>
      <c r="GUE5" s="862"/>
      <c r="GUF5" s="862"/>
      <c r="GUG5" s="862"/>
      <c r="GUH5" s="862"/>
      <c r="GUI5" s="862"/>
      <c r="GUJ5" s="862"/>
      <c r="GUK5" s="862"/>
      <c r="GUL5" s="862"/>
      <c r="GUM5" s="862"/>
      <c r="GUN5" s="862"/>
      <c r="GUO5" s="861"/>
      <c r="GUP5" s="862"/>
      <c r="GUQ5" s="862"/>
      <c r="GUR5" s="862"/>
      <c r="GUS5" s="862"/>
      <c r="GUT5" s="862"/>
      <c r="GUU5" s="862"/>
      <c r="GUV5" s="862"/>
      <c r="GUW5" s="862"/>
      <c r="GUX5" s="862"/>
      <c r="GUY5" s="862"/>
      <c r="GUZ5" s="862"/>
      <c r="GVA5" s="862"/>
      <c r="GVB5" s="862"/>
      <c r="GVC5" s="862"/>
      <c r="GVD5" s="862"/>
      <c r="GVE5" s="862"/>
      <c r="GVF5" s="862"/>
      <c r="GVG5" s="862"/>
      <c r="GVH5" s="862"/>
      <c r="GVI5" s="862"/>
      <c r="GVJ5" s="862"/>
      <c r="GVK5" s="862"/>
      <c r="GVL5" s="862"/>
      <c r="GVM5" s="862"/>
      <c r="GVN5" s="862"/>
      <c r="GVO5" s="862"/>
      <c r="GVP5" s="862"/>
      <c r="GVQ5" s="862"/>
      <c r="GVR5" s="862"/>
      <c r="GVS5" s="862"/>
      <c r="GVT5" s="861"/>
      <c r="GVU5" s="862"/>
      <c r="GVV5" s="862"/>
      <c r="GVW5" s="862"/>
      <c r="GVX5" s="862"/>
      <c r="GVY5" s="862"/>
      <c r="GVZ5" s="862"/>
      <c r="GWA5" s="862"/>
      <c r="GWB5" s="862"/>
      <c r="GWC5" s="862"/>
      <c r="GWD5" s="862"/>
      <c r="GWE5" s="862"/>
      <c r="GWF5" s="862"/>
      <c r="GWG5" s="862"/>
      <c r="GWH5" s="862"/>
      <c r="GWI5" s="862"/>
      <c r="GWJ5" s="862"/>
      <c r="GWK5" s="862"/>
      <c r="GWL5" s="862"/>
      <c r="GWM5" s="862"/>
      <c r="GWN5" s="862"/>
      <c r="GWO5" s="862"/>
      <c r="GWP5" s="862"/>
      <c r="GWQ5" s="862"/>
      <c r="GWR5" s="862"/>
      <c r="GWS5" s="862"/>
      <c r="GWT5" s="862"/>
      <c r="GWU5" s="862"/>
      <c r="GWV5" s="862"/>
      <c r="GWW5" s="862"/>
      <c r="GWX5" s="862"/>
      <c r="GWY5" s="861"/>
      <c r="GWZ5" s="862"/>
      <c r="GXA5" s="862"/>
      <c r="GXB5" s="862"/>
      <c r="GXC5" s="862"/>
      <c r="GXD5" s="862"/>
      <c r="GXE5" s="862"/>
      <c r="GXF5" s="862"/>
      <c r="GXG5" s="862"/>
      <c r="GXH5" s="862"/>
      <c r="GXI5" s="862"/>
      <c r="GXJ5" s="862"/>
      <c r="GXK5" s="862"/>
      <c r="GXL5" s="862"/>
      <c r="GXM5" s="862"/>
      <c r="GXN5" s="862"/>
      <c r="GXO5" s="862"/>
      <c r="GXP5" s="862"/>
      <c r="GXQ5" s="862"/>
      <c r="GXR5" s="862"/>
      <c r="GXS5" s="862"/>
      <c r="GXT5" s="862"/>
      <c r="GXU5" s="862"/>
      <c r="GXV5" s="862"/>
      <c r="GXW5" s="862"/>
      <c r="GXX5" s="862"/>
      <c r="GXY5" s="862"/>
      <c r="GXZ5" s="862"/>
      <c r="GYA5" s="862"/>
      <c r="GYB5" s="862"/>
      <c r="GYC5" s="862"/>
      <c r="GYD5" s="861"/>
      <c r="GYE5" s="862"/>
      <c r="GYF5" s="862"/>
      <c r="GYG5" s="862"/>
      <c r="GYH5" s="862"/>
      <c r="GYI5" s="862"/>
      <c r="GYJ5" s="862"/>
      <c r="GYK5" s="862"/>
      <c r="GYL5" s="862"/>
      <c r="GYM5" s="862"/>
      <c r="GYN5" s="862"/>
      <c r="GYO5" s="862"/>
      <c r="GYP5" s="862"/>
      <c r="GYQ5" s="862"/>
      <c r="GYR5" s="862"/>
      <c r="GYS5" s="862"/>
      <c r="GYT5" s="862"/>
      <c r="GYU5" s="862"/>
      <c r="GYV5" s="862"/>
      <c r="GYW5" s="862"/>
      <c r="GYX5" s="862"/>
      <c r="GYY5" s="862"/>
      <c r="GYZ5" s="862"/>
      <c r="GZA5" s="862"/>
      <c r="GZB5" s="862"/>
      <c r="GZC5" s="862"/>
      <c r="GZD5" s="862"/>
      <c r="GZE5" s="862"/>
      <c r="GZF5" s="862"/>
      <c r="GZG5" s="862"/>
      <c r="GZH5" s="862"/>
      <c r="GZI5" s="861"/>
      <c r="GZJ5" s="862"/>
      <c r="GZK5" s="862"/>
      <c r="GZL5" s="862"/>
      <c r="GZM5" s="862"/>
      <c r="GZN5" s="862"/>
      <c r="GZO5" s="862"/>
      <c r="GZP5" s="862"/>
      <c r="GZQ5" s="862"/>
      <c r="GZR5" s="862"/>
      <c r="GZS5" s="862"/>
      <c r="GZT5" s="862"/>
      <c r="GZU5" s="862"/>
      <c r="GZV5" s="862"/>
      <c r="GZW5" s="862"/>
      <c r="GZX5" s="862"/>
      <c r="GZY5" s="862"/>
      <c r="GZZ5" s="862"/>
      <c r="HAA5" s="862"/>
      <c r="HAB5" s="862"/>
      <c r="HAC5" s="862"/>
      <c r="HAD5" s="862"/>
      <c r="HAE5" s="862"/>
      <c r="HAF5" s="862"/>
      <c r="HAG5" s="862"/>
      <c r="HAH5" s="862"/>
      <c r="HAI5" s="862"/>
      <c r="HAJ5" s="862"/>
      <c r="HAK5" s="862"/>
      <c r="HAL5" s="862"/>
      <c r="HAM5" s="862"/>
      <c r="HAN5" s="861"/>
      <c r="HAO5" s="862"/>
      <c r="HAP5" s="862"/>
      <c r="HAQ5" s="862"/>
      <c r="HAR5" s="862"/>
      <c r="HAS5" s="862"/>
      <c r="HAT5" s="862"/>
      <c r="HAU5" s="862"/>
      <c r="HAV5" s="862"/>
      <c r="HAW5" s="862"/>
      <c r="HAX5" s="862"/>
      <c r="HAY5" s="862"/>
      <c r="HAZ5" s="862"/>
      <c r="HBA5" s="862"/>
      <c r="HBB5" s="862"/>
      <c r="HBC5" s="862"/>
      <c r="HBD5" s="862"/>
      <c r="HBE5" s="862"/>
      <c r="HBF5" s="862"/>
      <c r="HBG5" s="862"/>
      <c r="HBH5" s="862"/>
      <c r="HBI5" s="862"/>
      <c r="HBJ5" s="862"/>
      <c r="HBK5" s="862"/>
      <c r="HBL5" s="862"/>
      <c r="HBM5" s="862"/>
      <c r="HBN5" s="862"/>
      <c r="HBO5" s="862"/>
      <c r="HBP5" s="862"/>
      <c r="HBQ5" s="862"/>
      <c r="HBR5" s="862"/>
      <c r="HBS5" s="861"/>
      <c r="HBT5" s="862"/>
      <c r="HBU5" s="862"/>
      <c r="HBV5" s="862"/>
      <c r="HBW5" s="862"/>
      <c r="HBX5" s="862"/>
      <c r="HBY5" s="862"/>
      <c r="HBZ5" s="862"/>
      <c r="HCA5" s="862"/>
      <c r="HCB5" s="862"/>
      <c r="HCC5" s="862"/>
      <c r="HCD5" s="862"/>
      <c r="HCE5" s="862"/>
      <c r="HCF5" s="862"/>
      <c r="HCG5" s="862"/>
      <c r="HCH5" s="862"/>
      <c r="HCI5" s="862"/>
      <c r="HCJ5" s="862"/>
      <c r="HCK5" s="862"/>
      <c r="HCL5" s="862"/>
      <c r="HCM5" s="862"/>
      <c r="HCN5" s="862"/>
      <c r="HCO5" s="862"/>
      <c r="HCP5" s="862"/>
      <c r="HCQ5" s="862"/>
      <c r="HCR5" s="862"/>
      <c r="HCS5" s="862"/>
      <c r="HCT5" s="862"/>
      <c r="HCU5" s="862"/>
      <c r="HCV5" s="862"/>
      <c r="HCW5" s="862"/>
      <c r="HCX5" s="861"/>
      <c r="HCY5" s="862"/>
      <c r="HCZ5" s="862"/>
      <c r="HDA5" s="862"/>
      <c r="HDB5" s="862"/>
      <c r="HDC5" s="862"/>
      <c r="HDD5" s="862"/>
      <c r="HDE5" s="862"/>
      <c r="HDF5" s="862"/>
      <c r="HDG5" s="862"/>
      <c r="HDH5" s="862"/>
      <c r="HDI5" s="862"/>
      <c r="HDJ5" s="862"/>
      <c r="HDK5" s="862"/>
      <c r="HDL5" s="862"/>
      <c r="HDM5" s="862"/>
      <c r="HDN5" s="862"/>
      <c r="HDO5" s="862"/>
      <c r="HDP5" s="862"/>
      <c r="HDQ5" s="862"/>
      <c r="HDR5" s="862"/>
      <c r="HDS5" s="862"/>
      <c r="HDT5" s="862"/>
      <c r="HDU5" s="862"/>
      <c r="HDV5" s="862"/>
      <c r="HDW5" s="862"/>
      <c r="HDX5" s="862"/>
      <c r="HDY5" s="862"/>
      <c r="HDZ5" s="862"/>
      <c r="HEA5" s="862"/>
      <c r="HEB5" s="862"/>
      <c r="HEC5" s="861"/>
      <c r="HED5" s="862"/>
      <c r="HEE5" s="862"/>
      <c r="HEF5" s="862"/>
      <c r="HEG5" s="862"/>
      <c r="HEH5" s="862"/>
      <c r="HEI5" s="862"/>
      <c r="HEJ5" s="862"/>
      <c r="HEK5" s="862"/>
      <c r="HEL5" s="862"/>
      <c r="HEM5" s="862"/>
      <c r="HEN5" s="862"/>
      <c r="HEO5" s="862"/>
      <c r="HEP5" s="862"/>
      <c r="HEQ5" s="862"/>
      <c r="HER5" s="862"/>
      <c r="HES5" s="862"/>
      <c r="HET5" s="862"/>
      <c r="HEU5" s="862"/>
      <c r="HEV5" s="862"/>
      <c r="HEW5" s="862"/>
      <c r="HEX5" s="862"/>
      <c r="HEY5" s="862"/>
      <c r="HEZ5" s="862"/>
      <c r="HFA5" s="862"/>
      <c r="HFB5" s="862"/>
      <c r="HFC5" s="862"/>
      <c r="HFD5" s="862"/>
      <c r="HFE5" s="862"/>
      <c r="HFF5" s="862"/>
      <c r="HFG5" s="862"/>
      <c r="HFH5" s="861"/>
      <c r="HFI5" s="862"/>
      <c r="HFJ5" s="862"/>
      <c r="HFK5" s="862"/>
      <c r="HFL5" s="862"/>
      <c r="HFM5" s="862"/>
      <c r="HFN5" s="862"/>
      <c r="HFO5" s="862"/>
      <c r="HFP5" s="862"/>
      <c r="HFQ5" s="862"/>
      <c r="HFR5" s="862"/>
      <c r="HFS5" s="862"/>
      <c r="HFT5" s="862"/>
      <c r="HFU5" s="862"/>
      <c r="HFV5" s="862"/>
      <c r="HFW5" s="862"/>
      <c r="HFX5" s="862"/>
      <c r="HFY5" s="862"/>
      <c r="HFZ5" s="862"/>
      <c r="HGA5" s="862"/>
      <c r="HGB5" s="862"/>
      <c r="HGC5" s="862"/>
      <c r="HGD5" s="862"/>
      <c r="HGE5" s="862"/>
      <c r="HGF5" s="862"/>
      <c r="HGG5" s="862"/>
      <c r="HGH5" s="862"/>
      <c r="HGI5" s="862"/>
      <c r="HGJ5" s="862"/>
      <c r="HGK5" s="862"/>
      <c r="HGL5" s="862"/>
      <c r="HGM5" s="861"/>
      <c r="HGN5" s="862"/>
      <c r="HGO5" s="862"/>
      <c r="HGP5" s="862"/>
      <c r="HGQ5" s="862"/>
      <c r="HGR5" s="862"/>
      <c r="HGS5" s="862"/>
      <c r="HGT5" s="862"/>
      <c r="HGU5" s="862"/>
      <c r="HGV5" s="862"/>
      <c r="HGW5" s="862"/>
      <c r="HGX5" s="862"/>
      <c r="HGY5" s="862"/>
      <c r="HGZ5" s="862"/>
      <c r="HHA5" s="862"/>
      <c r="HHB5" s="862"/>
      <c r="HHC5" s="862"/>
      <c r="HHD5" s="862"/>
      <c r="HHE5" s="862"/>
      <c r="HHF5" s="862"/>
      <c r="HHG5" s="862"/>
      <c r="HHH5" s="862"/>
      <c r="HHI5" s="862"/>
      <c r="HHJ5" s="862"/>
      <c r="HHK5" s="862"/>
      <c r="HHL5" s="862"/>
      <c r="HHM5" s="862"/>
      <c r="HHN5" s="862"/>
      <c r="HHO5" s="862"/>
      <c r="HHP5" s="862"/>
      <c r="HHQ5" s="862"/>
      <c r="HHR5" s="861"/>
      <c r="HHS5" s="862"/>
      <c r="HHT5" s="862"/>
      <c r="HHU5" s="862"/>
      <c r="HHV5" s="862"/>
      <c r="HHW5" s="862"/>
      <c r="HHX5" s="862"/>
      <c r="HHY5" s="862"/>
      <c r="HHZ5" s="862"/>
      <c r="HIA5" s="862"/>
      <c r="HIB5" s="862"/>
      <c r="HIC5" s="862"/>
      <c r="HID5" s="862"/>
      <c r="HIE5" s="862"/>
      <c r="HIF5" s="862"/>
      <c r="HIG5" s="862"/>
      <c r="HIH5" s="862"/>
      <c r="HII5" s="862"/>
      <c r="HIJ5" s="862"/>
      <c r="HIK5" s="862"/>
      <c r="HIL5" s="862"/>
      <c r="HIM5" s="862"/>
      <c r="HIN5" s="862"/>
      <c r="HIO5" s="862"/>
      <c r="HIP5" s="862"/>
      <c r="HIQ5" s="862"/>
      <c r="HIR5" s="862"/>
      <c r="HIS5" s="862"/>
      <c r="HIT5" s="862"/>
      <c r="HIU5" s="862"/>
      <c r="HIV5" s="862"/>
      <c r="HIW5" s="861"/>
      <c r="HIX5" s="862"/>
      <c r="HIY5" s="862"/>
      <c r="HIZ5" s="862"/>
      <c r="HJA5" s="862"/>
      <c r="HJB5" s="862"/>
      <c r="HJC5" s="862"/>
      <c r="HJD5" s="862"/>
      <c r="HJE5" s="862"/>
      <c r="HJF5" s="862"/>
      <c r="HJG5" s="862"/>
      <c r="HJH5" s="862"/>
      <c r="HJI5" s="862"/>
      <c r="HJJ5" s="862"/>
      <c r="HJK5" s="862"/>
      <c r="HJL5" s="862"/>
      <c r="HJM5" s="862"/>
      <c r="HJN5" s="862"/>
      <c r="HJO5" s="862"/>
      <c r="HJP5" s="862"/>
      <c r="HJQ5" s="862"/>
      <c r="HJR5" s="862"/>
      <c r="HJS5" s="862"/>
      <c r="HJT5" s="862"/>
      <c r="HJU5" s="862"/>
      <c r="HJV5" s="862"/>
      <c r="HJW5" s="862"/>
      <c r="HJX5" s="862"/>
      <c r="HJY5" s="862"/>
      <c r="HJZ5" s="862"/>
      <c r="HKA5" s="862"/>
      <c r="HKB5" s="861"/>
      <c r="HKC5" s="862"/>
      <c r="HKD5" s="862"/>
      <c r="HKE5" s="862"/>
      <c r="HKF5" s="862"/>
      <c r="HKG5" s="862"/>
      <c r="HKH5" s="862"/>
      <c r="HKI5" s="862"/>
      <c r="HKJ5" s="862"/>
      <c r="HKK5" s="862"/>
      <c r="HKL5" s="862"/>
      <c r="HKM5" s="862"/>
      <c r="HKN5" s="862"/>
      <c r="HKO5" s="862"/>
      <c r="HKP5" s="862"/>
      <c r="HKQ5" s="862"/>
      <c r="HKR5" s="862"/>
      <c r="HKS5" s="862"/>
      <c r="HKT5" s="862"/>
      <c r="HKU5" s="862"/>
      <c r="HKV5" s="862"/>
      <c r="HKW5" s="862"/>
      <c r="HKX5" s="862"/>
      <c r="HKY5" s="862"/>
      <c r="HKZ5" s="862"/>
      <c r="HLA5" s="862"/>
      <c r="HLB5" s="862"/>
      <c r="HLC5" s="862"/>
      <c r="HLD5" s="862"/>
      <c r="HLE5" s="862"/>
      <c r="HLF5" s="862"/>
      <c r="HLG5" s="861"/>
      <c r="HLH5" s="862"/>
      <c r="HLI5" s="862"/>
      <c r="HLJ5" s="862"/>
      <c r="HLK5" s="862"/>
      <c r="HLL5" s="862"/>
      <c r="HLM5" s="862"/>
      <c r="HLN5" s="862"/>
      <c r="HLO5" s="862"/>
      <c r="HLP5" s="862"/>
      <c r="HLQ5" s="862"/>
      <c r="HLR5" s="862"/>
      <c r="HLS5" s="862"/>
      <c r="HLT5" s="862"/>
      <c r="HLU5" s="862"/>
      <c r="HLV5" s="862"/>
      <c r="HLW5" s="862"/>
      <c r="HLX5" s="862"/>
      <c r="HLY5" s="862"/>
      <c r="HLZ5" s="862"/>
      <c r="HMA5" s="862"/>
      <c r="HMB5" s="862"/>
      <c r="HMC5" s="862"/>
      <c r="HMD5" s="862"/>
      <c r="HME5" s="862"/>
      <c r="HMF5" s="862"/>
      <c r="HMG5" s="862"/>
      <c r="HMH5" s="862"/>
      <c r="HMI5" s="862"/>
      <c r="HMJ5" s="862"/>
      <c r="HMK5" s="862"/>
      <c r="HML5" s="861"/>
      <c r="HMM5" s="862"/>
      <c r="HMN5" s="862"/>
      <c r="HMO5" s="862"/>
      <c r="HMP5" s="862"/>
      <c r="HMQ5" s="862"/>
      <c r="HMR5" s="862"/>
      <c r="HMS5" s="862"/>
      <c r="HMT5" s="862"/>
      <c r="HMU5" s="862"/>
      <c r="HMV5" s="862"/>
      <c r="HMW5" s="862"/>
      <c r="HMX5" s="862"/>
      <c r="HMY5" s="862"/>
      <c r="HMZ5" s="862"/>
      <c r="HNA5" s="862"/>
      <c r="HNB5" s="862"/>
      <c r="HNC5" s="862"/>
      <c r="HND5" s="862"/>
      <c r="HNE5" s="862"/>
      <c r="HNF5" s="862"/>
      <c r="HNG5" s="862"/>
      <c r="HNH5" s="862"/>
      <c r="HNI5" s="862"/>
      <c r="HNJ5" s="862"/>
      <c r="HNK5" s="862"/>
      <c r="HNL5" s="862"/>
      <c r="HNM5" s="862"/>
      <c r="HNN5" s="862"/>
      <c r="HNO5" s="862"/>
      <c r="HNP5" s="862"/>
      <c r="HNQ5" s="861"/>
      <c r="HNR5" s="862"/>
      <c r="HNS5" s="862"/>
      <c r="HNT5" s="862"/>
      <c r="HNU5" s="862"/>
      <c r="HNV5" s="862"/>
      <c r="HNW5" s="862"/>
      <c r="HNX5" s="862"/>
      <c r="HNY5" s="862"/>
      <c r="HNZ5" s="862"/>
      <c r="HOA5" s="862"/>
      <c r="HOB5" s="862"/>
      <c r="HOC5" s="862"/>
      <c r="HOD5" s="862"/>
      <c r="HOE5" s="862"/>
      <c r="HOF5" s="862"/>
      <c r="HOG5" s="862"/>
      <c r="HOH5" s="862"/>
      <c r="HOI5" s="862"/>
      <c r="HOJ5" s="862"/>
      <c r="HOK5" s="862"/>
      <c r="HOL5" s="862"/>
      <c r="HOM5" s="862"/>
      <c r="HON5" s="862"/>
      <c r="HOO5" s="862"/>
      <c r="HOP5" s="862"/>
      <c r="HOQ5" s="862"/>
      <c r="HOR5" s="862"/>
      <c r="HOS5" s="862"/>
      <c r="HOT5" s="862"/>
      <c r="HOU5" s="862"/>
      <c r="HOV5" s="861"/>
      <c r="HOW5" s="862"/>
      <c r="HOX5" s="862"/>
      <c r="HOY5" s="862"/>
      <c r="HOZ5" s="862"/>
      <c r="HPA5" s="862"/>
      <c r="HPB5" s="862"/>
      <c r="HPC5" s="862"/>
      <c r="HPD5" s="862"/>
      <c r="HPE5" s="862"/>
      <c r="HPF5" s="862"/>
      <c r="HPG5" s="862"/>
      <c r="HPH5" s="862"/>
      <c r="HPI5" s="862"/>
      <c r="HPJ5" s="862"/>
      <c r="HPK5" s="862"/>
      <c r="HPL5" s="862"/>
      <c r="HPM5" s="862"/>
      <c r="HPN5" s="862"/>
      <c r="HPO5" s="862"/>
      <c r="HPP5" s="862"/>
      <c r="HPQ5" s="862"/>
      <c r="HPR5" s="862"/>
      <c r="HPS5" s="862"/>
      <c r="HPT5" s="862"/>
      <c r="HPU5" s="862"/>
      <c r="HPV5" s="862"/>
      <c r="HPW5" s="862"/>
      <c r="HPX5" s="862"/>
      <c r="HPY5" s="862"/>
      <c r="HPZ5" s="862"/>
      <c r="HQA5" s="861"/>
      <c r="HQB5" s="862"/>
      <c r="HQC5" s="862"/>
      <c r="HQD5" s="862"/>
      <c r="HQE5" s="862"/>
      <c r="HQF5" s="862"/>
      <c r="HQG5" s="862"/>
      <c r="HQH5" s="862"/>
      <c r="HQI5" s="862"/>
      <c r="HQJ5" s="862"/>
      <c r="HQK5" s="862"/>
      <c r="HQL5" s="862"/>
      <c r="HQM5" s="862"/>
      <c r="HQN5" s="862"/>
      <c r="HQO5" s="862"/>
      <c r="HQP5" s="862"/>
      <c r="HQQ5" s="862"/>
      <c r="HQR5" s="862"/>
      <c r="HQS5" s="862"/>
      <c r="HQT5" s="862"/>
      <c r="HQU5" s="862"/>
      <c r="HQV5" s="862"/>
      <c r="HQW5" s="862"/>
      <c r="HQX5" s="862"/>
      <c r="HQY5" s="862"/>
      <c r="HQZ5" s="862"/>
      <c r="HRA5" s="862"/>
      <c r="HRB5" s="862"/>
      <c r="HRC5" s="862"/>
      <c r="HRD5" s="862"/>
      <c r="HRE5" s="862"/>
      <c r="HRF5" s="861"/>
      <c r="HRG5" s="862"/>
      <c r="HRH5" s="862"/>
      <c r="HRI5" s="862"/>
      <c r="HRJ5" s="862"/>
      <c r="HRK5" s="862"/>
      <c r="HRL5" s="862"/>
      <c r="HRM5" s="862"/>
      <c r="HRN5" s="862"/>
      <c r="HRO5" s="862"/>
      <c r="HRP5" s="862"/>
      <c r="HRQ5" s="862"/>
      <c r="HRR5" s="862"/>
      <c r="HRS5" s="862"/>
      <c r="HRT5" s="862"/>
      <c r="HRU5" s="862"/>
      <c r="HRV5" s="862"/>
      <c r="HRW5" s="862"/>
      <c r="HRX5" s="862"/>
      <c r="HRY5" s="862"/>
      <c r="HRZ5" s="862"/>
      <c r="HSA5" s="862"/>
      <c r="HSB5" s="862"/>
      <c r="HSC5" s="862"/>
      <c r="HSD5" s="862"/>
      <c r="HSE5" s="862"/>
      <c r="HSF5" s="862"/>
      <c r="HSG5" s="862"/>
      <c r="HSH5" s="862"/>
      <c r="HSI5" s="862"/>
      <c r="HSJ5" s="862"/>
      <c r="HSK5" s="861"/>
      <c r="HSL5" s="862"/>
      <c r="HSM5" s="862"/>
      <c r="HSN5" s="862"/>
      <c r="HSO5" s="862"/>
      <c r="HSP5" s="862"/>
      <c r="HSQ5" s="862"/>
      <c r="HSR5" s="862"/>
      <c r="HSS5" s="862"/>
      <c r="HST5" s="862"/>
      <c r="HSU5" s="862"/>
      <c r="HSV5" s="862"/>
      <c r="HSW5" s="862"/>
      <c r="HSX5" s="862"/>
      <c r="HSY5" s="862"/>
      <c r="HSZ5" s="862"/>
      <c r="HTA5" s="862"/>
      <c r="HTB5" s="862"/>
      <c r="HTC5" s="862"/>
      <c r="HTD5" s="862"/>
      <c r="HTE5" s="862"/>
      <c r="HTF5" s="862"/>
      <c r="HTG5" s="862"/>
      <c r="HTH5" s="862"/>
      <c r="HTI5" s="862"/>
      <c r="HTJ5" s="862"/>
      <c r="HTK5" s="862"/>
      <c r="HTL5" s="862"/>
      <c r="HTM5" s="862"/>
      <c r="HTN5" s="862"/>
      <c r="HTO5" s="862"/>
      <c r="HTP5" s="861"/>
      <c r="HTQ5" s="862"/>
      <c r="HTR5" s="862"/>
      <c r="HTS5" s="862"/>
      <c r="HTT5" s="862"/>
      <c r="HTU5" s="862"/>
      <c r="HTV5" s="862"/>
      <c r="HTW5" s="862"/>
      <c r="HTX5" s="862"/>
      <c r="HTY5" s="862"/>
      <c r="HTZ5" s="862"/>
      <c r="HUA5" s="862"/>
      <c r="HUB5" s="862"/>
      <c r="HUC5" s="862"/>
      <c r="HUD5" s="862"/>
      <c r="HUE5" s="862"/>
      <c r="HUF5" s="862"/>
      <c r="HUG5" s="862"/>
      <c r="HUH5" s="862"/>
      <c r="HUI5" s="862"/>
      <c r="HUJ5" s="862"/>
      <c r="HUK5" s="862"/>
      <c r="HUL5" s="862"/>
      <c r="HUM5" s="862"/>
      <c r="HUN5" s="862"/>
      <c r="HUO5" s="862"/>
      <c r="HUP5" s="862"/>
      <c r="HUQ5" s="862"/>
      <c r="HUR5" s="862"/>
      <c r="HUS5" s="862"/>
      <c r="HUT5" s="862"/>
      <c r="HUU5" s="861"/>
      <c r="HUV5" s="862"/>
      <c r="HUW5" s="862"/>
      <c r="HUX5" s="862"/>
      <c r="HUY5" s="862"/>
      <c r="HUZ5" s="862"/>
      <c r="HVA5" s="862"/>
      <c r="HVB5" s="862"/>
      <c r="HVC5" s="862"/>
      <c r="HVD5" s="862"/>
      <c r="HVE5" s="862"/>
      <c r="HVF5" s="862"/>
      <c r="HVG5" s="862"/>
      <c r="HVH5" s="862"/>
      <c r="HVI5" s="862"/>
      <c r="HVJ5" s="862"/>
      <c r="HVK5" s="862"/>
      <c r="HVL5" s="862"/>
      <c r="HVM5" s="862"/>
      <c r="HVN5" s="862"/>
      <c r="HVO5" s="862"/>
      <c r="HVP5" s="862"/>
      <c r="HVQ5" s="862"/>
      <c r="HVR5" s="862"/>
      <c r="HVS5" s="862"/>
      <c r="HVT5" s="862"/>
      <c r="HVU5" s="862"/>
      <c r="HVV5" s="862"/>
      <c r="HVW5" s="862"/>
      <c r="HVX5" s="862"/>
      <c r="HVY5" s="862"/>
      <c r="HVZ5" s="861"/>
      <c r="HWA5" s="862"/>
      <c r="HWB5" s="862"/>
      <c r="HWC5" s="862"/>
      <c r="HWD5" s="862"/>
      <c r="HWE5" s="862"/>
      <c r="HWF5" s="862"/>
      <c r="HWG5" s="862"/>
      <c r="HWH5" s="862"/>
      <c r="HWI5" s="862"/>
      <c r="HWJ5" s="862"/>
      <c r="HWK5" s="862"/>
      <c r="HWL5" s="862"/>
      <c r="HWM5" s="862"/>
      <c r="HWN5" s="862"/>
      <c r="HWO5" s="862"/>
      <c r="HWP5" s="862"/>
      <c r="HWQ5" s="862"/>
      <c r="HWR5" s="862"/>
      <c r="HWS5" s="862"/>
      <c r="HWT5" s="862"/>
      <c r="HWU5" s="862"/>
      <c r="HWV5" s="862"/>
      <c r="HWW5" s="862"/>
      <c r="HWX5" s="862"/>
      <c r="HWY5" s="862"/>
      <c r="HWZ5" s="862"/>
      <c r="HXA5" s="862"/>
      <c r="HXB5" s="862"/>
      <c r="HXC5" s="862"/>
      <c r="HXD5" s="862"/>
      <c r="HXE5" s="861"/>
      <c r="HXF5" s="862"/>
      <c r="HXG5" s="862"/>
      <c r="HXH5" s="862"/>
      <c r="HXI5" s="862"/>
      <c r="HXJ5" s="862"/>
      <c r="HXK5" s="862"/>
      <c r="HXL5" s="862"/>
      <c r="HXM5" s="862"/>
      <c r="HXN5" s="862"/>
      <c r="HXO5" s="862"/>
      <c r="HXP5" s="862"/>
      <c r="HXQ5" s="862"/>
      <c r="HXR5" s="862"/>
      <c r="HXS5" s="862"/>
      <c r="HXT5" s="862"/>
      <c r="HXU5" s="862"/>
      <c r="HXV5" s="862"/>
      <c r="HXW5" s="862"/>
      <c r="HXX5" s="862"/>
      <c r="HXY5" s="862"/>
      <c r="HXZ5" s="862"/>
      <c r="HYA5" s="862"/>
      <c r="HYB5" s="862"/>
      <c r="HYC5" s="862"/>
      <c r="HYD5" s="862"/>
      <c r="HYE5" s="862"/>
      <c r="HYF5" s="862"/>
      <c r="HYG5" s="862"/>
      <c r="HYH5" s="862"/>
      <c r="HYI5" s="862"/>
      <c r="HYJ5" s="861"/>
      <c r="HYK5" s="862"/>
      <c r="HYL5" s="862"/>
      <c r="HYM5" s="862"/>
      <c r="HYN5" s="862"/>
      <c r="HYO5" s="862"/>
      <c r="HYP5" s="862"/>
      <c r="HYQ5" s="862"/>
      <c r="HYR5" s="862"/>
      <c r="HYS5" s="862"/>
      <c r="HYT5" s="862"/>
      <c r="HYU5" s="862"/>
      <c r="HYV5" s="862"/>
      <c r="HYW5" s="862"/>
      <c r="HYX5" s="862"/>
      <c r="HYY5" s="862"/>
      <c r="HYZ5" s="862"/>
      <c r="HZA5" s="862"/>
      <c r="HZB5" s="862"/>
      <c r="HZC5" s="862"/>
      <c r="HZD5" s="862"/>
      <c r="HZE5" s="862"/>
      <c r="HZF5" s="862"/>
      <c r="HZG5" s="862"/>
      <c r="HZH5" s="862"/>
      <c r="HZI5" s="862"/>
      <c r="HZJ5" s="862"/>
      <c r="HZK5" s="862"/>
      <c r="HZL5" s="862"/>
      <c r="HZM5" s="862"/>
      <c r="HZN5" s="862"/>
      <c r="HZO5" s="861"/>
      <c r="HZP5" s="862"/>
      <c r="HZQ5" s="862"/>
      <c r="HZR5" s="862"/>
      <c r="HZS5" s="862"/>
      <c r="HZT5" s="862"/>
      <c r="HZU5" s="862"/>
      <c r="HZV5" s="862"/>
      <c r="HZW5" s="862"/>
      <c r="HZX5" s="862"/>
      <c r="HZY5" s="862"/>
      <c r="HZZ5" s="862"/>
      <c r="IAA5" s="862"/>
      <c r="IAB5" s="862"/>
      <c r="IAC5" s="862"/>
      <c r="IAD5" s="862"/>
      <c r="IAE5" s="862"/>
      <c r="IAF5" s="862"/>
      <c r="IAG5" s="862"/>
      <c r="IAH5" s="862"/>
      <c r="IAI5" s="862"/>
      <c r="IAJ5" s="862"/>
      <c r="IAK5" s="862"/>
      <c r="IAL5" s="862"/>
      <c r="IAM5" s="862"/>
      <c r="IAN5" s="862"/>
      <c r="IAO5" s="862"/>
      <c r="IAP5" s="862"/>
      <c r="IAQ5" s="862"/>
      <c r="IAR5" s="862"/>
      <c r="IAS5" s="862"/>
      <c r="IAT5" s="861"/>
      <c r="IAU5" s="862"/>
      <c r="IAV5" s="862"/>
      <c r="IAW5" s="862"/>
      <c r="IAX5" s="862"/>
      <c r="IAY5" s="862"/>
      <c r="IAZ5" s="862"/>
      <c r="IBA5" s="862"/>
      <c r="IBB5" s="862"/>
      <c r="IBC5" s="862"/>
      <c r="IBD5" s="862"/>
      <c r="IBE5" s="862"/>
      <c r="IBF5" s="862"/>
      <c r="IBG5" s="862"/>
      <c r="IBH5" s="862"/>
      <c r="IBI5" s="862"/>
      <c r="IBJ5" s="862"/>
      <c r="IBK5" s="862"/>
      <c r="IBL5" s="862"/>
      <c r="IBM5" s="862"/>
      <c r="IBN5" s="862"/>
      <c r="IBO5" s="862"/>
      <c r="IBP5" s="862"/>
      <c r="IBQ5" s="862"/>
      <c r="IBR5" s="862"/>
      <c r="IBS5" s="862"/>
      <c r="IBT5" s="862"/>
      <c r="IBU5" s="862"/>
      <c r="IBV5" s="862"/>
      <c r="IBW5" s="862"/>
      <c r="IBX5" s="862"/>
      <c r="IBY5" s="861"/>
      <c r="IBZ5" s="862"/>
      <c r="ICA5" s="862"/>
      <c r="ICB5" s="862"/>
      <c r="ICC5" s="862"/>
      <c r="ICD5" s="862"/>
      <c r="ICE5" s="862"/>
      <c r="ICF5" s="862"/>
      <c r="ICG5" s="862"/>
      <c r="ICH5" s="862"/>
      <c r="ICI5" s="862"/>
      <c r="ICJ5" s="862"/>
      <c r="ICK5" s="862"/>
      <c r="ICL5" s="862"/>
      <c r="ICM5" s="862"/>
      <c r="ICN5" s="862"/>
      <c r="ICO5" s="862"/>
      <c r="ICP5" s="862"/>
      <c r="ICQ5" s="862"/>
      <c r="ICR5" s="862"/>
      <c r="ICS5" s="862"/>
      <c r="ICT5" s="862"/>
      <c r="ICU5" s="862"/>
      <c r="ICV5" s="862"/>
      <c r="ICW5" s="862"/>
      <c r="ICX5" s="862"/>
      <c r="ICY5" s="862"/>
      <c r="ICZ5" s="862"/>
      <c r="IDA5" s="862"/>
      <c r="IDB5" s="862"/>
      <c r="IDC5" s="862"/>
      <c r="IDD5" s="861"/>
      <c r="IDE5" s="862"/>
      <c r="IDF5" s="862"/>
      <c r="IDG5" s="862"/>
      <c r="IDH5" s="862"/>
      <c r="IDI5" s="862"/>
      <c r="IDJ5" s="862"/>
      <c r="IDK5" s="862"/>
      <c r="IDL5" s="862"/>
      <c r="IDM5" s="862"/>
      <c r="IDN5" s="862"/>
      <c r="IDO5" s="862"/>
      <c r="IDP5" s="862"/>
      <c r="IDQ5" s="862"/>
      <c r="IDR5" s="862"/>
      <c r="IDS5" s="862"/>
      <c r="IDT5" s="862"/>
      <c r="IDU5" s="862"/>
      <c r="IDV5" s="862"/>
      <c r="IDW5" s="862"/>
      <c r="IDX5" s="862"/>
      <c r="IDY5" s="862"/>
      <c r="IDZ5" s="862"/>
      <c r="IEA5" s="862"/>
      <c r="IEB5" s="862"/>
      <c r="IEC5" s="862"/>
      <c r="IED5" s="862"/>
      <c r="IEE5" s="862"/>
      <c r="IEF5" s="862"/>
      <c r="IEG5" s="862"/>
      <c r="IEH5" s="862"/>
      <c r="IEI5" s="861"/>
      <c r="IEJ5" s="862"/>
      <c r="IEK5" s="862"/>
      <c r="IEL5" s="862"/>
      <c r="IEM5" s="862"/>
      <c r="IEN5" s="862"/>
      <c r="IEO5" s="862"/>
      <c r="IEP5" s="862"/>
      <c r="IEQ5" s="862"/>
      <c r="IER5" s="862"/>
      <c r="IES5" s="862"/>
      <c r="IET5" s="862"/>
      <c r="IEU5" s="862"/>
      <c r="IEV5" s="862"/>
      <c r="IEW5" s="862"/>
      <c r="IEX5" s="862"/>
      <c r="IEY5" s="862"/>
      <c r="IEZ5" s="862"/>
      <c r="IFA5" s="862"/>
      <c r="IFB5" s="862"/>
      <c r="IFC5" s="862"/>
      <c r="IFD5" s="862"/>
      <c r="IFE5" s="862"/>
      <c r="IFF5" s="862"/>
      <c r="IFG5" s="862"/>
      <c r="IFH5" s="862"/>
      <c r="IFI5" s="862"/>
      <c r="IFJ5" s="862"/>
      <c r="IFK5" s="862"/>
      <c r="IFL5" s="862"/>
      <c r="IFM5" s="862"/>
      <c r="IFN5" s="861"/>
      <c r="IFO5" s="862"/>
      <c r="IFP5" s="862"/>
      <c r="IFQ5" s="862"/>
      <c r="IFR5" s="862"/>
      <c r="IFS5" s="862"/>
      <c r="IFT5" s="862"/>
      <c r="IFU5" s="862"/>
      <c r="IFV5" s="862"/>
      <c r="IFW5" s="862"/>
      <c r="IFX5" s="862"/>
      <c r="IFY5" s="862"/>
      <c r="IFZ5" s="862"/>
      <c r="IGA5" s="862"/>
      <c r="IGB5" s="862"/>
      <c r="IGC5" s="862"/>
      <c r="IGD5" s="862"/>
      <c r="IGE5" s="862"/>
      <c r="IGF5" s="862"/>
      <c r="IGG5" s="862"/>
      <c r="IGH5" s="862"/>
      <c r="IGI5" s="862"/>
      <c r="IGJ5" s="862"/>
      <c r="IGK5" s="862"/>
      <c r="IGL5" s="862"/>
      <c r="IGM5" s="862"/>
      <c r="IGN5" s="862"/>
      <c r="IGO5" s="862"/>
      <c r="IGP5" s="862"/>
      <c r="IGQ5" s="862"/>
      <c r="IGR5" s="862"/>
      <c r="IGS5" s="861"/>
      <c r="IGT5" s="862"/>
      <c r="IGU5" s="862"/>
      <c r="IGV5" s="862"/>
      <c r="IGW5" s="862"/>
      <c r="IGX5" s="862"/>
      <c r="IGY5" s="862"/>
      <c r="IGZ5" s="862"/>
      <c r="IHA5" s="862"/>
      <c r="IHB5" s="862"/>
      <c r="IHC5" s="862"/>
      <c r="IHD5" s="862"/>
      <c r="IHE5" s="862"/>
      <c r="IHF5" s="862"/>
      <c r="IHG5" s="862"/>
      <c r="IHH5" s="862"/>
      <c r="IHI5" s="862"/>
      <c r="IHJ5" s="862"/>
      <c r="IHK5" s="862"/>
      <c r="IHL5" s="862"/>
      <c r="IHM5" s="862"/>
      <c r="IHN5" s="862"/>
      <c r="IHO5" s="862"/>
      <c r="IHP5" s="862"/>
      <c r="IHQ5" s="862"/>
      <c r="IHR5" s="862"/>
      <c r="IHS5" s="862"/>
      <c r="IHT5" s="862"/>
      <c r="IHU5" s="862"/>
      <c r="IHV5" s="862"/>
      <c r="IHW5" s="862"/>
      <c r="IHX5" s="861"/>
      <c r="IHY5" s="862"/>
      <c r="IHZ5" s="862"/>
      <c r="IIA5" s="862"/>
      <c r="IIB5" s="862"/>
      <c r="IIC5" s="862"/>
      <c r="IID5" s="862"/>
      <c r="IIE5" s="862"/>
      <c r="IIF5" s="862"/>
      <c r="IIG5" s="862"/>
      <c r="IIH5" s="862"/>
      <c r="III5" s="862"/>
      <c r="IIJ5" s="862"/>
      <c r="IIK5" s="862"/>
      <c r="IIL5" s="862"/>
      <c r="IIM5" s="862"/>
      <c r="IIN5" s="862"/>
      <c r="IIO5" s="862"/>
      <c r="IIP5" s="862"/>
      <c r="IIQ5" s="862"/>
      <c r="IIR5" s="862"/>
      <c r="IIS5" s="862"/>
      <c r="IIT5" s="862"/>
      <c r="IIU5" s="862"/>
      <c r="IIV5" s="862"/>
      <c r="IIW5" s="862"/>
      <c r="IIX5" s="862"/>
      <c r="IIY5" s="862"/>
      <c r="IIZ5" s="862"/>
      <c r="IJA5" s="862"/>
      <c r="IJB5" s="862"/>
      <c r="IJC5" s="861"/>
      <c r="IJD5" s="862"/>
      <c r="IJE5" s="862"/>
      <c r="IJF5" s="862"/>
      <c r="IJG5" s="862"/>
      <c r="IJH5" s="862"/>
      <c r="IJI5" s="862"/>
      <c r="IJJ5" s="862"/>
      <c r="IJK5" s="862"/>
      <c r="IJL5" s="862"/>
      <c r="IJM5" s="862"/>
      <c r="IJN5" s="862"/>
      <c r="IJO5" s="862"/>
      <c r="IJP5" s="862"/>
      <c r="IJQ5" s="862"/>
      <c r="IJR5" s="862"/>
      <c r="IJS5" s="862"/>
      <c r="IJT5" s="862"/>
      <c r="IJU5" s="862"/>
      <c r="IJV5" s="862"/>
      <c r="IJW5" s="862"/>
      <c r="IJX5" s="862"/>
      <c r="IJY5" s="862"/>
      <c r="IJZ5" s="862"/>
      <c r="IKA5" s="862"/>
      <c r="IKB5" s="862"/>
      <c r="IKC5" s="862"/>
      <c r="IKD5" s="862"/>
      <c r="IKE5" s="862"/>
      <c r="IKF5" s="862"/>
      <c r="IKG5" s="862"/>
      <c r="IKH5" s="861"/>
      <c r="IKI5" s="862"/>
      <c r="IKJ5" s="862"/>
      <c r="IKK5" s="862"/>
      <c r="IKL5" s="862"/>
      <c r="IKM5" s="862"/>
      <c r="IKN5" s="862"/>
      <c r="IKO5" s="862"/>
      <c r="IKP5" s="862"/>
      <c r="IKQ5" s="862"/>
      <c r="IKR5" s="862"/>
      <c r="IKS5" s="862"/>
      <c r="IKT5" s="862"/>
      <c r="IKU5" s="862"/>
      <c r="IKV5" s="862"/>
      <c r="IKW5" s="862"/>
      <c r="IKX5" s="862"/>
      <c r="IKY5" s="862"/>
      <c r="IKZ5" s="862"/>
      <c r="ILA5" s="862"/>
      <c r="ILB5" s="862"/>
      <c r="ILC5" s="862"/>
      <c r="ILD5" s="862"/>
      <c r="ILE5" s="862"/>
      <c r="ILF5" s="862"/>
      <c r="ILG5" s="862"/>
      <c r="ILH5" s="862"/>
      <c r="ILI5" s="862"/>
      <c r="ILJ5" s="862"/>
      <c r="ILK5" s="862"/>
      <c r="ILL5" s="862"/>
      <c r="ILM5" s="861"/>
      <c r="ILN5" s="862"/>
      <c r="ILO5" s="862"/>
      <c r="ILP5" s="862"/>
      <c r="ILQ5" s="862"/>
      <c r="ILR5" s="862"/>
      <c r="ILS5" s="862"/>
      <c r="ILT5" s="862"/>
      <c r="ILU5" s="862"/>
      <c r="ILV5" s="862"/>
      <c r="ILW5" s="862"/>
      <c r="ILX5" s="862"/>
      <c r="ILY5" s="862"/>
      <c r="ILZ5" s="862"/>
      <c r="IMA5" s="862"/>
      <c r="IMB5" s="862"/>
      <c r="IMC5" s="862"/>
      <c r="IMD5" s="862"/>
      <c r="IME5" s="862"/>
      <c r="IMF5" s="862"/>
      <c r="IMG5" s="862"/>
      <c r="IMH5" s="862"/>
      <c r="IMI5" s="862"/>
      <c r="IMJ5" s="862"/>
      <c r="IMK5" s="862"/>
      <c r="IML5" s="862"/>
      <c r="IMM5" s="862"/>
      <c r="IMN5" s="862"/>
      <c r="IMO5" s="862"/>
      <c r="IMP5" s="862"/>
      <c r="IMQ5" s="862"/>
      <c r="IMR5" s="861"/>
      <c r="IMS5" s="862"/>
      <c r="IMT5" s="862"/>
      <c r="IMU5" s="862"/>
      <c r="IMV5" s="862"/>
      <c r="IMW5" s="862"/>
      <c r="IMX5" s="862"/>
      <c r="IMY5" s="862"/>
      <c r="IMZ5" s="862"/>
      <c r="INA5" s="862"/>
      <c r="INB5" s="862"/>
      <c r="INC5" s="862"/>
      <c r="IND5" s="862"/>
      <c r="INE5" s="862"/>
      <c r="INF5" s="862"/>
      <c r="ING5" s="862"/>
      <c r="INH5" s="862"/>
      <c r="INI5" s="862"/>
      <c r="INJ5" s="862"/>
      <c r="INK5" s="862"/>
      <c r="INL5" s="862"/>
      <c r="INM5" s="862"/>
      <c r="INN5" s="862"/>
      <c r="INO5" s="862"/>
      <c r="INP5" s="862"/>
      <c r="INQ5" s="862"/>
      <c r="INR5" s="862"/>
      <c r="INS5" s="862"/>
      <c r="INT5" s="862"/>
      <c r="INU5" s="862"/>
      <c r="INV5" s="862"/>
      <c r="INW5" s="861"/>
      <c r="INX5" s="862"/>
      <c r="INY5" s="862"/>
      <c r="INZ5" s="862"/>
      <c r="IOA5" s="862"/>
      <c r="IOB5" s="862"/>
      <c r="IOC5" s="862"/>
      <c r="IOD5" s="862"/>
      <c r="IOE5" s="862"/>
      <c r="IOF5" s="862"/>
      <c r="IOG5" s="862"/>
      <c r="IOH5" s="862"/>
      <c r="IOI5" s="862"/>
      <c r="IOJ5" s="862"/>
      <c r="IOK5" s="862"/>
      <c r="IOL5" s="862"/>
      <c r="IOM5" s="862"/>
      <c r="ION5" s="862"/>
      <c r="IOO5" s="862"/>
      <c r="IOP5" s="862"/>
      <c r="IOQ5" s="862"/>
      <c r="IOR5" s="862"/>
      <c r="IOS5" s="862"/>
      <c r="IOT5" s="862"/>
      <c r="IOU5" s="862"/>
      <c r="IOV5" s="862"/>
      <c r="IOW5" s="862"/>
      <c r="IOX5" s="862"/>
      <c r="IOY5" s="862"/>
      <c r="IOZ5" s="862"/>
      <c r="IPA5" s="862"/>
      <c r="IPB5" s="861"/>
      <c r="IPC5" s="862"/>
      <c r="IPD5" s="862"/>
      <c r="IPE5" s="862"/>
      <c r="IPF5" s="862"/>
      <c r="IPG5" s="862"/>
      <c r="IPH5" s="862"/>
      <c r="IPI5" s="862"/>
      <c r="IPJ5" s="862"/>
      <c r="IPK5" s="862"/>
      <c r="IPL5" s="862"/>
      <c r="IPM5" s="862"/>
      <c r="IPN5" s="862"/>
      <c r="IPO5" s="862"/>
      <c r="IPP5" s="862"/>
      <c r="IPQ5" s="862"/>
      <c r="IPR5" s="862"/>
      <c r="IPS5" s="862"/>
      <c r="IPT5" s="862"/>
      <c r="IPU5" s="862"/>
      <c r="IPV5" s="862"/>
      <c r="IPW5" s="862"/>
      <c r="IPX5" s="862"/>
      <c r="IPY5" s="862"/>
      <c r="IPZ5" s="862"/>
      <c r="IQA5" s="862"/>
      <c r="IQB5" s="862"/>
      <c r="IQC5" s="862"/>
      <c r="IQD5" s="862"/>
      <c r="IQE5" s="862"/>
      <c r="IQF5" s="862"/>
      <c r="IQG5" s="861"/>
      <c r="IQH5" s="862"/>
      <c r="IQI5" s="862"/>
      <c r="IQJ5" s="862"/>
      <c r="IQK5" s="862"/>
      <c r="IQL5" s="862"/>
      <c r="IQM5" s="862"/>
      <c r="IQN5" s="862"/>
      <c r="IQO5" s="862"/>
      <c r="IQP5" s="862"/>
      <c r="IQQ5" s="862"/>
      <c r="IQR5" s="862"/>
      <c r="IQS5" s="862"/>
      <c r="IQT5" s="862"/>
      <c r="IQU5" s="862"/>
      <c r="IQV5" s="862"/>
      <c r="IQW5" s="862"/>
      <c r="IQX5" s="862"/>
      <c r="IQY5" s="862"/>
      <c r="IQZ5" s="862"/>
      <c r="IRA5" s="862"/>
      <c r="IRB5" s="862"/>
      <c r="IRC5" s="862"/>
      <c r="IRD5" s="862"/>
      <c r="IRE5" s="862"/>
      <c r="IRF5" s="862"/>
      <c r="IRG5" s="862"/>
      <c r="IRH5" s="862"/>
      <c r="IRI5" s="862"/>
      <c r="IRJ5" s="862"/>
      <c r="IRK5" s="862"/>
      <c r="IRL5" s="861"/>
      <c r="IRM5" s="862"/>
      <c r="IRN5" s="862"/>
      <c r="IRO5" s="862"/>
      <c r="IRP5" s="862"/>
      <c r="IRQ5" s="862"/>
      <c r="IRR5" s="862"/>
      <c r="IRS5" s="862"/>
      <c r="IRT5" s="862"/>
      <c r="IRU5" s="862"/>
      <c r="IRV5" s="862"/>
      <c r="IRW5" s="862"/>
      <c r="IRX5" s="862"/>
      <c r="IRY5" s="862"/>
      <c r="IRZ5" s="862"/>
      <c r="ISA5" s="862"/>
      <c r="ISB5" s="862"/>
      <c r="ISC5" s="862"/>
      <c r="ISD5" s="862"/>
      <c r="ISE5" s="862"/>
      <c r="ISF5" s="862"/>
      <c r="ISG5" s="862"/>
      <c r="ISH5" s="862"/>
      <c r="ISI5" s="862"/>
      <c r="ISJ5" s="862"/>
      <c r="ISK5" s="862"/>
      <c r="ISL5" s="862"/>
      <c r="ISM5" s="862"/>
      <c r="ISN5" s="862"/>
      <c r="ISO5" s="862"/>
      <c r="ISP5" s="862"/>
      <c r="ISQ5" s="861"/>
      <c r="ISR5" s="862"/>
      <c r="ISS5" s="862"/>
      <c r="IST5" s="862"/>
      <c r="ISU5" s="862"/>
      <c r="ISV5" s="862"/>
      <c r="ISW5" s="862"/>
      <c r="ISX5" s="862"/>
      <c r="ISY5" s="862"/>
      <c r="ISZ5" s="862"/>
      <c r="ITA5" s="862"/>
      <c r="ITB5" s="862"/>
      <c r="ITC5" s="862"/>
      <c r="ITD5" s="862"/>
      <c r="ITE5" s="862"/>
      <c r="ITF5" s="862"/>
      <c r="ITG5" s="862"/>
      <c r="ITH5" s="862"/>
      <c r="ITI5" s="862"/>
      <c r="ITJ5" s="862"/>
      <c r="ITK5" s="862"/>
      <c r="ITL5" s="862"/>
      <c r="ITM5" s="862"/>
      <c r="ITN5" s="862"/>
      <c r="ITO5" s="862"/>
      <c r="ITP5" s="862"/>
      <c r="ITQ5" s="862"/>
      <c r="ITR5" s="862"/>
      <c r="ITS5" s="862"/>
      <c r="ITT5" s="862"/>
      <c r="ITU5" s="862"/>
      <c r="ITV5" s="861"/>
      <c r="ITW5" s="862"/>
      <c r="ITX5" s="862"/>
      <c r="ITY5" s="862"/>
      <c r="ITZ5" s="862"/>
      <c r="IUA5" s="862"/>
      <c r="IUB5" s="862"/>
      <c r="IUC5" s="862"/>
      <c r="IUD5" s="862"/>
      <c r="IUE5" s="862"/>
      <c r="IUF5" s="862"/>
      <c r="IUG5" s="862"/>
      <c r="IUH5" s="862"/>
      <c r="IUI5" s="862"/>
      <c r="IUJ5" s="862"/>
      <c r="IUK5" s="862"/>
      <c r="IUL5" s="862"/>
      <c r="IUM5" s="862"/>
      <c r="IUN5" s="862"/>
      <c r="IUO5" s="862"/>
      <c r="IUP5" s="862"/>
      <c r="IUQ5" s="862"/>
      <c r="IUR5" s="862"/>
      <c r="IUS5" s="862"/>
      <c r="IUT5" s="862"/>
      <c r="IUU5" s="862"/>
      <c r="IUV5" s="862"/>
      <c r="IUW5" s="862"/>
      <c r="IUX5" s="862"/>
      <c r="IUY5" s="862"/>
      <c r="IUZ5" s="862"/>
      <c r="IVA5" s="861"/>
      <c r="IVB5" s="862"/>
      <c r="IVC5" s="862"/>
      <c r="IVD5" s="862"/>
      <c r="IVE5" s="862"/>
      <c r="IVF5" s="862"/>
      <c r="IVG5" s="862"/>
      <c r="IVH5" s="862"/>
      <c r="IVI5" s="862"/>
      <c r="IVJ5" s="862"/>
      <c r="IVK5" s="862"/>
      <c r="IVL5" s="862"/>
      <c r="IVM5" s="862"/>
      <c r="IVN5" s="862"/>
      <c r="IVO5" s="862"/>
      <c r="IVP5" s="862"/>
      <c r="IVQ5" s="862"/>
      <c r="IVR5" s="862"/>
      <c r="IVS5" s="862"/>
      <c r="IVT5" s="862"/>
      <c r="IVU5" s="862"/>
      <c r="IVV5" s="862"/>
      <c r="IVW5" s="862"/>
      <c r="IVX5" s="862"/>
      <c r="IVY5" s="862"/>
      <c r="IVZ5" s="862"/>
      <c r="IWA5" s="862"/>
      <c r="IWB5" s="862"/>
      <c r="IWC5" s="862"/>
      <c r="IWD5" s="862"/>
      <c r="IWE5" s="862"/>
      <c r="IWF5" s="861"/>
      <c r="IWG5" s="862"/>
      <c r="IWH5" s="862"/>
      <c r="IWI5" s="862"/>
      <c r="IWJ5" s="862"/>
      <c r="IWK5" s="862"/>
      <c r="IWL5" s="862"/>
      <c r="IWM5" s="862"/>
      <c r="IWN5" s="862"/>
      <c r="IWO5" s="862"/>
      <c r="IWP5" s="862"/>
      <c r="IWQ5" s="862"/>
      <c r="IWR5" s="862"/>
      <c r="IWS5" s="862"/>
      <c r="IWT5" s="862"/>
      <c r="IWU5" s="862"/>
      <c r="IWV5" s="862"/>
      <c r="IWW5" s="862"/>
      <c r="IWX5" s="862"/>
      <c r="IWY5" s="862"/>
      <c r="IWZ5" s="862"/>
      <c r="IXA5" s="862"/>
      <c r="IXB5" s="862"/>
      <c r="IXC5" s="862"/>
      <c r="IXD5" s="862"/>
      <c r="IXE5" s="862"/>
      <c r="IXF5" s="862"/>
      <c r="IXG5" s="862"/>
      <c r="IXH5" s="862"/>
      <c r="IXI5" s="862"/>
      <c r="IXJ5" s="862"/>
      <c r="IXK5" s="861"/>
      <c r="IXL5" s="862"/>
      <c r="IXM5" s="862"/>
      <c r="IXN5" s="862"/>
      <c r="IXO5" s="862"/>
      <c r="IXP5" s="862"/>
      <c r="IXQ5" s="862"/>
      <c r="IXR5" s="862"/>
      <c r="IXS5" s="862"/>
      <c r="IXT5" s="862"/>
      <c r="IXU5" s="862"/>
      <c r="IXV5" s="862"/>
      <c r="IXW5" s="862"/>
      <c r="IXX5" s="862"/>
      <c r="IXY5" s="862"/>
      <c r="IXZ5" s="862"/>
      <c r="IYA5" s="862"/>
      <c r="IYB5" s="862"/>
      <c r="IYC5" s="862"/>
      <c r="IYD5" s="862"/>
      <c r="IYE5" s="862"/>
      <c r="IYF5" s="862"/>
      <c r="IYG5" s="862"/>
      <c r="IYH5" s="862"/>
      <c r="IYI5" s="862"/>
      <c r="IYJ5" s="862"/>
      <c r="IYK5" s="862"/>
      <c r="IYL5" s="862"/>
      <c r="IYM5" s="862"/>
      <c r="IYN5" s="862"/>
      <c r="IYO5" s="862"/>
      <c r="IYP5" s="861"/>
      <c r="IYQ5" s="862"/>
      <c r="IYR5" s="862"/>
      <c r="IYS5" s="862"/>
      <c r="IYT5" s="862"/>
      <c r="IYU5" s="862"/>
      <c r="IYV5" s="862"/>
      <c r="IYW5" s="862"/>
      <c r="IYX5" s="862"/>
      <c r="IYY5" s="862"/>
      <c r="IYZ5" s="862"/>
      <c r="IZA5" s="862"/>
      <c r="IZB5" s="862"/>
      <c r="IZC5" s="862"/>
      <c r="IZD5" s="862"/>
      <c r="IZE5" s="862"/>
      <c r="IZF5" s="862"/>
      <c r="IZG5" s="862"/>
      <c r="IZH5" s="862"/>
      <c r="IZI5" s="862"/>
      <c r="IZJ5" s="862"/>
      <c r="IZK5" s="862"/>
      <c r="IZL5" s="862"/>
      <c r="IZM5" s="862"/>
      <c r="IZN5" s="862"/>
      <c r="IZO5" s="862"/>
      <c r="IZP5" s="862"/>
      <c r="IZQ5" s="862"/>
      <c r="IZR5" s="862"/>
      <c r="IZS5" s="862"/>
      <c r="IZT5" s="862"/>
      <c r="IZU5" s="861"/>
      <c r="IZV5" s="862"/>
      <c r="IZW5" s="862"/>
      <c r="IZX5" s="862"/>
      <c r="IZY5" s="862"/>
      <c r="IZZ5" s="862"/>
      <c r="JAA5" s="862"/>
      <c r="JAB5" s="862"/>
      <c r="JAC5" s="862"/>
      <c r="JAD5" s="862"/>
      <c r="JAE5" s="862"/>
      <c r="JAF5" s="862"/>
      <c r="JAG5" s="862"/>
      <c r="JAH5" s="862"/>
      <c r="JAI5" s="862"/>
      <c r="JAJ5" s="862"/>
      <c r="JAK5" s="862"/>
      <c r="JAL5" s="862"/>
      <c r="JAM5" s="862"/>
      <c r="JAN5" s="862"/>
      <c r="JAO5" s="862"/>
      <c r="JAP5" s="862"/>
      <c r="JAQ5" s="862"/>
      <c r="JAR5" s="862"/>
      <c r="JAS5" s="862"/>
      <c r="JAT5" s="862"/>
      <c r="JAU5" s="862"/>
      <c r="JAV5" s="862"/>
      <c r="JAW5" s="862"/>
      <c r="JAX5" s="862"/>
      <c r="JAY5" s="862"/>
      <c r="JAZ5" s="861"/>
      <c r="JBA5" s="862"/>
      <c r="JBB5" s="862"/>
      <c r="JBC5" s="862"/>
      <c r="JBD5" s="862"/>
      <c r="JBE5" s="862"/>
      <c r="JBF5" s="862"/>
      <c r="JBG5" s="862"/>
      <c r="JBH5" s="862"/>
      <c r="JBI5" s="862"/>
      <c r="JBJ5" s="862"/>
      <c r="JBK5" s="862"/>
      <c r="JBL5" s="862"/>
      <c r="JBM5" s="862"/>
      <c r="JBN5" s="862"/>
      <c r="JBO5" s="862"/>
      <c r="JBP5" s="862"/>
      <c r="JBQ5" s="862"/>
      <c r="JBR5" s="862"/>
      <c r="JBS5" s="862"/>
      <c r="JBT5" s="862"/>
      <c r="JBU5" s="862"/>
      <c r="JBV5" s="862"/>
      <c r="JBW5" s="862"/>
      <c r="JBX5" s="862"/>
      <c r="JBY5" s="862"/>
      <c r="JBZ5" s="862"/>
      <c r="JCA5" s="862"/>
      <c r="JCB5" s="862"/>
      <c r="JCC5" s="862"/>
      <c r="JCD5" s="862"/>
      <c r="JCE5" s="861"/>
      <c r="JCF5" s="862"/>
      <c r="JCG5" s="862"/>
      <c r="JCH5" s="862"/>
      <c r="JCI5" s="862"/>
      <c r="JCJ5" s="862"/>
      <c r="JCK5" s="862"/>
      <c r="JCL5" s="862"/>
      <c r="JCM5" s="862"/>
      <c r="JCN5" s="862"/>
      <c r="JCO5" s="862"/>
      <c r="JCP5" s="862"/>
      <c r="JCQ5" s="862"/>
      <c r="JCR5" s="862"/>
      <c r="JCS5" s="862"/>
      <c r="JCT5" s="862"/>
      <c r="JCU5" s="862"/>
      <c r="JCV5" s="862"/>
      <c r="JCW5" s="862"/>
      <c r="JCX5" s="862"/>
      <c r="JCY5" s="862"/>
      <c r="JCZ5" s="862"/>
      <c r="JDA5" s="862"/>
      <c r="JDB5" s="862"/>
      <c r="JDC5" s="862"/>
      <c r="JDD5" s="862"/>
      <c r="JDE5" s="862"/>
      <c r="JDF5" s="862"/>
      <c r="JDG5" s="862"/>
      <c r="JDH5" s="862"/>
      <c r="JDI5" s="862"/>
      <c r="JDJ5" s="861"/>
      <c r="JDK5" s="862"/>
      <c r="JDL5" s="862"/>
      <c r="JDM5" s="862"/>
      <c r="JDN5" s="862"/>
      <c r="JDO5" s="862"/>
      <c r="JDP5" s="862"/>
      <c r="JDQ5" s="862"/>
      <c r="JDR5" s="862"/>
      <c r="JDS5" s="862"/>
      <c r="JDT5" s="862"/>
      <c r="JDU5" s="862"/>
      <c r="JDV5" s="862"/>
      <c r="JDW5" s="862"/>
      <c r="JDX5" s="862"/>
      <c r="JDY5" s="862"/>
      <c r="JDZ5" s="862"/>
      <c r="JEA5" s="862"/>
      <c r="JEB5" s="862"/>
      <c r="JEC5" s="862"/>
      <c r="JED5" s="862"/>
      <c r="JEE5" s="862"/>
      <c r="JEF5" s="862"/>
      <c r="JEG5" s="862"/>
      <c r="JEH5" s="862"/>
      <c r="JEI5" s="862"/>
      <c r="JEJ5" s="862"/>
      <c r="JEK5" s="862"/>
      <c r="JEL5" s="862"/>
      <c r="JEM5" s="862"/>
      <c r="JEN5" s="862"/>
      <c r="JEO5" s="861"/>
      <c r="JEP5" s="862"/>
      <c r="JEQ5" s="862"/>
      <c r="JER5" s="862"/>
      <c r="JES5" s="862"/>
      <c r="JET5" s="862"/>
      <c r="JEU5" s="862"/>
      <c r="JEV5" s="862"/>
      <c r="JEW5" s="862"/>
      <c r="JEX5" s="862"/>
      <c r="JEY5" s="862"/>
      <c r="JEZ5" s="862"/>
      <c r="JFA5" s="862"/>
      <c r="JFB5" s="862"/>
      <c r="JFC5" s="862"/>
      <c r="JFD5" s="862"/>
      <c r="JFE5" s="862"/>
      <c r="JFF5" s="862"/>
      <c r="JFG5" s="862"/>
      <c r="JFH5" s="862"/>
      <c r="JFI5" s="862"/>
      <c r="JFJ5" s="862"/>
      <c r="JFK5" s="862"/>
      <c r="JFL5" s="862"/>
      <c r="JFM5" s="862"/>
      <c r="JFN5" s="862"/>
      <c r="JFO5" s="862"/>
      <c r="JFP5" s="862"/>
      <c r="JFQ5" s="862"/>
      <c r="JFR5" s="862"/>
      <c r="JFS5" s="862"/>
      <c r="JFT5" s="861"/>
      <c r="JFU5" s="862"/>
      <c r="JFV5" s="862"/>
      <c r="JFW5" s="862"/>
      <c r="JFX5" s="862"/>
      <c r="JFY5" s="862"/>
      <c r="JFZ5" s="862"/>
      <c r="JGA5" s="862"/>
      <c r="JGB5" s="862"/>
      <c r="JGC5" s="862"/>
      <c r="JGD5" s="862"/>
      <c r="JGE5" s="862"/>
      <c r="JGF5" s="862"/>
      <c r="JGG5" s="862"/>
      <c r="JGH5" s="862"/>
      <c r="JGI5" s="862"/>
      <c r="JGJ5" s="862"/>
      <c r="JGK5" s="862"/>
      <c r="JGL5" s="862"/>
      <c r="JGM5" s="862"/>
      <c r="JGN5" s="862"/>
      <c r="JGO5" s="862"/>
      <c r="JGP5" s="862"/>
      <c r="JGQ5" s="862"/>
      <c r="JGR5" s="862"/>
      <c r="JGS5" s="862"/>
      <c r="JGT5" s="862"/>
      <c r="JGU5" s="862"/>
      <c r="JGV5" s="862"/>
      <c r="JGW5" s="862"/>
      <c r="JGX5" s="862"/>
      <c r="JGY5" s="861"/>
      <c r="JGZ5" s="862"/>
      <c r="JHA5" s="862"/>
      <c r="JHB5" s="862"/>
      <c r="JHC5" s="862"/>
      <c r="JHD5" s="862"/>
      <c r="JHE5" s="862"/>
      <c r="JHF5" s="862"/>
      <c r="JHG5" s="862"/>
      <c r="JHH5" s="862"/>
      <c r="JHI5" s="862"/>
      <c r="JHJ5" s="862"/>
      <c r="JHK5" s="862"/>
      <c r="JHL5" s="862"/>
      <c r="JHM5" s="862"/>
      <c r="JHN5" s="862"/>
      <c r="JHO5" s="862"/>
      <c r="JHP5" s="862"/>
      <c r="JHQ5" s="862"/>
      <c r="JHR5" s="862"/>
      <c r="JHS5" s="862"/>
      <c r="JHT5" s="862"/>
      <c r="JHU5" s="862"/>
      <c r="JHV5" s="862"/>
      <c r="JHW5" s="862"/>
      <c r="JHX5" s="862"/>
      <c r="JHY5" s="862"/>
      <c r="JHZ5" s="862"/>
      <c r="JIA5" s="862"/>
      <c r="JIB5" s="862"/>
      <c r="JIC5" s="862"/>
      <c r="JID5" s="861"/>
      <c r="JIE5" s="862"/>
      <c r="JIF5" s="862"/>
      <c r="JIG5" s="862"/>
      <c r="JIH5" s="862"/>
      <c r="JII5" s="862"/>
      <c r="JIJ5" s="862"/>
      <c r="JIK5" s="862"/>
      <c r="JIL5" s="862"/>
      <c r="JIM5" s="862"/>
      <c r="JIN5" s="862"/>
      <c r="JIO5" s="862"/>
      <c r="JIP5" s="862"/>
      <c r="JIQ5" s="862"/>
      <c r="JIR5" s="862"/>
      <c r="JIS5" s="862"/>
      <c r="JIT5" s="862"/>
      <c r="JIU5" s="862"/>
      <c r="JIV5" s="862"/>
      <c r="JIW5" s="862"/>
      <c r="JIX5" s="862"/>
      <c r="JIY5" s="862"/>
      <c r="JIZ5" s="862"/>
      <c r="JJA5" s="862"/>
      <c r="JJB5" s="862"/>
      <c r="JJC5" s="862"/>
      <c r="JJD5" s="862"/>
      <c r="JJE5" s="862"/>
      <c r="JJF5" s="862"/>
      <c r="JJG5" s="862"/>
      <c r="JJH5" s="862"/>
      <c r="JJI5" s="861"/>
      <c r="JJJ5" s="862"/>
      <c r="JJK5" s="862"/>
      <c r="JJL5" s="862"/>
      <c r="JJM5" s="862"/>
      <c r="JJN5" s="862"/>
      <c r="JJO5" s="862"/>
      <c r="JJP5" s="862"/>
      <c r="JJQ5" s="862"/>
      <c r="JJR5" s="862"/>
      <c r="JJS5" s="862"/>
      <c r="JJT5" s="862"/>
      <c r="JJU5" s="862"/>
      <c r="JJV5" s="862"/>
      <c r="JJW5" s="862"/>
      <c r="JJX5" s="862"/>
      <c r="JJY5" s="862"/>
      <c r="JJZ5" s="862"/>
      <c r="JKA5" s="862"/>
      <c r="JKB5" s="862"/>
      <c r="JKC5" s="862"/>
      <c r="JKD5" s="862"/>
      <c r="JKE5" s="862"/>
      <c r="JKF5" s="862"/>
      <c r="JKG5" s="862"/>
      <c r="JKH5" s="862"/>
      <c r="JKI5" s="862"/>
      <c r="JKJ5" s="862"/>
      <c r="JKK5" s="862"/>
      <c r="JKL5" s="862"/>
      <c r="JKM5" s="862"/>
      <c r="JKN5" s="861"/>
      <c r="JKO5" s="862"/>
      <c r="JKP5" s="862"/>
      <c r="JKQ5" s="862"/>
      <c r="JKR5" s="862"/>
      <c r="JKS5" s="862"/>
      <c r="JKT5" s="862"/>
      <c r="JKU5" s="862"/>
      <c r="JKV5" s="862"/>
      <c r="JKW5" s="862"/>
      <c r="JKX5" s="862"/>
      <c r="JKY5" s="862"/>
      <c r="JKZ5" s="862"/>
      <c r="JLA5" s="862"/>
      <c r="JLB5" s="862"/>
      <c r="JLC5" s="862"/>
      <c r="JLD5" s="862"/>
      <c r="JLE5" s="862"/>
      <c r="JLF5" s="862"/>
      <c r="JLG5" s="862"/>
      <c r="JLH5" s="862"/>
      <c r="JLI5" s="862"/>
      <c r="JLJ5" s="862"/>
      <c r="JLK5" s="862"/>
      <c r="JLL5" s="862"/>
      <c r="JLM5" s="862"/>
      <c r="JLN5" s="862"/>
      <c r="JLO5" s="862"/>
      <c r="JLP5" s="862"/>
      <c r="JLQ5" s="862"/>
      <c r="JLR5" s="862"/>
      <c r="JLS5" s="861"/>
      <c r="JLT5" s="862"/>
      <c r="JLU5" s="862"/>
      <c r="JLV5" s="862"/>
      <c r="JLW5" s="862"/>
      <c r="JLX5" s="862"/>
      <c r="JLY5" s="862"/>
      <c r="JLZ5" s="862"/>
      <c r="JMA5" s="862"/>
      <c r="JMB5" s="862"/>
      <c r="JMC5" s="862"/>
      <c r="JMD5" s="862"/>
      <c r="JME5" s="862"/>
      <c r="JMF5" s="862"/>
      <c r="JMG5" s="862"/>
      <c r="JMH5" s="862"/>
      <c r="JMI5" s="862"/>
      <c r="JMJ5" s="862"/>
      <c r="JMK5" s="862"/>
      <c r="JML5" s="862"/>
      <c r="JMM5" s="862"/>
      <c r="JMN5" s="862"/>
      <c r="JMO5" s="862"/>
      <c r="JMP5" s="862"/>
      <c r="JMQ5" s="862"/>
      <c r="JMR5" s="862"/>
      <c r="JMS5" s="862"/>
      <c r="JMT5" s="862"/>
      <c r="JMU5" s="862"/>
      <c r="JMV5" s="862"/>
      <c r="JMW5" s="862"/>
      <c r="JMX5" s="861"/>
      <c r="JMY5" s="862"/>
      <c r="JMZ5" s="862"/>
      <c r="JNA5" s="862"/>
      <c r="JNB5" s="862"/>
      <c r="JNC5" s="862"/>
      <c r="JND5" s="862"/>
      <c r="JNE5" s="862"/>
      <c r="JNF5" s="862"/>
      <c r="JNG5" s="862"/>
      <c r="JNH5" s="862"/>
      <c r="JNI5" s="862"/>
      <c r="JNJ5" s="862"/>
      <c r="JNK5" s="862"/>
      <c r="JNL5" s="862"/>
      <c r="JNM5" s="862"/>
      <c r="JNN5" s="862"/>
      <c r="JNO5" s="862"/>
      <c r="JNP5" s="862"/>
      <c r="JNQ5" s="862"/>
      <c r="JNR5" s="862"/>
      <c r="JNS5" s="862"/>
      <c r="JNT5" s="862"/>
      <c r="JNU5" s="862"/>
      <c r="JNV5" s="862"/>
      <c r="JNW5" s="862"/>
      <c r="JNX5" s="862"/>
      <c r="JNY5" s="862"/>
      <c r="JNZ5" s="862"/>
      <c r="JOA5" s="862"/>
      <c r="JOB5" s="862"/>
      <c r="JOC5" s="861"/>
      <c r="JOD5" s="862"/>
      <c r="JOE5" s="862"/>
      <c r="JOF5" s="862"/>
      <c r="JOG5" s="862"/>
      <c r="JOH5" s="862"/>
      <c r="JOI5" s="862"/>
      <c r="JOJ5" s="862"/>
      <c r="JOK5" s="862"/>
      <c r="JOL5" s="862"/>
      <c r="JOM5" s="862"/>
      <c r="JON5" s="862"/>
      <c r="JOO5" s="862"/>
      <c r="JOP5" s="862"/>
      <c r="JOQ5" s="862"/>
      <c r="JOR5" s="862"/>
      <c r="JOS5" s="862"/>
      <c r="JOT5" s="862"/>
      <c r="JOU5" s="862"/>
      <c r="JOV5" s="862"/>
      <c r="JOW5" s="862"/>
      <c r="JOX5" s="862"/>
      <c r="JOY5" s="862"/>
      <c r="JOZ5" s="862"/>
      <c r="JPA5" s="862"/>
      <c r="JPB5" s="862"/>
      <c r="JPC5" s="862"/>
      <c r="JPD5" s="862"/>
      <c r="JPE5" s="862"/>
      <c r="JPF5" s="862"/>
      <c r="JPG5" s="862"/>
      <c r="JPH5" s="861"/>
      <c r="JPI5" s="862"/>
      <c r="JPJ5" s="862"/>
      <c r="JPK5" s="862"/>
      <c r="JPL5" s="862"/>
      <c r="JPM5" s="862"/>
      <c r="JPN5" s="862"/>
      <c r="JPO5" s="862"/>
      <c r="JPP5" s="862"/>
      <c r="JPQ5" s="862"/>
      <c r="JPR5" s="862"/>
      <c r="JPS5" s="862"/>
      <c r="JPT5" s="862"/>
      <c r="JPU5" s="862"/>
      <c r="JPV5" s="862"/>
      <c r="JPW5" s="862"/>
      <c r="JPX5" s="862"/>
      <c r="JPY5" s="862"/>
      <c r="JPZ5" s="862"/>
      <c r="JQA5" s="862"/>
      <c r="JQB5" s="862"/>
      <c r="JQC5" s="862"/>
      <c r="JQD5" s="862"/>
      <c r="JQE5" s="862"/>
      <c r="JQF5" s="862"/>
      <c r="JQG5" s="862"/>
      <c r="JQH5" s="862"/>
      <c r="JQI5" s="862"/>
      <c r="JQJ5" s="862"/>
      <c r="JQK5" s="862"/>
      <c r="JQL5" s="862"/>
      <c r="JQM5" s="861"/>
      <c r="JQN5" s="862"/>
      <c r="JQO5" s="862"/>
      <c r="JQP5" s="862"/>
      <c r="JQQ5" s="862"/>
      <c r="JQR5" s="862"/>
      <c r="JQS5" s="862"/>
      <c r="JQT5" s="862"/>
      <c r="JQU5" s="862"/>
      <c r="JQV5" s="862"/>
      <c r="JQW5" s="862"/>
      <c r="JQX5" s="862"/>
      <c r="JQY5" s="862"/>
      <c r="JQZ5" s="862"/>
      <c r="JRA5" s="862"/>
      <c r="JRB5" s="862"/>
      <c r="JRC5" s="862"/>
      <c r="JRD5" s="862"/>
      <c r="JRE5" s="862"/>
      <c r="JRF5" s="862"/>
      <c r="JRG5" s="862"/>
      <c r="JRH5" s="862"/>
      <c r="JRI5" s="862"/>
      <c r="JRJ5" s="862"/>
      <c r="JRK5" s="862"/>
      <c r="JRL5" s="862"/>
      <c r="JRM5" s="862"/>
      <c r="JRN5" s="862"/>
      <c r="JRO5" s="862"/>
      <c r="JRP5" s="862"/>
      <c r="JRQ5" s="862"/>
      <c r="JRR5" s="861"/>
      <c r="JRS5" s="862"/>
      <c r="JRT5" s="862"/>
      <c r="JRU5" s="862"/>
      <c r="JRV5" s="862"/>
      <c r="JRW5" s="862"/>
      <c r="JRX5" s="862"/>
      <c r="JRY5" s="862"/>
      <c r="JRZ5" s="862"/>
      <c r="JSA5" s="862"/>
      <c r="JSB5" s="862"/>
      <c r="JSC5" s="862"/>
      <c r="JSD5" s="862"/>
      <c r="JSE5" s="862"/>
      <c r="JSF5" s="862"/>
      <c r="JSG5" s="862"/>
      <c r="JSH5" s="862"/>
      <c r="JSI5" s="862"/>
      <c r="JSJ5" s="862"/>
      <c r="JSK5" s="862"/>
      <c r="JSL5" s="862"/>
      <c r="JSM5" s="862"/>
      <c r="JSN5" s="862"/>
      <c r="JSO5" s="862"/>
      <c r="JSP5" s="862"/>
      <c r="JSQ5" s="862"/>
      <c r="JSR5" s="862"/>
      <c r="JSS5" s="862"/>
      <c r="JST5" s="862"/>
      <c r="JSU5" s="862"/>
      <c r="JSV5" s="862"/>
      <c r="JSW5" s="861"/>
      <c r="JSX5" s="862"/>
      <c r="JSY5" s="862"/>
      <c r="JSZ5" s="862"/>
      <c r="JTA5" s="862"/>
      <c r="JTB5" s="862"/>
      <c r="JTC5" s="862"/>
      <c r="JTD5" s="862"/>
      <c r="JTE5" s="862"/>
      <c r="JTF5" s="862"/>
      <c r="JTG5" s="862"/>
      <c r="JTH5" s="862"/>
      <c r="JTI5" s="862"/>
      <c r="JTJ5" s="862"/>
      <c r="JTK5" s="862"/>
      <c r="JTL5" s="862"/>
      <c r="JTM5" s="862"/>
      <c r="JTN5" s="862"/>
      <c r="JTO5" s="862"/>
      <c r="JTP5" s="862"/>
      <c r="JTQ5" s="862"/>
      <c r="JTR5" s="862"/>
      <c r="JTS5" s="862"/>
      <c r="JTT5" s="862"/>
      <c r="JTU5" s="862"/>
      <c r="JTV5" s="862"/>
      <c r="JTW5" s="862"/>
      <c r="JTX5" s="862"/>
      <c r="JTY5" s="862"/>
      <c r="JTZ5" s="862"/>
      <c r="JUA5" s="862"/>
      <c r="JUB5" s="861"/>
      <c r="JUC5" s="862"/>
      <c r="JUD5" s="862"/>
      <c r="JUE5" s="862"/>
      <c r="JUF5" s="862"/>
      <c r="JUG5" s="862"/>
      <c r="JUH5" s="862"/>
      <c r="JUI5" s="862"/>
      <c r="JUJ5" s="862"/>
      <c r="JUK5" s="862"/>
      <c r="JUL5" s="862"/>
      <c r="JUM5" s="862"/>
      <c r="JUN5" s="862"/>
      <c r="JUO5" s="862"/>
      <c r="JUP5" s="862"/>
      <c r="JUQ5" s="862"/>
      <c r="JUR5" s="862"/>
      <c r="JUS5" s="862"/>
      <c r="JUT5" s="862"/>
      <c r="JUU5" s="862"/>
      <c r="JUV5" s="862"/>
      <c r="JUW5" s="862"/>
      <c r="JUX5" s="862"/>
      <c r="JUY5" s="862"/>
      <c r="JUZ5" s="862"/>
      <c r="JVA5" s="862"/>
      <c r="JVB5" s="862"/>
      <c r="JVC5" s="862"/>
      <c r="JVD5" s="862"/>
      <c r="JVE5" s="862"/>
      <c r="JVF5" s="862"/>
      <c r="JVG5" s="861"/>
      <c r="JVH5" s="862"/>
      <c r="JVI5" s="862"/>
      <c r="JVJ5" s="862"/>
      <c r="JVK5" s="862"/>
      <c r="JVL5" s="862"/>
      <c r="JVM5" s="862"/>
      <c r="JVN5" s="862"/>
      <c r="JVO5" s="862"/>
      <c r="JVP5" s="862"/>
      <c r="JVQ5" s="862"/>
      <c r="JVR5" s="862"/>
      <c r="JVS5" s="862"/>
      <c r="JVT5" s="862"/>
      <c r="JVU5" s="862"/>
      <c r="JVV5" s="862"/>
      <c r="JVW5" s="862"/>
      <c r="JVX5" s="862"/>
      <c r="JVY5" s="862"/>
      <c r="JVZ5" s="862"/>
      <c r="JWA5" s="862"/>
      <c r="JWB5" s="862"/>
      <c r="JWC5" s="862"/>
      <c r="JWD5" s="862"/>
      <c r="JWE5" s="862"/>
      <c r="JWF5" s="862"/>
      <c r="JWG5" s="862"/>
      <c r="JWH5" s="862"/>
      <c r="JWI5" s="862"/>
      <c r="JWJ5" s="862"/>
      <c r="JWK5" s="862"/>
      <c r="JWL5" s="861"/>
      <c r="JWM5" s="862"/>
      <c r="JWN5" s="862"/>
      <c r="JWO5" s="862"/>
      <c r="JWP5" s="862"/>
      <c r="JWQ5" s="862"/>
      <c r="JWR5" s="862"/>
      <c r="JWS5" s="862"/>
      <c r="JWT5" s="862"/>
      <c r="JWU5" s="862"/>
      <c r="JWV5" s="862"/>
      <c r="JWW5" s="862"/>
      <c r="JWX5" s="862"/>
      <c r="JWY5" s="862"/>
      <c r="JWZ5" s="862"/>
      <c r="JXA5" s="862"/>
      <c r="JXB5" s="862"/>
      <c r="JXC5" s="862"/>
      <c r="JXD5" s="862"/>
      <c r="JXE5" s="862"/>
      <c r="JXF5" s="862"/>
      <c r="JXG5" s="862"/>
      <c r="JXH5" s="862"/>
      <c r="JXI5" s="862"/>
      <c r="JXJ5" s="862"/>
      <c r="JXK5" s="862"/>
      <c r="JXL5" s="862"/>
      <c r="JXM5" s="862"/>
      <c r="JXN5" s="862"/>
      <c r="JXO5" s="862"/>
      <c r="JXP5" s="862"/>
      <c r="JXQ5" s="861"/>
      <c r="JXR5" s="862"/>
      <c r="JXS5" s="862"/>
      <c r="JXT5" s="862"/>
      <c r="JXU5" s="862"/>
      <c r="JXV5" s="862"/>
      <c r="JXW5" s="862"/>
      <c r="JXX5" s="862"/>
      <c r="JXY5" s="862"/>
      <c r="JXZ5" s="862"/>
      <c r="JYA5" s="862"/>
      <c r="JYB5" s="862"/>
      <c r="JYC5" s="862"/>
      <c r="JYD5" s="862"/>
      <c r="JYE5" s="862"/>
      <c r="JYF5" s="862"/>
      <c r="JYG5" s="862"/>
      <c r="JYH5" s="862"/>
      <c r="JYI5" s="862"/>
      <c r="JYJ5" s="862"/>
      <c r="JYK5" s="862"/>
      <c r="JYL5" s="862"/>
      <c r="JYM5" s="862"/>
      <c r="JYN5" s="862"/>
      <c r="JYO5" s="862"/>
      <c r="JYP5" s="862"/>
      <c r="JYQ5" s="862"/>
      <c r="JYR5" s="862"/>
      <c r="JYS5" s="862"/>
      <c r="JYT5" s="862"/>
      <c r="JYU5" s="862"/>
      <c r="JYV5" s="861"/>
      <c r="JYW5" s="862"/>
      <c r="JYX5" s="862"/>
      <c r="JYY5" s="862"/>
      <c r="JYZ5" s="862"/>
      <c r="JZA5" s="862"/>
      <c r="JZB5" s="862"/>
      <c r="JZC5" s="862"/>
      <c r="JZD5" s="862"/>
      <c r="JZE5" s="862"/>
      <c r="JZF5" s="862"/>
      <c r="JZG5" s="862"/>
      <c r="JZH5" s="862"/>
      <c r="JZI5" s="862"/>
      <c r="JZJ5" s="862"/>
      <c r="JZK5" s="862"/>
      <c r="JZL5" s="862"/>
      <c r="JZM5" s="862"/>
      <c r="JZN5" s="862"/>
      <c r="JZO5" s="862"/>
      <c r="JZP5" s="862"/>
      <c r="JZQ5" s="862"/>
      <c r="JZR5" s="862"/>
      <c r="JZS5" s="862"/>
      <c r="JZT5" s="862"/>
      <c r="JZU5" s="862"/>
      <c r="JZV5" s="862"/>
      <c r="JZW5" s="862"/>
      <c r="JZX5" s="862"/>
      <c r="JZY5" s="862"/>
      <c r="JZZ5" s="862"/>
      <c r="KAA5" s="861"/>
      <c r="KAB5" s="862"/>
      <c r="KAC5" s="862"/>
      <c r="KAD5" s="862"/>
      <c r="KAE5" s="862"/>
      <c r="KAF5" s="862"/>
      <c r="KAG5" s="862"/>
      <c r="KAH5" s="862"/>
      <c r="KAI5" s="862"/>
      <c r="KAJ5" s="862"/>
      <c r="KAK5" s="862"/>
      <c r="KAL5" s="862"/>
      <c r="KAM5" s="862"/>
      <c r="KAN5" s="862"/>
      <c r="KAO5" s="862"/>
      <c r="KAP5" s="862"/>
      <c r="KAQ5" s="862"/>
      <c r="KAR5" s="862"/>
      <c r="KAS5" s="862"/>
      <c r="KAT5" s="862"/>
      <c r="KAU5" s="862"/>
      <c r="KAV5" s="862"/>
      <c r="KAW5" s="862"/>
      <c r="KAX5" s="862"/>
      <c r="KAY5" s="862"/>
      <c r="KAZ5" s="862"/>
      <c r="KBA5" s="862"/>
      <c r="KBB5" s="862"/>
      <c r="KBC5" s="862"/>
      <c r="KBD5" s="862"/>
      <c r="KBE5" s="862"/>
      <c r="KBF5" s="861"/>
      <c r="KBG5" s="862"/>
      <c r="KBH5" s="862"/>
      <c r="KBI5" s="862"/>
      <c r="KBJ5" s="862"/>
      <c r="KBK5" s="862"/>
      <c r="KBL5" s="862"/>
      <c r="KBM5" s="862"/>
      <c r="KBN5" s="862"/>
      <c r="KBO5" s="862"/>
      <c r="KBP5" s="862"/>
      <c r="KBQ5" s="862"/>
      <c r="KBR5" s="862"/>
      <c r="KBS5" s="862"/>
      <c r="KBT5" s="862"/>
      <c r="KBU5" s="862"/>
      <c r="KBV5" s="862"/>
      <c r="KBW5" s="862"/>
      <c r="KBX5" s="862"/>
      <c r="KBY5" s="862"/>
      <c r="KBZ5" s="862"/>
      <c r="KCA5" s="862"/>
      <c r="KCB5" s="862"/>
      <c r="KCC5" s="862"/>
      <c r="KCD5" s="862"/>
      <c r="KCE5" s="862"/>
      <c r="KCF5" s="862"/>
      <c r="KCG5" s="862"/>
      <c r="KCH5" s="862"/>
      <c r="KCI5" s="862"/>
      <c r="KCJ5" s="862"/>
      <c r="KCK5" s="861"/>
      <c r="KCL5" s="862"/>
      <c r="KCM5" s="862"/>
      <c r="KCN5" s="862"/>
      <c r="KCO5" s="862"/>
      <c r="KCP5" s="862"/>
      <c r="KCQ5" s="862"/>
      <c r="KCR5" s="862"/>
      <c r="KCS5" s="862"/>
      <c r="KCT5" s="862"/>
      <c r="KCU5" s="862"/>
      <c r="KCV5" s="862"/>
      <c r="KCW5" s="862"/>
      <c r="KCX5" s="862"/>
      <c r="KCY5" s="862"/>
      <c r="KCZ5" s="862"/>
      <c r="KDA5" s="862"/>
      <c r="KDB5" s="862"/>
      <c r="KDC5" s="862"/>
      <c r="KDD5" s="862"/>
      <c r="KDE5" s="862"/>
      <c r="KDF5" s="862"/>
      <c r="KDG5" s="862"/>
      <c r="KDH5" s="862"/>
      <c r="KDI5" s="862"/>
      <c r="KDJ5" s="862"/>
      <c r="KDK5" s="862"/>
      <c r="KDL5" s="862"/>
      <c r="KDM5" s="862"/>
      <c r="KDN5" s="862"/>
      <c r="KDO5" s="862"/>
      <c r="KDP5" s="861"/>
      <c r="KDQ5" s="862"/>
      <c r="KDR5" s="862"/>
      <c r="KDS5" s="862"/>
      <c r="KDT5" s="862"/>
      <c r="KDU5" s="862"/>
      <c r="KDV5" s="862"/>
      <c r="KDW5" s="862"/>
      <c r="KDX5" s="862"/>
      <c r="KDY5" s="862"/>
      <c r="KDZ5" s="862"/>
      <c r="KEA5" s="862"/>
      <c r="KEB5" s="862"/>
      <c r="KEC5" s="862"/>
      <c r="KED5" s="862"/>
      <c r="KEE5" s="862"/>
      <c r="KEF5" s="862"/>
      <c r="KEG5" s="862"/>
      <c r="KEH5" s="862"/>
      <c r="KEI5" s="862"/>
      <c r="KEJ5" s="862"/>
      <c r="KEK5" s="862"/>
      <c r="KEL5" s="862"/>
      <c r="KEM5" s="862"/>
      <c r="KEN5" s="862"/>
      <c r="KEO5" s="862"/>
      <c r="KEP5" s="862"/>
      <c r="KEQ5" s="862"/>
      <c r="KER5" s="862"/>
      <c r="KES5" s="862"/>
      <c r="KET5" s="862"/>
      <c r="KEU5" s="861"/>
      <c r="KEV5" s="862"/>
      <c r="KEW5" s="862"/>
      <c r="KEX5" s="862"/>
      <c r="KEY5" s="862"/>
      <c r="KEZ5" s="862"/>
      <c r="KFA5" s="862"/>
      <c r="KFB5" s="862"/>
      <c r="KFC5" s="862"/>
      <c r="KFD5" s="862"/>
      <c r="KFE5" s="862"/>
      <c r="KFF5" s="862"/>
      <c r="KFG5" s="862"/>
      <c r="KFH5" s="862"/>
      <c r="KFI5" s="862"/>
      <c r="KFJ5" s="862"/>
      <c r="KFK5" s="862"/>
      <c r="KFL5" s="862"/>
      <c r="KFM5" s="862"/>
      <c r="KFN5" s="862"/>
      <c r="KFO5" s="862"/>
      <c r="KFP5" s="862"/>
      <c r="KFQ5" s="862"/>
      <c r="KFR5" s="862"/>
      <c r="KFS5" s="862"/>
      <c r="KFT5" s="862"/>
      <c r="KFU5" s="862"/>
      <c r="KFV5" s="862"/>
      <c r="KFW5" s="862"/>
      <c r="KFX5" s="862"/>
      <c r="KFY5" s="862"/>
      <c r="KFZ5" s="861"/>
      <c r="KGA5" s="862"/>
      <c r="KGB5" s="862"/>
      <c r="KGC5" s="862"/>
      <c r="KGD5" s="862"/>
      <c r="KGE5" s="862"/>
      <c r="KGF5" s="862"/>
      <c r="KGG5" s="862"/>
      <c r="KGH5" s="862"/>
      <c r="KGI5" s="862"/>
      <c r="KGJ5" s="862"/>
      <c r="KGK5" s="862"/>
      <c r="KGL5" s="862"/>
      <c r="KGM5" s="862"/>
      <c r="KGN5" s="862"/>
      <c r="KGO5" s="862"/>
      <c r="KGP5" s="862"/>
      <c r="KGQ5" s="862"/>
      <c r="KGR5" s="862"/>
      <c r="KGS5" s="862"/>
      <c r="KGT5" s="862"/>
      <c r="KGU5" s="862"/>
      <c r="KGV5" s="862"/>
      <c r="KGW5" s="862"/>
      <c r="KGX5" s="862"/>
      <c r="KGY5" s="862"/>
      <c r="KGZ5" s="862"/>
      <c r="KHA5" s="862"/>
      <c r="KHB5" s="862"/>
      <c r="KHC5" s="862"/>
      <c r="KHD5" s="862"/>
      <c r="KHE5" s="861"/>
      <c r="KHF5" s="862"/>
      <c r="KHG5" s="862"/>
      <c r="KHH5" s="862"/>
      <c r="KHI5" s="862"/>
      <c r="KHJ5" s="862"/>
      <c r="KHK5" s="862"/>
      <c r="KHL5" s="862"/>
      <c r="KHM5" s="862"/>
      <c r="KHN5" s="862"/>
      <c r="KHO5" s="862"/>
      <c r="KHP5" s="862"/>
      <c r="KHQ5" s="862"/>
      <c r="KHR5" s="862"/>
      <c r="KHS5" s="862"/>
      <c r="KHT5" s="862"/>
      <c r="KHU5" s="862"/>
      <c r="KHV5" s="862"/>
      <c r="KHW5" s="862"/>
      <c r="KHX5" s="862"/>
      <c r="KHY5" s="862"/>
      <c r="KHZ5" s="862"/>
      <c r="KIA5" s="862"/>
      <c r="KIB5" s="862"/>
      <c r="KIC5" s="862"/>
      <c r="KID5" s="862"/>
      <c r="KIE5" s="862"/>
      <c r="KIF5" s="862"/>
      <c r="KIG5" s="862"/>
      <c r="KIH5" s="862"/>
      <c r="KII5" s="862"/>
      <c r="KIJ5" s="861"/>
      <c r="KIK5" s="862"/>
      <c r="KIL5" s="862"/>
      <c r="KIM5" s="862"/>
      <c r="KIN5" s="862"/>
      <c r="KIO5" s="862"/>
      <c r="KIP5" s="862"/>
      <c r="KIQ5" s="862"/>
      <c r="KIR5" s="862"/>
      <c r="KIS5" s="862"/>
      <c r="KIT5" s="862"/>
      <c r="KIU5" s="862"/>
      <c r="KIV5" s="862"/>
      <c r="KIW5" s="862"/>
      <c r="KIX5" s="862"/>
      <c r="KIY5" s="862"/>
      <c r="KIZ5" s="862"/>
      <c r="KJA5" s="862"/>
      <c r="KJB5" s="862"/>
      <c r="KJC5" s="862"/>
      <c r="KJD5" s="862"/>
      <c r="KJE5" s="862"/>
      <c r="KJF5" s="862"/>
      <c r="KJG5" s="862"/>
      <c r="KJH5" s="862"/>
      <c r="KJI5" s="862"/>
      <c r="KJJ5" s="862"/>
      <c r="KJK5" s="862"/>
      <c r="KJL5" s="862"/>
      <c r="KJM5" s="862"/>
      <c r="KJN5" s="862"/>
      <c r="KJO5" s="861"/>
      <c r="KJP5" s="862"/>
      <c r="KJQ5" s="862"/>
      <c r="KJR5" s="862"/>
      <c r="KJS5" s="862"/>
      <c r="KJT5" s="862"/>
      <c r="KJU5" s="862"/>
      <c r="KJV5" s="862"/>
      <c r="KJW5" s="862"/>
      <c r="KJX5" s="862"/>
      <c r="KJY5" s="862"/>
      <c r="KJZ5" s="862"/>
      <c r="KKA5" s="862"/>
      <c r="KKB5" s="862"/>
      <c r="KKC5" s="862"/>
      <c r="KKD5" s="862"/>
      <c r="KKE5" s="862"/>
      <c r="KKF5" s="862"/>
      <c r="KKG5" s="862"/>
      <c r="KKH5" s="862"/>
      <c r="KKI5" s="862"/>
      <c r="KKJ5" s="862"/>
      <c r="KKK5" s="862"/>
      <c r="KKL5" s="862"/>
      <c r="KKM5" s="862"/>
      <c r="KKN5" s="862"/>
      <c r="KKO5" s="862"/>
      <c r="KKP5" s="862"/>
      <c r="KKQ5" s="862"/>
      <c r="KKR5" s="862"/>
      <c r="KKS5" s="862"/>
      <c r="KKT5" s="861"/>
      <c r="KKU5" s="862"/>
      <c r="KKV5" s="862"/>
      <c r="KKW5" s="862"/>
      <c r="KKX5" s="862"/>
      <c r="KKY5" s="862"/>
      <c r="KKZ5" s="862"/>
      <c r="KLA5" s="862"/>
      <c r="KLB5" s="862"/>
      <c r="KLC5" s="862"/>
      <c r="KLD5" s="862"/>
      <c r="KLE5" s="862"/>
      <c r="KLF5" s="862"/>
      <c r="KLG5" s="862"/>
      <c r="KLH5" s="862"/>
      <c r="KLI5" s="862"/>
      <c r="KLJ5" s="862"/>
      <c r="KLK5" s="862"/>
      <c r="KLL5" s="862"/>
      <c r="KLM5" s="862"/>
      <c r="KLN5" s="862"/>
      <c r="KLO5" s="862"/>
      <c r="KLP5" s="862"/>
      <c r="KLQ5" s="862"/>
      <c r="KLR5" s="862"/>
      <c r="KLS5" s="862"/>
      <c r="KLT5" s="862"/>
      <c r="KLU5" s="862"/>
      <c r="KLV5" s="862"/>
      <c r="KLW5" s="862"/>
      <c r="KLX5" s="862"/>
      <c r="KLY5" s="861"/>
      <c r="KLZ5" s="862"/>
      <c r="KMA5" s="862"/>
      <c r="KMB5" s="862"/>
      <c r="KMC5" s="862"/>
      <c r="KMD5" s="862"/>
      <c r="KME5" s="862"/>
      <c r="KMF5" s="862"/>
      <c r="KMG5" s="862"/>
      <c r="KMH5" s="862"/>
      <c r="KMI5" s="862"/>
      <c r="KMJ5" s="862"/>
      <c r="KMK5" s="862"/>
      <c r="KML5" s="862"/>
      <c r="KMM5" s="862"/>
      <c r="KMN5" s="862"/>
      <c r="KMO5" s="862"/>
      <c r="KMP5" s="862"/>
      <c r="KMQ5" s="862"/>
      <c r="KMR5" s="862"/>
      <c r="KMS5" s="862"/>
      <c r="KMT5" s="862"/>
      <c r="KMU5" s="862"/>
      <c r="KMV5" s="862"/>
      <c r="KMW5" s="862"/>
      <c r="KMX5" s="862"/>
      <c r="KMY5" s="862"/>
      <c r="KMZ5" s="862"/>
      <c r="KNA5" s="862"/>
      <c r="KNB5" s="862"/>
      <c r="KNC5" s="862"/>
      <c r="KND5" s="861"/>
      <c r="KNE5" s="862"/>
      <c r="KNF5" s="862"/>
      <c r="KNG5" s="862"/>
      <c r="KNH5" s="862"/>
      <c r="KNI5" s="862"/>
      <c r="KNJ5" s="862"/>
      <c r="KNK5" s="862"/>
      <c r="KNL5" s="862"/>
      <c r="KNM5" s="862"/>
      <c r="KNN5" s="862"/>
      <c r="KNO5" s="862"/>
      <c r="KNP5" s="862"/>
      <c r="KNQ5" s="862"/>
      <c r="KNR5" s="862"/>
      <c r="KNS5" s="862"/>
      <c r="KNT5" s="862"/>
      <c r="KNU5" s="862"/>
      <c r="KNV5" s="862"/>
      <c r="KNW5" s="862"/>
      <c r="KNX5" s="862"/>
      <c r="KNY5" s="862"/>
      <c r="KNZ5" s="862"/>
      <c r="KOA5" s="862"/>
      <c r="KOB5" s="862"/>
      <c r="KOC5" s="862"/>
      <c r="KOD5" s="862"/>
      <c r="KOE5" s="862"/>
      <c r="KOF5" s="862"/>
      <c r="KOG5" s="862"/>
      <c r="KOH5" s="862"/>
      <c r="KOI5" s="861"/>
      <c r="KOJ5" s="862"/>
      <c r="KOK5" s="862"/>
      <c r="KOL5" s="862"/>
      <c r="KOM5" s="862"/>
      <c r="KON5" s="862"/>
      <c r="KOO5" s="862"/>
      <c r="KOP5" s="862"/>
      <c r="KOQ5" s="862"/>
      <c r="KOR5" s="862"/>
      <c r="KOS5" s="862"/>
      <c r="KOT5" s="862"/>
      <c r="KOU5" s="862"/>
      <c r="KOV5" s="862"/>
      <c r="KOW5" s="862"/>
      <c r="KOX5" s="862"/>
      <c r="KOY5" s="862"/>
      <c r="KOZ5" s="862"/>
      <c r="KPA5" s="862"/>
      <c r="KPB5" s="862"/>
      <c r="KPC5" s="862"/>
      <c r="KPD5" s="862"/>
      <c r="KPE5" s="862"/>
      <c r="KPF5" s="862"/>
      <c r="KPG5" s="862"/>
      <c r="KPH5" s="862"/>
      <c r="KPI5" s="862"/>
      <c r="KPJ5" s="862"/>
      <c r="KPK5" s="862"/>
      <c r="KPL5" s="862"/>
      <c r="KPM5" s="862"/>
      <c r="KPN5" s="861"/>
      <c r="KPO5" s="862"/>
      <c r="KPP5" s="862"/>
      <c r="KPQ5" s="862"/>
      <c r="KPR5" s="862"/>
      <c r="KPS5" s="862"/>
      <c r="KPT5" s="862"/>
      <c r="KPU5" s="862"/>
      <c r="KPV5" s="862"/>
      <c r="KPW5" s="862"/>
      <c r="KPX5" s="862"/>
      <c r="KPY5" s="862"/>
      <c r="KPZ5" s="862"/>
      <c r="KQA5" s="862"/>
      <c r="KQB5" s="862"/>
      <c r="KQC5" s="862"/>
      <c r="KQD5" s="862"/>
      <c r="KQE5" s="862"/>
      <c r="KQF5" s="862"/>
      <c r="KQG5" s="862"/>
      <c r="KQH5" s="862"/>
      <c r="KQI5" s="862"/>
      <c r="KQJ5" s="862"/>
      <c r="KQK5" s="862"/>
      <c r="KQL5" s="862"/>
      <c r="KQM5" s="862"/>
      <c r="KQN5" s="862"/>
      <c r="KQO5" s="862"/>
      <c r="KQP5" s="862"/>
      <c r="KQQ5" s="862"/>
      <c r="KQR5" s="862"/>
      <c r="KQS5" s="861"/>
      <c r="KQT5" s="862"/>
      <c r="KQU5" s="862"/>
      <c r="KQV5" s="862"/>
      <c r="KQW5" s="862"/>
      <c r="KQX5" s="862"/>
      <c r="KQY5" s="862"/>
      <c r="KQZ5" s="862"/>
      <c r="KRA5" s="862"/>
      <c r="KRB5" s="862"/>
      <c r="KRC5" s="862"/>
      <c r="KRD5" s="862"/>
      <c r="KRE5" s="862"/>
      <c r="KRF5" s="862"/>
      <c r="KRG5" s="862"/>
      <c r="KRH5" s="862"/>
      <c r="KRI5" s="862"/>
      <c r="KRJ5" s="862"/>
      <c r="KRK5" s="862"/>
      <c r="KRL5" s="862"/>
      <c r="KRM5" s="862"/>
      <c r="KRN5" s="862"/>
      <c r="KRO5" s="862"/>
      <c r="KRP5" s="862"/>
      <c r="KRQ5" s="862"/>
      <c r="KRR5" s="862"/>
      <c r="KRS5" s="862"/>
      <c r="KRT5" s="862"/>
      <c r="KRU5" s="862"/>
      <c r="KRV5" s="862"/>
      <c r="KRW5" s="862"/>
      <c r="KRX5" s="861"/>
      <c r="KRY5" s="862"/>
      <c r="KRZ5" s="862"/>
      <c r="KSA5" s="862"/>
      <c r="KSB5" s="862"/>
      <c r="KSC5" s="862"/>
      <c r="KSD5" s="862"/>
      <c r="KSE5" s="862"/>
      <c r="KSF5" s="862"/>
      <c r="KSG5" s="862"/>
      <c r="KSH5" s="862"/>
      <c r="KSI5" s="862"/>
      <c r="KSJ5" s="862"/>
      <c r="KSK5" s="862"/>
      <c r="KSL5" s="862"/>
      <c r="KSM5" s="862"/>
      <c r="KSN5" s="862"/>
      <c r="KSO5" s="862"/>
      <c r="KSP5" s="862"/>
      <c r="KSQ5" s="862"/>
      <c r="KSR5" s="862"/>
      <c r="KSS5" s="862"/>
      <c r="KST5" s="862"/>
      <c r="KSU5" s="862"/>
      <c r="KSV5" s="862"/>
      <c r="KSW5" s="862"/>
      <c r="KSX5" s="862"/>
      <c r="KSY5" s="862"/>
      <c r="KSZ5" s="862"/>
      <c r="KTA5" s="862"/>
      <c r="KTB5" s="862"/>
      <c r="KTC5" s="861"/>
      <c r="KTD5" s="862"/>
      <c r="KTE5" s="862"/>
      <c r="KTF5" s="862"/>
      <c r="KTG5" s="862"/>
      <c r="KTH5" s="862"/>
      <c r="KTI5" s="862"/>
      <c r="KTJ5" s="862"/>
      <c r="KTK5" s="862"/>
      <c r="KTL5" s="862"/>
      <c r="KTM5" s="862"/>
      <c r="KTN5" s="862"/>
      <c r="KTO5" s="862"/>
      <c r="KTP5" s="862"/>
      <c r="KTQ5" s="862"/>
      <c r="KTR5" s="862"/>
      <c r="KTS5" s="862"/>
      <c r="KTT5" s="862"/>
      <c r="KTU5" s="862"/>
      <c r="KTV5" s="862"/>
      <c r="KTW5" s="862"/>
      <c r="KTX5" s="862"/>
      <c r="KTY5" s="862"/>
      <c r="KTZ5" s="862"/>
      <c r="KUA5" s="862"/>
      <c r="KUB5" s="862"/>
      <c r="KUC5" s="862"/>
      <c r="KUD5" s="862"/>
      <c r="KUE5" s="862"/>
      <c r="KUF5" s="862"/>
      <c r="KUG5" s="862"/>
      <c r="KUH5" s="861"/>
      <c r="KUI5" s="862"/>
      <c r="KUJ5" s="862"/>
      <c r="KUK5" s="862"/>
      <c r="KUL5" s="862"/>
      <c r="KUM5" s="862"/>
      <c r="KUN5" s="862"/>
      <c r="KUO5" s="862"/>
      <c r="KUP5" s="862"/>
      <c r="KUQ5" s="862"/>
      <c r="KUR5" s="862"/>
      <c r="KUS5" s="862"/>
      <c r="KUT5" s="862"/>
      <c r="KUU5" s="862"/>
      <c r="KUV5" s="862"/>
      <c r="KUW5" s="862"/>
      <c r="KUX5" s="862"/>
      <c r="KUY5" s="862"/>
      <c r="KUZ5" s="862"/>
      <c r="KVA5" s="862"/>
      <c r="KVB5" s="862"/>
      <c r="KVC5" s="862"/>
      <c r="KVD5" s="862"/>
      <c r="KVE5" s="862"/>
      <c r="KVF5" s="862"/>
      <c r="KVG5" s="862"/>
      <c r="KVH5" s="862"/>
      <c r="KVI5" s="862"/>
      <c r="KVJ5" s="862"/>
      <c r="KVK5" s="862"/>
      <c r="KVL5" s="862"/>
      <c r="KVM5" s="861"/>
      <c r="KVN5" s="862"/>
      <c r="KVO5" s="862"/>
      <c r="KVP5" s="862"/>
      <c r="KVQ5" s="862"/>
      <c r="KVR5" s="862"/>
      <c r="KVS5" s="862"/>
      <c r="KVT5" s="862"/>
      <c r="KVU5" s="862"/>
      <c r="KVV5" s="862"/>
      <c r="KVW5" s="862"/>
      <c r="KVX5" s="862"/>
      <c r="KVY5" s="862"/>
      <c r="KVZ5" s="862"/>
      <c r="KWA5" s="862"/>
      <c r="KWB5" s="862"/>
      <c r="KWC5" s="862"/>
      <c r="KWD5" s="862"/>
      <c r="KWE5" s="862"/>
      <c r="KWF5" s="862"/>
      <c r="KWG5" s="862"/>
      <c r="KWH5" s="862"/>
      <c r="KWI5" s="862"/>
      <c r="KWJ5" s="862"/>
      <c r="KWK5" s="862"/>
      <c r="KWL5" s="862"/>
      <c r="KWM5" s="862"/>
      <c r="KWN5" s="862"/>
      <c r="KWO5" s="862"/>
      <c r="KWP5" s="862"/>
      <c r="KWQ5" s="862"/>
      <c r="KWR5" s="861"/>
      <c r="KWS5" s="862"/>
      <c r="KWT5" s="862"/>
      <c r="KWU5" s="862"/>
      <c r="KWV5" s="862"/>
      <c r="KWW5" s="862"/>
      <c r="KWX5" s="862"/>
      <c r="KWY5" s="862"/>
      <c r="KWZ5" s="862"/>
      <c r="KXA5" s="862"/>
      <c r="KXB5" s="862"/>
      <c r="KXC5" s="862"/>
      <c r="KXD5" s="862"/>
      <c r="KXE5" s="862"/>
      <c r="KXF5" s="862"/>
      <c r="KXG5" s="862"/>
      <c r="KXH5" s="862"/>
      <c r="KXI5" s="862"/>
      <c r="KXJ5" s="862"/>
      <c r="KXK5" s="862"/>
      <c r="KXL5" s="862"/>
      <c r="KXM5" s="862"/>
      <c r="KXN5" s="862"/>
      <c r="KXO5" s="862"/>
      <c r="KXP5" s="862"/>
      <c r="KXQ5" s="862"/>
      <c r="KXR5" s="862"/>
      <c r="KXS5" s="862"/>
      <c r="KXT5" s="862"/>
      <c r="KXU5" s="862"/>
      <c r="KXV5" s="862"/>
      <c r="KXW5" s="861"/>
      <c r="KXX5" s="862"/>
      <c r="KXY5" s="862"/>
      <c r="KXZ5" s="862"/>
      <c r="KYA5" s="862"/>
      <c r="KYB5" s="862"/>
      <c r="KYC5" s="862"/>
      <c r="KYD5" s="862"/>
      <c r="KYE5" s="862"/>
      <c r="KYF5" s="862"/>
      <c r="KYG5" s="862"/>
      <c r="KYH5" s="862"/>
      <c r="KYI5" s="862"/>
      <c r="KYJ5" s="862"/>
      <c r="KYK5" s="862"/>
      <c r="KYL5" s="862"/>
      <c r="KYM5" s="862"/>
      <c r="KYN5" s="862"/>
      <c r="KYO5" s="862"/>
      <c r="KYP5" s="862"/>
      <c r="KYQ5" s="862"/>
      <c r="KYR5" s="862"/>
      <c r="KYS5" s="862"/>
      <c r="KYT5" s="862"/>
      <c r="KYU5" s="862"/>
      <c r="KYV5" s="862"/>
      <c r="KYW5" s="862"/>
      <c r="KYX5" s="862"/>
      <c r="KYY5" s="862"/>
      <c r="KYZ5" s="862"/>
      <c r="KZA5" s="862"/>
      <c r="KZB5" s="861"/>
      <c r="KZC5" s="862"/>
      <c r="KZD5" s="862"/>
      <c r="KZE5" s="862"/>
      <c r="KZF5" s="862"/>
      <c r="KZG5" s="862"/>
      <c r="KZH5" s="862"/>
      <c r="KZI5" s="862"/>
      <c r="KZJ5" s="862"/>
      <c r="KZK5" s="862"/>
      <c r="KZL5" s="862"/>
      <c r="KZM5" s="862"/>
      <c r="KZN5" s="862"/>
      <c r="KZO5" s="862"/>
      <c r="KZP5" s="862"/>
      <c r="KZQ5" s="862"/>
      <c r="KZR5" s="862"/>
      <c r="KZS5" s="862"/>
      <c r="KZT5" s="862"/>
      <c r="KZU5" s="862"/>
      <c r="KZV5" s="862"/>
      <c r="KZW5" s="862"/>
      <c r="KZX5" s="862"/>
      <c r="KZY5" s="862"/>
      <c r="KZZ5" s="862"/>
      <c r="LAA5" s="862"/>
      <c r="LAB5" s="862"/>
      <c r="LAC5" s="862"/>
      <c r="LAD5" s="862"/>
      <c r="LAE5" s="862"/>
      <c r="LAF5" s="862"/>
      <c r="LAG5" s="861"/>
      <c r="LAH5" s="862"/>
      <c r="LAI5" s="862"/>
      <c r="LAJ5" s="862"/>
      <c r="LAK5" s="862"/>
      <c r="LAL5" s="862"/>
      <c r="LAM5" s="862"/>
      <c r="LAN5" s="862"/>
      <c r="LAO5" s="862"/>
      <c r="LAP5" s="862"/>
      <c r="LAQ5" s="862"/>
      <c r="LAR5" s="862"/>
      <c r="LAS5" s="862"/>
      <c r="LAT5" s="862"/>
      <c r="LAU5" s="862"/>
      <c r="LAV5" s="862"/>
      <c r="LAW5" s="862"/>
      <c r="LAX5" s="862"/>
      <c r="LAY5" s="862"/>
      <c r="LAZ5" s="862"/>
      <c r="LBA5" s="862"/>
      <c r="LBB5" s="862"/>
      <c r="LBC5" s="862"/>
      <c r="LBD5" s="862"/>
      <c r="LBE5" s="862"/>
      <c r="LBF5" s="862"/>
      <c r="LBG5" s="862"/>
      <c r="LBH5" s="862"/>
      <c r="LBI5" s="862"/>
      <c r="LBJ5" s="862"/>
      <c r="LBK5" s="862"/>
      <c r="LBL5" s="861"/>
      <c r="LBM5" s="862"/>
      <c r="LBN5" s="862"/>
      <c r="LBO5" s="862"/>
      <c r="LBP5" s="862"/>
      <c r="LBQ5" s="862"/>
      <c r="LBR5" s="862"/>
      <c r="LBS5" s="862"/>
      <c r="LBT5" s="862"/>
      <c r="LBU5" s="862"/>
      <c r="LBV5" s="862"/>
      <c r="LBW5" s="862"/>
      <c r="LBX5" s="862"/>
      <c r="LBY5" s="862"/>
      <c r="LBZ5" s="862"/>
      <c r="LCA5" s="862"/>
      <c r="LCB5" s="862"/>
      <c r="LCC5" s="862"/>
      <c r="LCD5" s="862"/>
      <c r="LCE5" s="862"/>
      <c r="LCF5" s="862"/>
      <c r="LCG5" s="862"/>
      <c r="LCH5" s="862"/>
      <c r="LCI5" s="862"/>
      <c r="LCJ5" s="862"/>
      <c r="LCK5" s="862"/>
      <c r="LCL5" s="862"/>
      <c r="LCM5" s="862"/>
      <c r="LCN5" s="862"/>
      <c r="LCO5" s="862"/>
      <c r="LCP5" s="862"/>
      <c r="LCQ5" s="861"/>
      <c r="LCR5" s="862"/>
      <c r="LCS5" s="862"/>
      <c r="LCT5" s="862"/>
      <c r="LCU5" s="862"/>
      <c r="LCV5" s="862"/>
      <c r="LCW5" s="862"/>
      <c r="LCX5" s="862"/>
      <c r="LCY5" s="862"/>
      <c r="LCZ5" s="862"/>
      <c r="LDA5" s="862"/>
      <c r="LDB5" s="862"/>
      <c r="LDC5" s="862"/>
      <c r="LDD5" s="862"/>
      <c r="LDE5" s="862"/>
      <c r="LDF5" s="862"/>
      <c r="LDG5" s="862"/>
      <c r="LDH5" s="862"/>
      <c r="LDI5" s="862"/>
      <c r="LDJ5" s="862"/>
      <c r="LDK5" s="862"/>
      <c r="LDL5" s="862"/>
      <c r="LDM5" s="862"/>
      <c r="LDN5" s="862"/>
      <c r="LDO5" s="862"/>
      <c r="LDP5" s="862"/>
      <c r="LDQ5" s="862"/>
      <c r="LDR5" s="862"/>
      <c r="LDS5" s="862"/>
      <c r="LDT5" s="862"/>
      <c r="LDU5" s="862"/>
      <c r="LDV5" s="861"/>
      <c r="LDW5" s="862"/>
      <c r="LDX5" s="862"/>
      <c r="LDY5" s="862"/>
      <c r="LDZ5" s="862"/>
      <c r="LEA5" s="862"/>
      <c r="LEB5" s="862"/>
      <c r="LEC5" s="862"/>
      <c r="LED5" s="862"/>
      <c r="LEE5" s="862"/>
      <c r="LEF5" s="862"/>
      <c r="LEG5" s="862"/>
      <c r="LEH5" s="862"/>
      <c r="LEI5" s="862"/>
      <c r="LEJ5" s="862"/>
      <c r="LEK5" s="862"/>
      <c r="LEL5" s="862"/>
      <c r="LEM5" s="862"/>
      <c r="LEN5" s="862"/>
      <c r="LEO5" s="862"/>
      <c r="LEP5" s="862"/>
      <c r="LEQ5" s="862"/>
      <c r="LER5" s="862"/>
      <c r="LES5" s="862"/>
      <c r="LET5" s="862"/>
      <c r="LEU5" s="862"/>
      <c r="LEV5" s="862"/>
      <c r="LEW5" s="862"/>
      <c r="LEX5" s="862"/>
      <c r="LEY5" s="862"/>
      <c r="LEZ5" s="862"/>
      <c r="LFA5" s="861"/>
      <c r="LFB5" s="862"/>
      <c r="LFC5" s="862"/>
      <c r="LFD5" s="862"/>
      <c r="LFE5" s="862"/>
      <c r="LFF5" s="862"/>
      <c r="LFG5" s="862"/>
      <c r="LFH5" s="862"/>
      <c r="LFI5" s="862"/>
      <c r="LFJ5" s="862"/>
      <c r="LFK5" s="862"/>
      <c r="LFL5" s="862"/>
      <c r="LFM5" s="862"/>
      <c r="LFN5" s="862"/>
      <c r="LFO5" s="862"/>
      <c r="LFP5" s="862"/>
      <c r="LFQ5" s="862"/>
      <c r="LFR5" s="862"/>
      <c r="LFS5" s="862"/>
      <c r="LFT5" s="862"/>
      <c r="LFU5" s="862"/>
      <c r="LFV5" s="862"/>
      <c r="LFW5" s="862"/>
      <c r="LFX5" s="862"/>
      <c r="LFY5" s="862"/>
      <c r="LFZ5" s="862"/>
      <c r="LGA5" s="862"/>
      <c r="LGB5" s="862"/>
      <c r="LGC5" s="862"/>
      <c r="LGD5" s="862"/>
      <c r="LGE5" s="862"/>
      <c r="LGF5" s="861"/>
      <c r="LGG5" s="862"/>
      <c r="LGH5" s="862"/>
      <c r="LGI5" s="862"/>
      <c r="LGJ5" s="862"/>
      <c r="LGK5" s="862"/>
      <c r="LGL5" s="862"/>
      <c r="LGM5" s="862"/>
      <c r="LGN5" s="862"/>
      <c r="LGO5" s="862"/>
      <c r="LGP5" s="862"/>
      <c r="LGQ5" s="862"/>
      <c r="LGR5" s="862"/>
      <c r="LGS5" s="862"/>
      <c r="LGT5" s="862"/>
      <c r="LGU5" s="862"/>
      <c r="LGV5" s="862"/>
      <c r="LGW5" s="862"/>
      <c r="LGX5" s="862"/>
      <c r="LGY5" s="862"/>
      <c r="LGZ5" s="862"/>
      <c r="LHA5" s="862"/>
      <c r="LHB5" s="862"/>
      <c r="LHC5" s="862"/>
      <c r="LHD5" s="862"/>
      <c r="LHE5" s="862"/>
      <c r="LHF5" s="862"/>
      <c r="LHG5" s="862"/>
      <c r="LHH5" s="862"/>
      <c r="LHI5" s="862"/>
      <c r="LHJ5" s="862"/>
      <c r="LHK5" s="861"/>
      <c r="LHL5" s="862"/>
      <c r="LHM5" s="862"/>
      <c r="LHN5" s="862"/>
      <c r="LHO5" s="862"/>
      <c r="LHP5" s="862"/>
      <c r="LHQ5" s="862"/>
      <c r="LHR5" s="862"/>
      <c r="LHS5" s="862"/>
      <c r="LHT5" s="862"/>
      <c r="LHU5" s="862"/>
      <c r="LHV5" s="862"/>
      <c r="LHW5" s="862"/>
      <c r="LHX5" s="862"/>
      <c r="LHY5" s="862"/>
      <c r="LHZ5" s="862"/>
      <c r="LIA5" s="862"/>
      <c r="LIB5" s="862"/>
      <c r="LIC5" s="862"/>
      <c r="LID5" s="862"/>
      <c r="LIE5" s="862"/>
      <c r="LIF5" s="862"/>
      <c r="LIG5" s="862"/>
      <c r="LIH5" s="862"/>
      <c r="LII5" s="862"/>
      <c r="LIJ5" s="862"/>
      <c r="LIK5" s="862"/>
      <c r="LIL5" s="862"/>
      <c r="LIM5" s="862"/>
      <c r="LIN5" s="862"/>
      <c r="LIO5" s="862"/>
      <c r="LIP5" s="861"/>
      <c r="LIQ5" s="862"/>
      <c r="LIR5" s="862"/>
      <c r="LIS5" s="862"/>
      <c r="LIT5" s="862"/>
      <c r="LIU5" s="862"/>
      <c r="LIV5" s="862"/>
      <c r="LIW5" s="862"/>
      <c r="LIX5" s="862"/>
      <c r="LIY5" s="862"/>
      <c r="LIZ5" s="862"/>
      <c r="LJA5" s="862"/>
      <c r="LJB5" s="862"/>
      <c r="LJC5" s="862"/>
      <c r="LJD5" s="862"/>
      <c r="LJE5" s="862"/>
      <c r="LJF5" s="862"/>
      <c r="LJG5" s="862"/>
      <c r="LJH5" s="862"/>
      <c r="LJI5" s="862"/>
      <c r="LJJ5" s="862"/>
      <c r="LJK5" s="862"/>
      <c r="LJL5" s="862"/>
      <c r="LJM5" s="862"/>
      <c r="LJN5" s="862"/>
      <c r="LJO5" s="862"/>
      <c r="LJP5" s="862"/>
      <c r="LJQ5" s="862"/>
      <c r="LJR5" s="862"/>
      <c r="LJS5" s="862"/>
      <c r="LJT5" s="862"/>
      <c r="LJU5" s="861"/>
      <c r="LJV5" s="862"/>
      <c r="LJW5" s="862"/>
      <c r="LJX5" s="862"/>
      <c r="LJY5" s="862"/>
      <c r="LJZ5" s="862"/>
      <c r="LKA5" s="862"/>
      <c r="LKB5" s="862"/>
      <c r="LKC5" s="862"/>
      <c r="LKD5" s="862"/>
      <c r="LKE5" s="862"/>
      <c r="LKF5" s="862"/>
      <c r="LKG5" s="862"/>
      <c r="LKH5" s="862"/>
      <c r="LKI5" s="862"/>
      <c r="LKJ5" s="862"/>
      <c r="LKK5" s="862"/>
      <c r="LKL5" s="862"/>
      <c r="LKM5" s="862"/>
      <c r="LKN5" s="862"/>
      <c r="LKO5" s="862"/>
      <c r="LKP5" s="862"/>
      <c r="LKQ5" s="862"/>
      <c r="LKR5" s="862"/>
      <c r="LKS5" s="862"/>
      <c r="LKT5" s="862"/>
      <c r="LKU5" s="862"/>
      <c r="LKV5" s="862"/>
      <c r="LKW5" s="862"/>
      <c r="LKX5" s="862"/>
      <c r="LKY5" s="862"/>
      <c r="LKZ5" s="861"/>
      <c r="LLA5" s="862"/>
      <c r="LLB5" s="862"/>
      <c r="LLC5" s="862"/>
      <c r="LLD5" s="862"/>
      <c r="LLE5" s="862"/>
      <c r="LLF5" s="862"/>
      <c r="LLG5" s="862"/>
      <c r="LLH5" s="862"/>
      <c r="LLI5" s="862"/>
      <c r="LLJ5" s="862"/>
      <c r="LLK5" s="862"/>
      <c r="LLL5" s="862"/>
      <c r="LLM5" s="862"/>
      <c r="LLN5" s="862"/>
      <c r="LLO5" s="862"/>
      <c r="LLP5" s="862"/>
      <c r="LLQ5" s="862"/>
      <c r="LLR5" s="862"/>
      <c r="LLS5" s="862"/>
      <c r="LLT5" s="862"/>
      <c r="LLU5" s="862"/>
      <c r="LLV5" s="862"/>
      <c r="LLW5" s="862"/>
      <c r="LLX5" s="862"/>
      <c r="LLY5" s="862"/>
      <c r="LLZ5" s="862"/>
      <c r="LMA5" s="862"/>
      <c r="LMB5" s="862"/>
      <c r="LMC5" s="862"/>
      <c r="LMD5" s="862"/>
      <c r="LME5" s="861"/>
      <c r="LMF5" s="862"/>
      <c r="LMG5" s="862"/>
      <c r="LMH5" s="862"/>
      <c r="LMI5" s="862"/>
      <c r="LMJ5" s="862"/>
      <c r="LMK5" s="862"/>
      <c r="LML5" s="862"/>
      <c r="LMM5" s="862"/>
      <c r="LMN5" s="862"/>
      <c r="LMO5" s="862"/>
      <c r="LMP5" s="862"/>
      <c r="LMQ5" s="862"/>
      <c r="LMR5" s="862"/>
      <c r="LMS5" s="862"/>
      <c r="LMT5" s="862"/>
      <c r="LMU5" s="862"/>
      <c r="LMV5" s="862"/>
      <c r="LMW5" s="862"/>
      <c r="LMX5" s="862"/>
      <c r="LMY5" s="862"/>
      <c r="LMZ5" s="862"/>
      <c r="LNA5" s="862"/>
      <c r="LNB5" s="862"/>
      <c r="LNC5" s="862"/>
      <c r="LND5" s="862"/>
      <c r="LNE5" s="862"/>
      <c r="LNF5" s="862"/>
      <c r="LNG5" s="862"/>
      <c r="LNH5" s="862"/>
      <c r="LNI5" s="862"/>
      <c r="LNJ5" s="861"/>
      <c r="LNK5" s="862"/>
      <c r="LNL5" s="862"/>
      <c r="LNM5" s="862"/>
      <c r="LNN5" s="862"/>
      <c r="LNO5" s="862"/>
      <c r="LNP5" s="862"/>
      <c r="LNQ5" s="862"/>
      <c r="LNR5" s="862"/>
      <c r="LNS5" s="862"/>
      <c r="LNT5" s="862"/>
      <c r="LNU5" s="862"/>
      <c r="LNV5" s="862"/>
      <c r="LNW5" s="862"/>
      <c r="LNX5" s="862"/>
      <c r="LNY5" s="862"/>
      <c r="LNZ5" s="862"/>
      <c r="LOA5" s="862"/>
      <c r="LOB5" s="862"/>
      <c r="LOC5" s="862"/>
      <c r="LOD5" s="862"/>
      <c r="LOE5" s="862"/>
      <c r="LOF5" s="862"/>
      <c r="LOG5" s="862"/>
      <c r="LOH5" s="862"/>
      <c r="LOI5" s="862"/>
      <c r="LOJ5" s="862"/>
      <c r="LOK5" s="862"/>
      <c r="LOL5" s="862"/>
      <c r="LOM5" s="862"/>
      <c r="LON5" s="862"/>
      <c r="LOO5" s="861"/>
      <c r="LOP5" s="862"/>
      <c r="LOQ5" s="862"/>
      <c r="LOR5" s="862"/>
      <c r="LOS5" s="862"/>
      <c r="LOT5" s="862"/>
      <c r="LOU5" s="862"/>
      <c r="LOV5" s="862"/>
      <c r="LOW5" s="862"/>
      <c r="LOX5" s="862"/>
      <c r="LOY5" s="862"/>
      <c r="LOZ5" s="862"/>
      <c r="LPA5" s="862"/>
      <c r="LPB5" s="862"/>
      <c r="LPC5" s="862"/>
      <c r="LPD5" s="862"/>
      <c r="LPE5" s="862"/>
      <c r="LPF5" s="862"/>
      <c r="LPG5" s="862"/>
      <c r="LPH5" s="862"/>
      <c r="LPI5" s="862"/>
      <c r="LPJ5" s="862"/>
      <c r="LPK5" s="862"/>
      <c r="LPL5" s="862"/>
      <c r="LPM5" s="862"/>
      <c r="LPN5" s="862"/>
      <c r="LPO5" s="862"/>
      <c r="LPP5" s="862"/>
      <c r="LPQ5" s="862"/>
      <c r="LPR5" s="862"/>
      <c r="LPS5" s="862"/>
      <c r="LPT5" s="861"/>
      <c r="LPU5" s="862"/>
      <c r="LPV5" s="862"/>
      <c r="LPW5" s="862"/>
      <c r="LPX5" s="862"/>
      <c r="LPY5" s="862"/>
      <c r="LPZ5" s="862"/>
      <c r="LQA5" s="862"/>
      <c r="LQB5" s="862"/>
      <c r="LQC5" s="862"/>
      <c r="LQD5" s="862"/>
      <c r="LQE5" s="862"/>
      <c r="LQF5" s="862"/>
      <c r="LQG5" s="862"/>
      <c r="LQH5" s="862"/>
      <c r="LQI5" s="862"/>
      <c r="LQJ5" s="862"/>
      <c r="LQK5" s="862"/>
      <c r="LQL5" s="862"/>
      <c r="LQM5" s="862"/>
      <c r="LQN5" s="862"/>
      <c r="LQO5" s="862"/>
      <c r="LQP5" s="862"/>
      <c r="LQQ5" s="862"/>
      <c r="LQR5" s="862"/>
      <c r="LQS5" s="862"/>
      <c r="LQT5" s="862"/>
      <c r="LQU5" s="862"/>
      <c r="LQV5" s="862"/>
      <c r="LQW5" s="862"/>
      <c r="LQX5" s="862"/>
      <c r="LQY5" s="861"/>
      <c r="LQZ5" s="862"/>
      <c r="LRA5" s="862"/>
      <c r="LRB5" s="862"/>
      <c r="LRC5" s="862"/>
      <c r="LRD5" s="862"/>
      <c r="LRE5" s="862"/>
      <c r="LRF5" s="862"/>
      <c r="LRG5" s="862"/>
      <c r="LRH5" s="862"/>
      <c r="LRI5" s="862"/>
      <c r="LRJ5" s="862"/>
      <c r="LRK5" s="862"/>
      <c r="LRL5" s="862"/>
      <c r="LRM5" s="862"/>
      <c r="LRN5" s="862"/>
      <c r="LRO5" s="862"/>
      <c r="LRP5" s="862"/>
      <c r="LRQ5" s="862"/>
      <c r="LRR5" s="862"/>
      <c r="LRS5" s="862"/>
      <c r="LRT5" s="862"/>
      <c r="LRU5" s="862"/>
      <c r="LRV5" s="862"/>
      <c r="LRW5" s="862"/>
      <c r="LRX5" s="862"/>
      <c r="LRY5" s="862"/>
      <c r="LRZ5" s="862"/>
      <c r="LSA5" s="862"/>
      <c r="LSB5" s="862"/>
      <c r="LSC5" s="862"/>
      <c r="LSD5" s="861"/>
      <c r="LSE5" s="862"/>
      <c r="LSF5" s="862"/>
      <c r="LSG5" s="862"/>
      <c r="LSH5" s="862"/>
      <c r="LSI5" s="862"/>
      <c r="LSJ5" s="862"/>
      <c r="LSK5" s="862"/>
      <c r="LSL5" s="862"/>
      <c r="LSM5" s="862"/>
      <c r="LSN5" s="862"/>
      <c r="LSO5" s="862"/>
      <c r="LSP5" s="862"/>
      <c r="LSQ5" s="862"/>
      <c r="LSR5" s="862"/>
      <c r="LSS5" s="862"/>
      <c r="LST5" s="862"/>
      <c r="LSU5" s="862"/>
      <c r="LSV5" s="862"/>
      <c r="LSW5" s="862"/>
      <c r="LSX5" s="862"/>
      <c r="LSY5" s="862"/>
      <c r="LSZ5" s="862"/>
      <c r="LTA5" s="862"/>
      <c r="LTB5" s="862"/>
      <c r="LTC5" s="862"/>
      <c r="LTD5" s="862"/>
      <c r="LTE5" s="862"/>
      <c r="LTF5" s="862"/>
      <c r="LTG5" s="862"/>
      <c r="LTH5" s="862"/>
      <c r="LTI5" s="861"/>
      <c r="LTJ5" s="862"/>
      <c r="LTK5" s="862"/>
      <c r="LTL5" s="862"/>
      <c r="LTM5" s="862"/>
      <c r="LTN5" s="862"/>
      <c r="LTO5" s="862"/>
      <c r="LTP5" s="862"/>
      <c r="LTQ5" s="862"/>
      <c r="LTR5" s="862"/>
      <c r="LTS5" s="862"/>
      <c r="LTT5" s="862"/>
      <c r="LTU5" s="862"/>
      <c r="LTV5" s="862"/>
      <c r="LTW5" s="862"/>
      <c r="LTX5" s="862"/>
      <c r="LTY5" s="862"/>
      <c r="LTZ5" s="862"/>
      <c r="LUA5" s="862"/>
      <c r="LUB5" s="862"/>
      <c r="LUC5" s="862"/>
      <c r="LUD5" s="862"/>
      <c r="LUE5" s="862"/>
      <c r="LUF5" s="862"/>
      <c r="LUG5" s="862"/>
      <c r="LUH5" s="862"/>
      <c r="LUI5" s="862"/>
      <c r="LUJ5" s="862"/>
      <c r="LUK5" s="862"/>
      <c r="LUL5" s="862"/>
      <c r="LUM5" s="862"/>
      <c r="LUN5" s="861"/>
      <c r="LUO5" s="862"/>
      <c r="LUP5" s="862"/>
      <c r="LUQ5" s="862"/>
      <c r="LUR5" s="862"/>
      <c r="LUS5" s="862"/>
      <c r="LUT5" s="862"/>
      <c r="LUU5" s="862"/>
      <c r="LUV5" s="862"/>
      <c r="LUW5" s="862"/>
      <c r="LUX5" s="862"/>
      <c r="LUY5" s="862"/>
      <c r="LUZ5" s="862"/>
      <c r="LVA5" s="862"/>
      <c r="LVB5" s="862"/>
      <c r="LVC5" s="862"/>
      <c r="LVD5" s="862"/>
      <c r="LVE5" s="862"/>
      <c r="LVF5" s="862"/>
      <c r="LVG5" s="862"/>
      <c r="LVH5" s="862"/>
      <c r="LVI5" s="862"/>
      <c r="LVJ5" s="862"/>
      <c r="LVK5" s="862"/>
      <c r="LVL5" s="862"/>
      <c r="LVM5" s="862"/>
      <c r="LVN5" s="862"/>
      <c r="LVO5" s="862"/>
      <c r="LVP5" s="862"/>
      <c r="LVQ5" s="862"/>
      <c r="LVR5" s="862"/>
      <c r="LVS5" s="861"/>
      <c r="LVT5" s="862"/>
      <c r="LVU5" s="862"/>
      <c r="LVV5" s="862"/>
      <c r="LVW5" s="862"/>
      <c r="LVX5" s="862"/>
      <c r="LVY5" s="862"/>
      <c r="LVZ5" s="862"/>
      <c r="LWA5" s="862"/>
      <c r="LWB5" s="862"/>
      <c r="LWC5" s="862"/>
      <c r="LWD5" s="862"/>
      <c r="LWE5" s="862"/>
      <c r="LWF5" s="862"/>
      <c r="LWG5" s="862"/>
      <c r="LWH5" s="862"/>
      <c r="LWI5" s="862"/>
      <c r="LWJ5" s="862"/>
      <c r="LWK5" s="862"/>
      <c r="LWL5" s="862"/>
      <c r="LWM5" s="862"/>
      <c r="LWN5" s="862"/>
      <c r="LWO5" s="862"/>
      <c r="LWP5" s="862"/>
      <c r="LWQ5" s="862"/>
      <c r="LWR5" s="862"/>
      <c r="LWS5" s="862"/>
      <c r="LWT5" s="862"/>
      <c r="LWU5" s="862"/>
      <c r="LWV5" s="862"/>
      <c r="LWW5" s="862"/>
      <c r="LWX5" s="861"/>
      <c r="LWY5" s="862"/>
      <c r="LWZ5" s="862"/>
      <c r="LXA5" s="862"/>
      <c r="LXB5" s="862"/>
      <c r="LXC5" s="862"/>
      <c r="LXD5" s="862"/>
      <c r="LXE5" s="862"/>
      <c r="LXF5" s="862"/>
      <c r="LXG5" s="862"/>
      <c r="LXH5" s="862"/>
      <c r="LXI5" s="862"/>
      <c r="LXJ5" s="862"/>
      <c r="LXK5" s="862"/>
      <c r="LXL5" s="862"/>
      <c r="LXM5" s="862"/>
      <c r="LXN5" s="862"/>
      <c r="LXO5" s="862"/>
      <c r="LXP5" s="862"/>
      <c r="LXQ5" s="862"/>
      <c r="LXR5" s="862"/>
      <c r="LXS5" s="862"/>
      <c r="LXT5" s="862"/>
      <c r="LXU5" s="862"/>
      <c r="LXV5" s="862"/>
      <c r="LXW5" s="862"/>
      <c r="LXX5" s="862"/>
      <c r="LXY5" s="862"/>
      <c r="LXZ5" s="862"/>
      <c r="LYA5" s="862"/>
      <c r="LYB5" s="862"/>
      <c r="LYC5" s="861"/>
      <c r="LYD5" s="862"/>
      <c r="LYE5" s="862"/>
      <c r="LYF5" s="862"/>
      <c r="LYG5" s="862"/>
      <c r="LYH5" s="862"/>
      <c r="LYI5" s="862"/>
      <c r="LYJ5" s="862"/>
      <c r="LYK5" s="862"/>
      <c r="LYL5" s="862"/>
      <c r="LYM5" s="862"/>
      <c r="LYN5" s="862"/>
      <c r="LYO5" s="862"/>
      <c r="LYP5" s="862"/>
      <c r="LYQ5" s="862"/>
      <c r="LYR5" s="862"/>
      <c r="LYS5" s="862"/>
      <c r="LYT5" s="862"/>
      <c r="LYU5" s="862"/>
      <c r="LYV5" s="862"/>
      <c r="LYW5" s="862"/>
      <c r="LYX5" s="862"/>
      <c r="LYY5" s="862"/>
      <c r="LYZ5" s="862"/>
      <c r="LZA5" s="862"/>
      <c r="LZB5" s="862"/>
      <c r="LZC5" s="862"/>
      <c r="LZD5" s="862"/>
      <c r="LZE5" s="862"/>
      <c r="LZF5" s="862"/>
      <c r="LZG5" s="862"/>
      <c r="LZH5" s="861"/>
      <c r="LZI5" s="862"/>
      <c r="LZJ5" s="862"/>
      <c r="LZK5" s="862"/>
      <c r="LZL5" s="862"/>
      <c r="LZM5" s="862"/>
      <c r="LZN5" s="862"/>
      <c r="LZO5" s="862"/>
      <c r="LZP5" s="862"/>
      <c r="LZQ5" s="862"/>
      <c r="LZR5" s="862"/>
      <c r="LZS5" s="862"/>
      <c r="LZT5" s="862"/>
      <c r="LZU5" s="862"/>
      <c r="LZV5" s="862"/>
      <c r="LZW5" s="862"/>
      <c r="LZX5" s="862"/>
      <c r="LZY5" s="862"/>
      <c r="LZZ5" s="862"/>
      <c r="MAA5" s="862"/>
      <c r="MAB5" s="862"/>
      <c r="MAC5" s="862"/>
      <c r="MAD5" s="862"/>
      <c r="MAE5" s="862"/>
      <c r="MAF5" s="862"/>
      <c r="MAG5" s="862"/>
      <c r="MAH5" s="862"/>
      <c r="MAI5" s="862"/>
      <c r="MAJ5" s="862"/>
      <c r="MAK5" s="862"/>
      <c r="MAL5" s="862"/>
      <c r="MAM5" s="861"/>
      <c r="MAN5" s="862"/>
      <c r="MAO5" s="862"/>
      <c r="MAP5" s="862"/>
      <c r="MAQ5" s="862"/>
      <c r="MAR5" s="862"/>
      <c r="MAS5" s="862"/>
      <c r="MAT5" s="862"/>
      <c r="MAU5" s="862"/>
      <c r="MAV5" s="862"/>
      <c r="MAW5" s="862"/>
      <c r="MAX5" s="862"/>
      <c r="MAY5" s="862"/>
      <c r="MAZ5" s="862"/>
      <c r="MBA5" s="862"/>
      <c r="MBB5" s="862"/>
      <c r="MBC5" s="862"/>
      <c r="MBD5" s="862"/>
      <c r="MBE5" s="862"/>
      <c r="MBF5" s="862"/>
      <c r="MBG5" s="862"/>
      <c r="MBH5" s="862"/>
      <c r="MBI5" s="862"/>
      <c r="MBJ5" s="862"/>
      <c r="MBK5" s="862"/>
      <c r="MBL5" s="862"/>
      <c r="MBM5" s="862"/>
      <c r="MBN5" s="862"/>
      <c r="MBO5" s="862"/>
      <c r="MBP5" s="862"/>
      <c r="MBQ5" s="862"/>
      <c r="MBR5" s="861"/>
      <c r="MBS5" s="862"/>
      <c r="MBT5" s="862"/>
      <c r="MBU5" s="862"/>
      <c r="MBV5" s="862"/>
      <c r="MBW5" s="862"/>
      <c r="MBX5" s="862"/>
      <c r="MBY5" s="862"/>
      <c r="MBZ5" s="862"/>
      <c r="MCA5" s="862"/>
      <c r="MCB5" s="862"/>
      <c r="MCC5" s="862"/>
      <c r="MCD5" s="862"/>
      <c r="MCE5" s="862"/>
      <c r="MCF5" s="862"/>
      <c r="MCG5" s="862"/>
      <c r="MCH5" s="862"/>
      <c r="MCI5" s="862"/>
      <c r="MCJ5" s="862"/>
      <c r="MCK5" s="862"/>
      <c r="MCL5" s="862"/>
      <c r="MCM5" s="862"/>
      <c r="MCN5" s="862"/>
      <c r="MCO5" s="862"/>
      <c r="MCP5" s="862"/>
      <c r="MCQ5" s="862"/>
      <c r="MCR5" s="862"/>
      <c r="MCS5" s="862"/>
      <c r="MCT5" s="862"/>
      <c r="MCU5" s="862"/>
      <c r="MCV5" s="862"/>
      <c r="MCW5" s="861"/>
      <c r="MCX5" s="862"/>
      <c r="MCY5" s="862"/>
      <c r="MCZ5" s="862"/>
      <c r="MDA5" s="862"/>
      <c r="MDB5" s="862"/>
      <c r="MDC5" s="862"/>
      <c r="MDD5" s="862"/>
      <c r="MDE5" s="862"/>
      <c r="MDF5" s="862"/>
      <c r="MDG5" s="862"/>
      <c r="MDH5" s="862"/>
      <c r="MDI5" s="862"/>
      <c r="MDJ5" s="862"/>
      <c r="MDK5" s="862"/>
      <c r="MDL5" s="862"/>
      <c r="MDM5" s="862"/>
      <c r="MDN5" s="862"/>
      <c r="MDO5" s="862"/>
      <c r="MDP5" s="862"/>
      <c r="MDQ5" s="862"/>
      <c r="MDR5" s="862"/>
      <c r="MDS5" s="862"/>
      <c r="MDT5" s="862"/>
      <c r="MDU5" s="862"/>
      <c r="MDV5" s="862"/>
      <c r="MDW5" s="862"/>
      <c r="MDX5" s="862"/>
      <c r="MDY5" s="862"/>
      <c r="MDZ5" s="862"/>
      <c r="MEA5" s="862"/>
      <c r="MEB5" s="861"/>
      <c r="MEC5" s="862"/>
      <c r="MED5" s="862"/>
      <c r="MEE5" s="862"/>
      <c r="MEF5" s="862"/>
      <c r="MEG5" s="862"/>
      <c r="MEH5" s="862"/>
      <c r="MEI5" s="862"/>
      <c r="MEJ5" s="862"/>
      <c r="MEK5" s="862"/>
      <c r="MEL5" s="862"/>
      <c r="MEM5" s="862"/>
      <c r="MEN5" s="862"/>
      <c r="MEO5" s="862"/>
      <c r="MEP5" s="862"/>
      <c r="MEQ5" s="862"/>
      <c r="MER5" s="862"/>
      <c r="MES5" s="862"/>
      <c r="MET5" s="862"/>
      <c r="MEU5" s="862"/>
      <c r="MEV5" s="862"/>
      <c r="MEW5" s="862"/>
      <c r="MEX5" s="862"/>
      <c r="MEY5" s="862"/>
      <c r="MEZ5" s="862"/>
      <c r="MFA5" s="862"/>
      <c r="MFB5" s="862"/>
      <c r="MFC5" s="862"/>
      <c r="MFD5" s="862"/>
      <c r="MFE5" s="862"/>
      <c r="MFF5" s="862"/>
      <c r="MFG5" s="861"/>
      <c r="MFH5" s="862"/>
      <c r="MFI5" s="862"/>
      <c r="MFJ5" s="862"/>
      <c r="MFK5" s="862"/>
      <c r="MFL5" s="862"/>
      <c r="MFM5" s="862"/>
      <c r="MFN5" s="862"/>
      <c r="MFO5" s="862"/>
      <c r="MFP5" s="862"/>
      <c r="MFQ5" s="862"/>
      <c r="MFR5" s="862"/>
      <c r="MFS5" s="862"/>
      <c r="MFT5" s="862"/>
      <c r="MFU5" s="862"/>
      <c r="MFV5" s="862"/>
      <c r="MFW5" s="862"/>
      <c r="MFX5" s="862"/>
      <c r="MFY5" s="862"/>
      <c r="MFZ5" s="862"/>
      <c r="MGA5" s="862"/>
      <c r="MGB5" s="862"/>
      <c r="MGC5" s="862"/>
      <c r="MGD5" s="862"/>
      <c r="MGE5" s="862"/>
      <c r="MGF5" s="862"/>
      <c r="MGG5" s="862"/>
      <c r="MGH5" s="862"/>
      <c r="MGI5" s="862"/>
      <c r="MGJ5" s="862"/>
      <c r="MGK5" s="862"/>
      <c r="MGL5" s="861"/>
      <c r="MGM5" s="862"/>
      <c r="MGN5" s="862"/>
      <c r="MGO5" s="862"/>
      <c r="MGP5" s="862"/>
      <c r="MGQ5" s="862"/>
      <c r="MGR5" s="862"/>
      <c r="MGS5" s="862"/>
      <c r="MGT5" s="862"/>
      <c r="MGU5" s="862"/>
      <c r="MGV5" s="862"/>
      <c r="MGW5" s="862"/>
      <c r="MGX5" s="862"/>
      <c r="MGY5" s="862"/>
      <c r="MGZ5" s="862"/>
      <c r="MHA5" s="862"/>
      <c r="MHB5" s="862"/>
      <c r="MHC5" s="862"/>
      <c r="MHD5" s="862"/>
      <c r="MHE5" s="862"/>
      <c r="MHF5" s="862"/>
      <c r="MHG5" s="862"/>
      <c r="MHH5" s="862"/>
      <c r="MHI5" s="862"/>
      <c r="MHJ5" s="862"/>
      <c r="MHK5" s="862"/>
      <c r="MHL5" s="862"/>
      <c r="MHM5" s="862"/>
      <c r="MHN5" s="862"/>
      <c r="MHO5" s="862"/>
      <c r="MHP5" s="862"/>
      <c r="MHQ5" s="861"/>
      <c r="MHR5" s="862"/>
      <c r="MHS5" s="862"/>
      <c r="MHT5" s="862"/>
      <c r="MHU5" s="862"/>
      <c r="MHV5" s="862"/>
      <c r="MHW5" s="862"/>
      <c r="MHX5" s="862"/>
      <c r="MHY5" s="862"/>
      <c r="MHZ5" s="862"/>
      <c r="MIA5" s="862"/>
      <c r="MIB5" s="862"/>
      <c r="MIC5" s="862"/>
      <c r="MID5" s="862"/>
      <c r="MIE5" s="862"/>
      <c r="MIF5" s="862"/>
      <c r="MIG5" s="862"/>
      <c r="MIH5" s="862"/>
      <c r="MII5" s="862"/>
      <c r="MIJ5" s="862"/>
      <c r="MIK5" s="862"/>
      <c r="MIL5" s="862"/>
      <c r="MIM5" s="862"/>
      <c r="MIN5" s="862"/>
      <c r="MIO5" s="862"/>
      <c r="MIP5" s="862"/>
      <c r="MIQ5" s="862"/>
      <c r="MIR5" s="862"/>
      <c r="MIS5" s="862"/>
      <c r="MIT5" s="862"/>
      <c r="MIU5" s="862"/>
      <c r="MIV5" s="861"/>
      <c r="MIW5" s="862"/>
      <c r="MIX5" s="862"/>
      <c r="MIY5" s="862"/>
      <c r="MIZ5" s="862"/>
      <c r="MJA5" s="862"/>
      <c r="MJB5" s="862"/>
      <c r="MJC5" s="862"/>
      <c r="MJD5" s="862"/>
      <c r="MJE5" s="862"/>
      <c r="MJF5" s="862"/>
      <c r="MJG5" s="862"/>
      <c r="MJH5" s="862"/>
      <c r="MJI5" s="862"/>
      <c r="MJJ5" s="862"/>
      <c r="MJK5" s="862"/>
      <c r="MJL5" s="862"/>
      <c r="MJM5" s="862"/>
      <c r="MJN5" s="862"/>
      <c r="MJO5" s="862"/>
      <c r="MJP5" s="862"/>
      <c r="MJQ5" s="862"/>
      <c r="MJR5" s="862"/>
      <c r="MJS5" s="862"/>
      <c r="MJT5" s="862"/>
      <c r="MJU5" s="862"/>
      <c r="MJV5" s="862"/>
      <c r="MJW5" s="862"/>
      <c r="MJX5" s="862"/>
      <c r="MJY5" s="862"/>
      <c r="MJZ5" s="862"/>
      <c r="MKA5" s="861"/>
      <c r="MKB5" s="862"/>
      <c r="MKC5" s="862"/>
      <c r="MKD5" s="862"/>
      <c r="MKE5" s="862"/>
      <c r="MKF5" s="862"/>
      <c r="MKG5" s="862"/>
      <c r="MKH5" s="862"/>
      <c r="MKI5" s="862"/>
      <c r="MKJ5" s="862"/>
      <c r="MKK5" s="862"/>
      <c r="MKL5" s="862"/>
      <c r="MKM5" s="862"/>
      <c r="MKN5" s="862"/>
      <c r="MKO5" s="862"/>
      <c r="MKP5" s="862"/>
      <c r="MKQ5" s="862"/>
      <c r="MKR5" s="862"/>
      <c r="MKS5" s="862"/>
      <c r="MKT5" s="862"/>
      <c r="MKU5" s="862"/>
      <c r="MKV5" s="862"/>
      <c r="MKW5" s="862"/>
      <c r="MKX5" s="862"/>
      <c r="MKY5" s="862"/>
      <c r="MKZ5" s="862"/>
      <c r="MLA5" s="862"/>
      <c r="MLB5" s="862"/>
      <c r="MLC5" s="862"/>
      <c r="MLD5" s="862"/>
      <c r="MLE5" s="862"/>
      <c r="MLF5" s="861"/>
      <c r="MLG5" s="862"/>
      <c r="MLH5" s="862"/>
      <c r="MLI5" s="862"/>
      <c r="MLJ5" s="862"/>
      <c r="MLK5" s="862"/>
      <c r="MLL5" s="862"/>
      <c r="MLM5" s="862"/>
      <c r="MLN5" s="862"/>
      <c r="MLO5" s="862"/>
      <c r="MLP5" s="862"/>
      <c r="MLQ5" s="862"/>
      <c r="MLR5" s="862"/>
      <c r="MLS5" s="862"/>
      <c r="MLT5" s="862"/>
      <c r="MLU5" s="862"/>
      <c r="MLV5" s="862"/>
      <c r="MLW5" s="862"/>
      <c r="MLX5" s="862"/>
      <c r="MLY5" s="862"/>
      <c r="MLZ5" s="862"/>
      <c r="MMA5" s="862"/>
      <c r="MMB5" s="862"/>
      <c r="MMC5" s="862"/>
      <c r="MMD5" s="862"/>
      <c r="MME5" s="862"/>
      <c r="MMF5" s="862"/>
      <c r="MMG5" s="862"/>
      <c r="MMH5" s="862"/>
      <c r="MMI5" s="862"/>
      <c r="MMJ5" s="862"/>
      <c r="MMK5" s="861"/>
      <c r="MML5" s="862"/>
      <c r="MMM5" s="862"/>
      <c r="MMN5" s="862"/>
      <c r="MMO5" s="862"/>
      <c r="MMP5" s="862"/>
      <c r="MMQ5" s="862"/>
      <c r="MMR5" s="862"/>
      <c r="MMS5" s="862"/>
      <c r="MMT5" s="862"/>
      <c r="MMU5" s="862"/>
      <c r="MMV5" s="862"/>
      <c r="MMW5" s="862"/>
      <c r="MMX5" s="862"/>
      <c r="MMY5" s="862"/>
      <c r="MMZ5" s="862"/>
      <c r="MNA5" s="862"/>
      <c r="MNB5" s="862"/>
      <c r="MNC5" s="862"/>
      <c r="MND5" s="862"/>
      <c r="MNE5" s="862"/>
      <c r="MNF5" s="862"/>
      <c r="MNG5" s="862"/>
      <c r="MNH5" s="862"/>
      <c r="MNI5" s="862"/>
      <c r="MNJ5" s="862"/>
      <c r="MNK5" s="862"/>
      <c r="MNL5" s="862"/>
      <c r="MNM5" s="862"/>
      <c r="MNN5" s="862"/>
      <c r="MNO5" s="862"/>
      <c r="MNP5" s="861"/>
      <c r="MNQ5" s="862"/>
      <c r="MNR5" s="862"/>
      <c r="MNS5" s="862"/>
      <c r="MNT5" s="862"/>
      <c r="MNU5" s="862"/>
      <c r="MNV5" s="862"/>
      <c r="MNW5" s="862"/>
      <c r="MNX5" s="862"/>
      <c r="MNY5" s="862"/>
      <c r="MNZ5" s="862"/>
      <c r="MOA5" s="862"/>
      <c r="MOB5" s="862"/>
      <c r="MOC5" s="862"/>
      <c r="MOD5" s="862"/>
      <c r="MOE5" s="862"/>
      <c r="MOF5" s="862"/>
      <c r="MOG5" s="862"/>
      <c r="MOH5" s="862"/>
      <c r="MOI5" s="862"/>
      <c r="MOJ5" s="862"/>
      <c r="MOK5" s="862"/>
      <c r="MOL5" s="862"/>
      <c r="MOM5" s="862"/>
      <c r="MON5" s="862"/>
      <c r="MOO5" s="862"/>
      <c r="MOP5" s="862"/>
      <c r="MOQ5" s="862"/>
      <c r="MOR5" s="862"/>
      <c r="MOS5" s="862"/>
      <c r="MOT5" s="862"/>
      <c r="MOU5" s="861"/>
      <c r="MOV5" s="862"/>
      <c r="MOW5" s="862"/>
      <c r="MOX5" s="862"/>
      <c r="MOY5" s="862"/>
      <c r="MOZ5" s="862"/>
      <c r="MPA5" s="862"/>
      <c r="MPB5" s="862"/>
      <c r="MPC5" s="862"/>
      <c r="MPD5" s="862"/>
      <c r="MPE5" s="862"/>
      <c r="MPF5" s="862"/>
      <c r="MPG5" s="862"/>
      <c r="MPH5" s="862"/>
      <c r="MPI5" s="862"/>
      <c r="MPJ5" s="862"/>
      <c r="MPK5" s="862"/>
      <c r="MPL5" s="862"/>
      <c r="MPM5" s="862"/>
      <c r="MPN5" s="862"/>
      <c r="MPO5" s="862"/>
      <c r="MPP5" s="862"/>
      <c r="MPQ5" s="862"/>
      <c r="MPR5" s="862"/>
      <c r="MPS5" s="862"/>
      <c r="MPT5" s="862"/>
      <c r="MPU5" s="862"/>
      <c r="MPV5" s="862"/>
      <c r="MPW5" s="862"/>
      <c r="MPX5" s="862"/>
      <c r="MPY5" s="862"/>
      <c r="MPZ5" s="861"/>
      <c r="MQA5" s="862"/>
      <c r="MQB5" s="862"/>
      <c r="MQC5" s="862"/>
      <c r="MQD5" s="862"/>
      <c r="MQE5" s="862"/>
      <c r="MQF5" s="862"/>
      <c r="MQG5" s="862"/>
      <c r="MQH5" s="862"/>
      <c r="MQI5" s="862"/>
      <c r="MQJ5" s="862"/>
      <c r="MQK5" s="862"/>
      <c r="MQL5" s="862"/>
      <c r="MQM5" s="862"/>
      <c r="MQN5" s="862"/>
      <c r="MQO5" s="862"/>
      <c r="MQP5" s="862"/>
      <c r="MQQ5" s="862"/>
      <c r="MQR5" s="862"/>
      <c r="MQS5" s="862"/>
      <c r="MQT5" s="862"/>
      <c r="MQU5" s="862"/>
      <c r="MQV5" s="862"/>
      <c r="MQW5" s="862"/>
      <c r="MQX5" s="862"/>
      <c r="MQY5" s="862"/>
      <c r="MQZ5" s="862"/>
      <c r="MRA5" s="862"/>
      <c r="MRB5" s="862"/>
      <c r="MRC5" s="862"/>
      <c r="MRD5" s="862"/>
      <c r="MRE5" s="861"/>
      <c r="MRF5" s="862"/>
      <c r="MRG5" s="862"/>
      <c r="MRH5" s="862"/>
      <c r="MRI5" s="862"/>
      <c r="MRJ5" s="862"/>
      <c r="MRK5" s="862"/>
      <c r="MRL5" s="862"/>
      <c r="MRM5" s="862"/>
      <c r="MRN5" s="862"/>
      <c r="MRO5" s="862"/>
      <c r="MRP5" s="862"/>
      <c r="MRQ5" s="862"/>
      <c r="MRR5" s="862"/>
      <c r="MRS5" s="862"/>
      <c r="MRT5" s="862"/>
      <c r="MRU5" s="862"/>
      <c r="MRV5" s="862"/>
      <c r="MRW5" s="862"/>
      <c r="MRX5" s="862"/>
      <c r="MRY5" s="862"/>
      <c r="MRZ5" s="862"/>
      <c r="MSA5" s="862"/>
      <c r="MSB5" s="862"/>
      <c r="MSC5" s="862"/>
      <c r="MSD5" s="862"/>
      <c r="MSE5" s="862"/>
      <c r="MSF5" s="862"/>
      <c r="MSG5" s="862"/>
      <c r="MSH5" s="862"/>
      <c r="MSI5" s="862"/>
      <c r="MSJ5" s="861"/>
      <c r="MSK5" s="862"/>
      <c r="MSL5" s="862"/>
      <c r="MSM5" s="862"/>
      <c r="MSN5" s="862"/>
      <c r="MSO5" s="862"/>
      <c r="MSP5" s="862"/>
      <c r="MSQ5" s="862"/>
      <c r="MSR5" s="862"/>
      <c r="MSS5" s="862"/>
      <c r="MST5" s="862"/>
      <c r="MSU5" s="862"/>
      <c r="MSV5" s="862"/>
      <c r="MSW5" s="862"/>
      <c r="MSX5" s="862"/>
      <c r="MSY5" s="862"/>
      <c r="MSZ5" s="862"/>
      <c r="MTA5" s="862"/>
      <c r="MTB5" s="862"/>
      <c r="MTC5" s="862"/>
      <c r="MTD5" s="862"/>
      <c r="MTE5" s="862"/>
      <c r="MTF5" s="862"/>
      <c r="MTG5" s="862"/>
      <c r="MTH5" s="862"/>
      <c r="MTI5" s="862"/>
      <c r="MTJ5" s="862"/>
      <c r="MTK5" s="862"/>
      <c r="MTL5" s="862"/>
      <c r="MTM5" s="862"/>
      <c r="MTN5" s="862"/>
      <c r="MTO5" s="861"/>
      <c r="MTP5" s="862"/>
      <c r="MTQ5" s="862"/>
      <c r="MTR5" s="862"/>
      <c r="MTS5" s="862"/>
      <c r="MTT5" s="862"/>
      <c r="MTU5" s="862"/>
      <c r="MTV5" s="862"/>
      <c r="MTW5" s="862"/>
      <c r="MTX5" s="862"/>
      <c r="MTY5" s="862"/>
      <c r="MTZ5" s="862"/>
      <c r="MUA5" s="862"/>
      <c r="MUB5" s="862"/>
      <c r="MUC5" s="862"/>
      <c r="MUD5" s="862"/>
      <c r="MUE5" s="862"/>
      <c r="MUF5" s="862"/>
      <c r="MUG5" s="862"/>
      <c r="MUH5" s="862"/>
      <c r="MUI5" s="862"/>
      <c r="MUJ5" s="862"/>
      <c r="MUK5" s="862"/>
      <c r="MUL5" s="862"/>
      <c r="MUM5" s="862"/>
      <c r="MUN5" s="862"/>
      <c r="MUO5" s="862"/>
      <c r="MUP5" s="862"/>
      <c r="MUQ5" s="862"/>
      <c r="MUR5" s="862"/>
      <c r="MUS5" s="862"/>
      <c r="MUT5" s="861"/>
      <c r="MUU5" s="862"/>
      <c r="MUV5" s="862"/>
      <c r="MUW5" s="862"/>
      <c r="MUX5" s="862"/>
      <c r="MUY5" s="862"/>
      <c r="MUZ5" s="862"/>
      <c r="MVA5" s="862"/>
      <c r="MVB5" s="862"/>
      <c r="MVC5" s="862"/>
      <c r="MVD5" s="862"/>
      <c r="MVE5" s="862"/>
      <c r="MVF5" s="862"/>
      <c r="MVG5" s="862"/>
      <c r="MVH5" s="862"/>
      <c r="MVI5" s="862"/>
      <c r="MVJ5" s="862"/>
      <c r="MVK5" s="862"/>
      <c r="MVL5" s="862"/>
      <c r="MVM5" s="862"/>
      <c r="MVN5" s="862"/>
      <c r="MVO5" s="862"/>
      <c r="MVP5" s="862"/>
      <c r="MVQ5" s="862"/>
      <c r="MVR5" s="862"/>
      <c r="MVS5" s="862"/>
      <c r="MVT5" s="862"/>
      <c r="MVU5" s="862"/>
      <c r="MVV5" s="862"/>
      <c r="MVW5" s="862"/>
      <c r="MVX5" s="862"/>
      <c r="MVY5" s="861"/>
      <c r="MVZ5" s="862"/>
      <c r="MWA5" s="862"/>
      <c r="MWB5" s="862"/>
      <c r="MWC5" s="862"/>
      <c r="MWD5" s="862"/>
      <c r="MWE5" s="862"/>
      <c r="MWF5" s="862"/>
      <c r="MWG5" s="862"/>
      <c r="MWH5" s="862"/>
      <c r="MWI5" s="862"/>
      <c r="MWJ5" s="862"/>
      <c r="MWK5" s="862"/>
      <c r="MWL5" s="862"/>
      <c r="MWM5" s="862"/>
      <c r="MWN5" s="862"/>
      <c r="MWO5" s="862"/>
      <c r="MWP5" s="862"/>
      <c r="MWQ5" s="862"/>
      <c r="MWR5" s="862"/>
      <c r="MWS5" s="862"/>
      <c r="MWT5" s="862"/>
      <c r="MWU5" s="862"/>
      <c r="MWV5" s="862"/>
      <c r="MWW5" s="862"/>
      <c r="MWX5" s="862"/>
      <c r="MWY5" s="862"/>
      <c r="MWZ5" s="862"/>
      <c r="MXA5" s="862"/>
      <c r="MXB5" s="862"/>
      <c r="MXC5" s="862"/>
      <c r="MXD5" s="861"/>
      <c r="MXE5" s="862"/>
      <c r="MXF5" s="862"/>
      <c r="MXG5" s="862"/>
      <c r="MXH5" s="862"/>
      <c r="MXI5" s="862"/>
      <c r="MXJ5" s="862"/>
      <c r="MXK5" s="862"/>
      <c r="MXL5" s="862"/>
      <c r="MXM5" s="862"/>
      <c r="MXN5" s="862"/>
      <c r="MXO5" s="862"/>
      <c r="MXP5" s="862"/>
      <c r="MXQ5" s="862"/>
      <c r="MXR5" s="862"/>
      <c r="MXS5" s="862"/>
      <c r="MXT5" s="862"/>
      <c r="MXU5" s="862"/>
      <c r="MXV5" s="862"/>
      <c r="MXW5" s="862"/>
      <c r="MXX5" s="862"/>
      <c r="MXY5" s="862"/>
      <c r="MXZ5" s="862"/>
      <c r="MYA5" s="862"/>
      <c r="MYB5" s="862"/>
      <c r="MYC5" s="862"/>
      <c r="MYD5" s="862"/>
      <c r="MYE5" s="862"/>
      <c r="MYF5" s="862"/>
      <c r="MYG5" s="862"/>
      <c r="MYH5" s="862"/>
      <c r="MYI5" s="861"/>
      <c r="MYJ5" s="862"/>
      <c r="MYK5" s="862"/>
      <c r="MYL5" s="862"/>
      <c r="MYM5" s="862"/>
      <c r="MYN5" s="862"/>
      <c r="MYO5" s="862"/>
      <c r="MYP5" s="862"/>
      <c r="MYQ5" s="862"/>
      <c r="MYR5" s="862"/>
      <c r="MYS5" s="862"/>
      <c r="MYT5" s="862"/>
      <c r="MYU5" s="862"/>
      <c r="MYV5" s="862"/>
      <c r="MYW5" s="862"/>
      <c r="MYX5" s="862"/>
      <c r="MYY5" s="862"/>
      <c r="MYZ5" s="862"/>
      <c r="MZA5" s="862"/>
      <c r="MZB5" s="862"/>
      <c r="MZC5" s="862"/>
      <c r="MZD5" s="862"/>
      <c r="MZE5" s="862"/>
      <c r="MZF5" s="862"/>
      <c r="MZG5" s="862"/>
      <c r="MZH5" s="862"/>
      <c r="MZI5" s="862"/>
      <c r="MZJ5" s="862"/>
      <c r="MZK5" s="862"/>
      <c r="MZL5" s="862"/>
      <c r="MZM5" s="862"/>
      <c r="MZN5" s="861"/>
      <c r="MZO5" s="862"/>
      <c r="MZP5" s="862"/>
      <c r="MZQ5" s="862"/>
      <c r="MZR5" s="862"/>
      <c r="MZS5" s="862"/>
      <c r="MZT5" s="862"/>
      <c r="MZU5" s="862"/>
      <c r="MZV5" s="862"/>
      <c r="MZW5" s="862"/>
      <c r="MZX5" s="862"/>
      <c r="MZY5" s="862"/>
      <c r="MZZ5" s="862"/>
      <c r="NAA5" s="862"/>
      <c r="NAB5" s="862"/>
      <c r="NAC5" s="862"/>
      <c r="NAD5" s="862"/>
      <c r="NAE5" s="862"/>
      <c r="NAF5" s="862"/>
      <c r="NAG5" s="862"/>
      <c r="NAH5" s="862"/>
      <c r="NAI5" s="862"/>
      <c r="NAJ5" s="862"/>
      <c r="NAK5" s="862"/>
      <c r="NAL5" s="862"/>
      <c r="NAM5" s="862"/>
      <c r="NAN5" s="862"/>
      <c r="NAO5" s="862"/>
      <c r="NAP5" s="862"/>
      <c r="NAQ5" s="862"/>
      <c r="NAR5" s="862"/>
      <c r="NAS5" s="861"/>
      <c r="NAT5" s="862"/>
      <c r="NAU5" s="862"/>
      <c r="NAV5" s="862"/>
      <c r="NAW5" s="862"/>
      <c r="NAX5" s="862"/>
      <c r="NAY5" s="862"/>
      <c r="NAZ5" s="862"/>
      <c r="NBA5" s="862"/>
      <c r="NBB5" s="862"/>
      <c r="NBC5" s="862"/>
      <c r="NBD5" s="862"/>
      <c r="NBE5" s="862"/>
      <c r="NBF5" s="862"/>
      <c r="NBG5" s="862"/>
      <c r="NBH5" s="862"/>
      <c r="NBI5" s="862"/>
      <c r="NBJ5" s="862"/>
      <c r="NBK5" s="862"/>
      <c r="NBL5" s="862"/>
      <c r="NBM5" s="862"/>
      <c r="NBN5" s="862"/>
      <c r="NBO5" s="862"/>
      <c r="NBP5" s="862"/>
      <c r="NBQ5" s="862"/>
      <c r="NBR5" s="862"/>
      <c r="NBS5" s="862"/>
      <c r="NBT5" s="862"/>
      <c r="NBU5" s="862"/>
      <c r="NBV5" s="862"/>
      <c r="NBW5" s="862"/>
      <c r="NBX5" s="861"/>
      <c r="NBY5" s="862"/>
      <c r="NBZ5" s="862"/>
      <c r="NCA5" s="862"/>
      <c r="NCB5" s="862"/>
      <c r="NCC5" s="862"/>
      <c r="NCD5" s="862"/>
      <c r="NCE5" s="862"/>
      <c r="NCF5" s="862"/>
      <c r="NCG5" s="862"/>
      <c r="NCH5" s="862"/>
      <c r="NCI5" s="862"/>
      <c r="NCJ5" s="862"/>
      <c r="NCK5" s="862"/>
      <c r="NCL5" s="862"/>
      <c r="NCM5" s="862"/>
      <c r="NCN5" s="862"/>
      <c r="NCO5" s="862"/>
      <c r="NCP5" s="862"/>
      <c r="NCQ5" s="862"/>
      <c r="NCR5" s="862"/>
      <c r="NCS5" s="862"/>
      <c r="NCT5" s="862"/>
      <c r="NCU5" s="862"/>
      <c r="NCV5" s="862"/>
      <c r="NCW5" s="862"/>
      <c r="NCX5" s="862"/>
      <c r="NCY5" s="862"/>
      <c r="NCZ5" s="862"/>
      <c r="NDA5" s="862"/>
      <c r="NDB5" s="862"/>
      <c r="NDC5" s="861"/>
      <c r="NDD5" s="862"/>
      <c r="NDE5" s="862"/>
      <c r="NDF5" s="862"/>
      <c r="NDG5" s="862"/>
      <c r="NDH5" s="862"/>
      <c r="NDI5" s="862"/>
      <c r="NDJ5" s="862"/>
      <c r="NDK5" s="862"/>
      <c r="NDL5" s="862"/>
      <c r="NDM5" s="862"/>
      <c r="NDN5" s="862"/>
      <c r="NDO5" s="862"/>
      <c r="NDP5" s="862"/>
      <c r="NDQ5" s="862"/>
      <c r="NDR5" s="862"/>
      <c r="NDS5" s="862"/>
      <c r="NDT5" s="862"/>
      <c r="NDU5" s="862"/>
      <c r="NDV5" s="862"/>
      <c r="NDW5" s="862"/>
      <c r="NDX5" s="862"/>
      <c r="NDY5" s="862"/>
      <c r="NDZ5" s="862"/>
      <c r="NEA5" s="862"/>
      <c r="NEB5" s="862"/>
      <c r="NEC5" s="862"/>
      <c r="NED5" s="862"/>
      <c r="NEE5" s="862"/>
      <c r="NEF5" s="862"/>
      <c r="NEG5" s="862"/>
      <c r="NEH5" s="861"/>
      <c r="NEI5" s="862"/>
      <c r="NEJ5" s="862"/>
      <c r="NEK5" s="862"/>
      <c r="NEL5" s="862"/>
      <c r="NEM5" s="862"/>
      <c r="NEN5" s="862"/>
      <c r="NEO5" s="862"/>
      <c r="NEP5" s="862"/>
      <c r="NEQ5" s="862"/>
      <c r="NER5" s="862"/>
      <c r="NES5" s="862"/>
      <c r="NET5" s="862"/>
      <c r="NEU5" s="862"/>
      <c r="NEV5" s="862"/>
      <c r="NEW5" s="862"/>
      <c r="NEX5" s="862"/>
      <c r="NEY5" s="862"/>
      <c r="NEZ5" s="862"/>
      <c r="NFA5" s="862"/>
      <c r="NFB5" s="862"/>
      <c r="NFC5" s="862"/>
      <c r="NFD5" s="862"/>
      <c r="NFE5" s="862"/>
      <c r="NFF5" s="862"/>
      <c r="NFG5" s="862"/>
      <c r="NFH5" s="862"/>
      <c r="NFI5" s="862"/>
      <c r="NFJ5" s="862"/>
      <c r="NFK5" s="862"/>
      <c r="NFL5" s="862"/>
      <c r="NFM5" s="861"/>
      <c r="NFN5" s="862"/>
      <c r="NFO5" s="862"/>
      <c r="NFP5" s="862"/>
      <c r="NFQ5" s="862"/>
      <c r="NFR5" s="862"/>
      <c r="NFS5" s="862"/>
      <c r="NFT5" s="862"/>
      <c r="NFU5" s="862"/>
      <c r="NFV5" s="862"/>
      <c r="NFW5" s="862"/>
      <c r="NFX5" s="862"/>
      <c r="NFY5" s="862"/>
      <c r="NFZ5" s="862"/>
      <c r="NGA5" s="862"/>
      <c r="NGB5" s="862"/>
      <c r="NGC5" s="862"/>
      <c r="NGD5" s="862"/>
      <c r="NGE5" s="862"/>
      <c r="NGF5" s="862"/>
      <c r="NGG5" s="862"/>
      <c r="NGH5" s="862"/>
      <c r="NGI5" s="862"/>
      <c r="NGJ5" s="862"/>
      <c r="NGK5" s="862"/>
      <c r="NGL5" s="862"/>
      <c r="NGM5" s="862"/>
      <c r="NGN5" s="862"/>
      <c r="NGO5" s="862"/>
      <c r="NGP5" s="862"/>
      <c r="NGQ5" s="862"/>
      <c r="NGR5" s="861"/>
      <c r="NGS5" s="862"/>
      <c r="NGT5" s="862"/>
      <c r="NGU5" s="862"/>
      <c r="NGV5" s="862"/>
      <c r="NGW5" s="862"/>
      <c r="NGX5" s="862"/>
      <c r="NGY5" s="862"/>
      <c r="NGZ5" s="862"/>
      <c r="NHA5" s="862"/>
      <c r="NHB5" s="862"/>
      <c r="NHC5" s="862"/>
      <c r="NHD5" s="862"/>
      <c r="NHE5" s="862"/>
      <c r="NHF5" s="862"/>
      <c r="NHG5" s="862"/>
      <c r="NHH5" s="862"/>
      <c r="NHI5" s="862"/>
      <c r="NHJ5" s="862"/>
      <c r="NHK5" s="862"/>
      <c r="NHL5" s="862"/>
      <c r="NHM5" s="862"/>
      <c r="NHN5" s="862"/>
      <c r="NHO5" s="862"/>
      <c r="NHP5" s="862"/>
      <c r="NHQ5" s="862"/>
      <c r="NHR5" s="862"/>
      <c r="NHS5" s="862"/>
      <c r="NHT5" s="862"/>
      <c r="NHU5" s="862"/>
      <c r="NHV5" s="862"/>
      <c r="NHW5" s="861"/>
      <c r="NHX5" s="862"/>
      <c r="NHY5" s="862"/>
      <c r="NHZ5" s="862"/>
      <c r="NIA5" s="862"/>
      <c r="NIB5" s="862"/>
      <c r="NIC5" s="862"/>
      <c r="NID5" s="862"/>
      <c r="NIE5" s="862"/>
      <c r="NIF5" s="862"/>
      <c r="NIG5" s="862"/>
      <c r="NIH5" s="862"/>
      <c r="NII5" s="862"/>
      <c r="NIJ5" s="862"/>
      <c r="NIK5" s="862"/>
      <c r="NIL5" s="862"/>
      <c r="NIM5" s="862"/>
      <c r="NIN5" s="862"/>
      <c r="NIO5" s="862"/>
      <c r="NIP5" s="862"/>
      <c r="NIQ5" s="862"/>
      <c r="NIR5" s="862"/>
      <c r="NIS5" s="862"/>
      <c r="NIT5" s="862"/>
      <c r="NIU5" s="862"/>
      <c r="NIV5" s="862"/>
      <c r="NIW5" s="862"/>
      <c r="NIX5" s="862"/>
      <c r="NIY5" s="862"/>
      <c r="NIZ5" s="862"/>
      <c r="NJA5" s="862"/>
      <c r="NJB5" s="861"/>
      <c r="NJC5" s="862"/>
      <c r="NJD5" s="862"/>
      <c r="NJE5" s="862"/>
      <c r="NJF5" s="862"/>
      <c r="NJG5" s="862"/>
      <c r="NJH5" s="862"/>
      <c r="NJI5" s="862"/>
      <c r="NJJ5" s="862"/>
      <c r="NJK5" s="862"/>
      <c r="NJL5" s="862"/>
      <c r="NJM5" s="862"/>
      <c r="NJN5" s="862"/>
      <c r="NJO5" s="862"/>
      <c r="NJP5" s="862"/>
      <c r="NJQ5" s="862"/>
      <c r="NJR5" s="862"/>
      <c r="NJS5" s="862"/>
      <c r="NJT5" s="862"/>
      <c r="NJU5" s="862"/>
      <c r="NJV5" s="862"/>
      <c r="NJW5" s="862"/>
      <c r="NJX5" s="862"/>
      <c r="NJY5" s="862"/>
      <c r="NJZ5" s="862"/>
      <c r="NKA5" s="862"/>
      <c r="NKB5" s="862"/>
      <c r="NKC5" s="862"/>
      <c r="NKD5" s="862"/>
      <c r="NKE5" s="862"/>
      <c r="NKF5" s="862"/>
      <c r="NKG5" s="861"/>
      <c r="NKH5" s="862"/>
      <c r="NKI5" s="862"/>
      <c r="NKJ5" s="862"/>
      <c r="NKK5" s="862"/>
      <c r="NKL5" s="862"/>
      <c r="NKM5" s="862"/>
      <c r="NKN5" s="862"/>
      <c r="NKO5" s="862"/>
      <c r="NKP5" s="862"/>
      <c r="NKQ5" s="862"/>
      <c r="NKR5" s="862"/>
      <c r="NKS5" s="862"/>
      <c r="NKT5" s="862"/>
      <c r="NKU5" s="862"/>
      <c r="NKV5" s="862"/>
      <c r="NKW5" s="862"/>
      <c r="NKX5" s="862"/>
      <c r="NKY5" s="862"/>
      <c r="NKZ5" s="862"/>
      <c r="NLA5" s="862"/>
      <c r="NLB5" s="862"/>
      <c r="NLC5" s="862"/>
      <c r="NLD5" s="862"/>
      <c r="NLE5" s="862"/>
      <c r="NLF5" s="862"/>
      <c r="NLG5" s="862"/>
      <c r="NLH5" s="862"/>
      <c r="NLI5" s="862"/>
      <c r="NLJ5" s="862"/>
      <c r="NLK5" s="862"/>
      <c r="NLL5" s="861"/>
      <c r="NLM5" s="862"/>
      <c r="NLN5" s="862"/>
      <c r="NLO5" s="862"/>
      <c r="NLP5" s="862"/>
      <c r="NLQ5" s="862"/>
      <c r="NLR5" s="862"/>
      <c r="NLS5" s="862"/>
      <c r="NLT5" s="862"/>
      <c r="NLU5" s="862"/>
      <c r="NLV5" s="862"/>
      <c r="NLW5" s="862"/>
      <c r="NLX5" s="862"/>
      <c r="NLY5" s="862"/>
      <c r="NLZ5" s="862"/>
      <c r="NMA5" s="862"/>
      <c r="NMB5" s="862"/>
      <c r="NMC5" s="862"/>
      <c r="NMD5" s="862"/>
      <c r="NME5" s="862"/>
      <c r="NMF5" s="862"/>
      <c r="NMG5" s="862"/>
      <c r="NMH5" s="862"/>
      <c r="NMI5" s="862"/>
      <c r="NMJ5" s="862"/>
      <c r="NMK5" s="862"/>
      <c r="NML5" s="862"/>
      <c r="NMM5" s="862"/>
      <c r="NMN5" s="862"/>
      <c r="NMO5" s="862"/>
      <c r="NMP5" s="862"/>
      <c r="NMQ5" s="861"/>
      <c r="NMR5" s="862"/>
      <c r="NMS5" s="862"/>
      <c r="NMT5" s="862"/>
      <c r="NMU5" s="862"/>
      <c r="NMV5" s="862"/>
      <c r="NMW5" s="862"/>
      <c r="NMX5" s="862"/>
      <c r="NMY5" s="862"/>
      <c r="NMZ5" s="862"/>
      <c r="NNA5" s="862"/>
      <c r="NNB5" s="862"/>
      <c r="NNC5" s="862"/>
      <c r="NND5" s="862"/>
      <c r="NNE5" s="862"/>
      <c r="NNF5" s="862"/>
      <c r="NNG5" s="862"/>
      <c r="NNH5" s="862"/>
      <c r="NNI5" s="862"/>
      <c r="NNJ5" s="862"/>
      <c r="NNK5" s="862"/>
      <c r="NNL5" s="862"/>
      <c r="NNM5" s="862"/>
      <c r="NNN5" s="862"/>
      <c r="NNO5" s="862"/>
      <c r="NNP5" s="862"/>
      <c r="NNQ5" s="862"/>
      <c r="NNR5" s="862"/>
      <c r="NNS5" s="862"/>
      <c r="NNT5" s="862"/>
      <c r="NNU5" s="862"/>
      <c r="NNV5" s="861"/>
      <c r="NNW5" s="862"/>
      <c r="NNX5" s="862"/>
      <c r="NNY5" s="862"/>
      <c r="NNZ5" s="862"/>
      <c r="NOA5" s="862"/>
      <c r="NOB5" s="862"/>
      <c r="NOC5" s="862"/>
      <c r="NOD5" s="862"/>
      <c r="NOE5" s="862"/>
      <c r="NOF5" s="862"/>
      <c r="NOG5" s="862"/>
      <c r="NOH5" s="862"/>
      <c r="NOI5" s="862"/>
      <c r="NOJ5" s="862"/>
      <c r="NOK5" s="862"/>
      <c r="NOL5" s="862"/>
      <c r="NOM5" s="862"/>
      <c r="NON5" s="862"/>
      <c r="NOO5" s="862"/>
      <c r="NOP5" s="862"/>
      <c r="NOQ5" s="862"/>
      <c r="NOR5" s="862"/>
      <c r="NOS5" s="862"/>
      <c r="NOT5" s="862"/>
      <c r="NOU5" s="862"/>
      <c r="NOV5" s="862"/>
      <c r="NOW5" s="862"/>
      <c r="NOX5" s="862"/>
      <c r="NOY5" s="862"/>
      <c r="NOZ5" s="862"/>
      <c r="NPA5" s="861"/>
      <c r="NPB5" s="862"/>
      <c r="NPC5" s="862"/>
      <c r="NPD5" s="862"/>
      <c r="NPE5" s="862"/>
      <c r="NPF5" s="862"/>
      <c r="NPG5" s="862"/>
      <c r="NPH5" s="862"/>
      <c r="NPI5" s="862"/>
      <c r="NPJ5" s="862"/>
      <c r="NPK5" s="862"/>
      <c r="NPL5" s="862"/>
      <c r="NPM5" s="862"/>
      <c r="NPN5" s="862"/>
      <c r="NPO5" s="862"/>
      <c r="NPP5" s="862"/>
      <c r="NPQ5" s="862"/>
      <c r="NPR5" s="862"/>
      <c r="NPS5" s="862"/>
      <c r="NPT5" s="862"/>
      <c r="NPU5" s="862"/>
      <c r="NPV5" s="862"/>
      <c r="NPW5" s="862"/>
      <c r="NPX5" s="862"/>
      <c r="NPY5" s="862"/>
      <c r="NPZ5" s="862"/>
      <c r="NQA5" s="862"/>
      <c r="NQB5" s="862"/>
      <c r="NQC5" s="862"/>
      <c r="NQD5" s="862"/>
      <c r="NQE5" s="862"/>
      <c r="NQF5" s="861"/>
      <c r="NQG5" s="862"/>
      <c r="NQH5" s="862"/>
      <c r="NQI5" s="862"/>
      <c r="NQJ5" s="862"/>
      <c r="NQK5" s="862"/>
      <c r="NQL5" s="862"/>
      <c r="NQM5" s="862"/>
      <c r="NQN5" s="862"/>
      <c r="NQO5" s="862"/>
      <c r="NQP5" s="862"/>
      <c r="NQQ5" s="862"/>
      <c r="NQR5" s="862"/>
      <c r="NQS5" s="862"/>
      <c r="NQT5" s="862"/>
      <c r="NQU5" s="862"/>
      <c r="NQV5" s="862"/>
      <c r="NQW5" s="862"/>
      <c r="NQX5" s="862"/>
      <c r="NQY5" s="862"/>
      <c r="NQZ5" s="862"/>
      <c r="NRA5" s="862"/>
      <c r="NRB5" s="862"/>
      <c r="NRC5" s="862"/>
      <c r="NRD5" s="862"/>
      <c r="NRE5" s="862"/>
      <c r="NRF5" s="862"/>
      <c r="NRG5" s="862"/>
      <c r="NRH5" s="862"/>
      <c r="NRI5" s="862"/>
      <c r="NRJ5" s="862"/>
      <c r="NRK5" s="861"/>
      <c r="NRL5" s="862"/>
      <c r="NRM5" s="862"/>
      <c r="NRN5" s="862"/>
      <c r="NRO5" s="862"/>
      <c r="NRP5" s="862"/>
      <c r="NRQ5" s="862"/>
      <c r="NRR5" s="862"/>
      <c r="NRS5" s="862"/>
      <c r="NRT5" s="862"/>
      <c r="NRU5" s="862"/>
      <c r="NRV5" s="862"/>
      <c r="NRW5" s="862"/>
      <c r="NRX5" s="862"/>
      <c r="NRY5" s="862"/>
      <c r="NRZ5" s="862"/>
      <c r="NSA5" s="862"/>
      <c r="NSB5" s="862"/>
      <c r="NSC5" s="862"/>
      <c r="NSD5" s="862"/>
      <c r="NSE5" s="862"/>
      <c r="NSF5" s="862"/>
      <c r="NSG5" s="862"/>
      <c r="NSH5" s="862"/>
      <c r="NSI5" s="862"/>
      <c r="NSJ5" s="862"/>
      <c r="NSK5" s="862"/>
      <c r="NSL5" s="862"/>
      <c r="NSM5" s="862"/>
      <c r="NSN5" s="862"/>
      <c r="NSO5" s="862"/>
      <c r="NSP5" s="861"/>
      <c r="NSQ5" s="862"/>
      <c r="NSR5" s="862"/>
      <c r="NSS5" s="862"/>
      <c r="NST5" s="862"/>
      <c r="NSU5" s="862"/>
      <c r="NSV5" s="862"/>
      <c r="NSW5" s="862"/>
      <c r="NSX5" s="862"/>
      <c r="NSY5" s="862"/>
      <c r="NSZ5" s="862"/>
      <c r="NTA5" s="862"/>
      <c r="NTB5" s="862"/>
      <c r="NTC5" s="862"/>
      <c r="NTD5" s="862"/>
      <c r="NTE5" s="862"/>
      <c r="NTF5" s="862"/>
      <c r="NTG5" s="862"/>
      <c r="NTH5" s="862"/>
      <c r="NTI5" s="862"/>
      <c r="NTJ5" s="862"/>
      <c r="NTK5" s="862"/>
      <c r="NTL5" s="862"/>
      <c r="NTM5" s="862"/>
      <c r="NTN5" s="862"/>
      <c r="NTO5" s="862"/>
      <c r="NTP5" s="862"/>
      <c r="NTQ5" s="862"/>
      <c r="NTR5" s="862"/>
      <c r="NTS5" s="862"/>
      <c r="NTT5" s="862"/>
      <c r="NTU5" s="861"/>
      <c r="NTV5" s="862"/>
      <c r="NTW5" s="862"/>
      <c r="NTX5" s="862"/>
      <c r="NTY5" s="862"/>
      <c r="NTZ5" s="862"/>
      <c r="NUA5" s="862"/>
      <c r="NUB5" s="862"/>
      <c r="NUC5" s="862"/>
      <c r="NUD5" s="862"/>
      <c r="NUE5" s="862"/>
      <c r="NUF5" s="862"/>
      <c r="NUG5" s="862"/>
      <c r="NUH5" s="862"/>
      <c r="NUI5" s="862"/>
      <c r="NUJ5" s="862"/>
      <c r="NUK5" s="862"/>
      <c r="NUL5" s="862"/>
      <c r="NUM5" s="862"/>
      <c r="NUN5" s="862"/>
      <c r="NUO5" s="862"/>
      <c r="NUP5" s="862"/>
      <c r="NUQ5" s="862"/>
      <c r="NUR5" s="862"/>
      <c r="NUS5" s="862"/>
      <c r="NUT5" s="862"/>
      <c r="NUU5" s="862"/>
      <c r="NUV5" s="862"/>
      <c r="NUW5" s="862"/>
      <c r="NUX5" s="862"/>
      <c r="NUY5" s="862"/>
      <c r="NUZ5" s="861"/>
      <c r="NVA5" s="862"/>
      <c r="NVB5" s="862"/>
      <c r="NVC5" s="862"/>
      <c r="NVD5" s="862"/>
      <c r="NVE5" s="862"/>
      <c r="NVF5" s="862"/>
      <c r="NVG5" s="862"/>
      <c r="NVH5" s="862"/>
      <c r="NVI5" s="862"/>
      <c r="NVJ5" s="862"/>
      <c r="NVK5" s="862"/>
      <c r="NVL5" s="862"/>
      <c r="NVM5" s="862"/>
      <c r="NVN5" s="862"/>
      <c r="NVO5" s="862"/>
      <c r="NVP5" s="862"/>
      <c r="NVQ5" s="862"/>
      <c r="NVR5" s="862"/>
      <c r="NVS5" s="862"/>
      <c r="NVT5" s="862"/>
      <c r="NVU5" s="862"/>
      <c r="NVV5" s="862"/>
      <c r="NVW5" s="862"/>
      <c r="NVX5" s="862"/>
      <c r="NVY5" s="862"/>
      <c r="NVZ5" s="862"/>
      <c r="NWA5" s="862"/>
      <c r="NWB5" s="862"/>
      <c r="NWC5" s="862"/>
      <c r="NWD5" s="862"/>
      <c r="NWE5" s="861"/>
      <c r="NWF5" s="862"/>
      <c r="NWG5" s="862"/>
      <c r="NWH5" s="862"/>
      <c r="NWI5" s="862"/>
      <c r="NWJ5" s="862"/>
      <c r="NWK5" s="862"/>
      <c r="NWL5" s="862"/>
      <c r="NWM5" s="862"/>
      <c r="NWN5" s="862"/>
      <c r="NWO5" s="862"/>
      <c r="NWP5" s="862"/>
      <c r="NWQ5" s="862"/>
      <c r="NWR5" s="862"/>
      <c r="NWS5" s="862"/>
      <c r="NWT5" s="862"/>
      <c r="NWU5" s="862"/>
      <c r="NWV5" s="862"/>
      <c r="NWW5" s="862"/>
      <c r="NWX5" s="862"/>
      <c r="NWY5" s="862"/>
      <c r="NWZ5" s="862"/>
      <c r="NXA5" s="862"/>
      <c r="NXB5" s="862"/>
      <c r="NXC5" s="862"/>
      <c r="NXD5" s="862"/>
      <c r="NXE5" s="862"/>
      <c r="NXF5" s="862"/>
      <c r="NXG5" s="862"/>
      <c r="NXH5" s="862"/>
      <c r="NXI5" s="862"/>
      <c r="NXJ5" s="861"/>
      <c r="NXK5" s="862"/>
      <c r="NXL5" s="862"/>
      <c r="NXM5" s="862"/>
      <c r="NXN5" s="862"/>
      <c r="NXO5" s="862"/>
      <c r="NXP5" s="862"/>
      <c r="NXQ5" s="862"/>
      <c r="NXR5" s="862"/>
      <c r="NXS5" s="862"/>
      <c r="NXT5" s="862"/>
      <c r="NXU5" s="862"/>
      <c r="NXV5" s="862"/>
      <c r="NXW5" s="862"/>
      <c r="NXX5" s="862"/>
      <c r="NXY5" s="862"/>
      <c r="NXZ5" s="862"/>
      <c r="NYA5" s="862"/>
      <c r="NYB5" s="862"/>
      <c r="NYC5" s="862"/>
      <c r="NYD5" s="862"/>
      <c r="NYE5" s="862"/>
      <c r="NYF5" s="862"/>
      <c r="NYG5" s="862"/>
      <c r="NYH5" s="862"/>
      <c r="NYI5" s="862"/>
      <c r="NYJ5" s="862"/>
      <c r="NYK5" s="862"/>
      <c r="NYL5" s="862"/>
      <c r="NYM5" s="862"/>
      <c r="NYN5" s="862"/>
      <c r="NYO5" s="861"/>
      <c r="NYP5" s="862"/>
      <c r="NYQ5" s="862"/>
      <c r="NYR5" s="862"/>
      <c r="NYS5" s="862"/>
      <c r="NYT5" s="862"/>
      <c r="NYU5" s="862"/>
      <c r="NYV5" s="862"/>
      <c r="NYW5" s="862"/>
      <c r="NYX5" s="862"/>
      <c r="NYY5" s="862"/>
      <c r="NYZ5" s="862"/>
      <c r="NZA5" s="862"/>
      <c r="NZB5" s="862"/>
      <c r="NZC5" s="862"/>
      <c r="NZD5" s="862"/>
      <c r="NZE5" s="862"/>
      <c r="NZF5" s="862"/>
      <c r="NZG5" s="862"/>
      <c r="NZH5" s="862"/>
      <c r="NZI5" s="862"/>
      <c r="NZJ5" s="862"/>
      <c r="NZK5" s="862"/>
      <c r="NZL5" s="862"/>
      <c r="NZM5" s="862"/>
      <c r="NZN5" s="862"/>
      <c r="NZO5" s="862"/>
      <c r="NZP5" s="862"/>
      <c r="NZQ5" s="862"/>
      <c r="NZR5" s="862"/>
      <c r="NZS5" s="862"/>
      <c r="NZT5" s="861"/>
      <c r="NZU5" s="862"/>
      <c r="NZV5" s="862"/>
      <c r="NZW5" s="862"/>
      <c r="NZX5" s="862"/>
      <c r="NZY5" s="862"/>
      <c r="NZZ5" s="862"/>
      <c r="OAA5" s="862"/>
      <c r="OAB5" s="862"/>
      <c r="OAC5" s="862"/>
      <c r="OAD5" s="862"/>
      <c r="OAE5" s="862"/>
      <c r="OAF5" s="862"/>
      <c r="OAG5" s="862"/>
      <c r="OAH5" s="862"/>
      <c r="OAI5" s="862"/>
      <c r="OAJ5" s="862"/>
      <c r="OAK5" s="862"/>
      <c r="OAL5" s="862"/>
      <c r="OAM5" s="862"/>
      <c r="OAN5" s="862"/>
      <c r="OAO5" s="862"/>
      <c r="OAP5" s="862"/>
      <c r="OAQ5" s="862"/>
      <c r="OAR5" s="862"/>
      <c r="OAS5" s="862"/>
      <c r="OAT5" s="862"/>
      <c r="OAU5" s="862"/>
      <c r="OAV5" s="862"/>
      <c r="OAW5" s="862"/>
      <c r="OAX5" s="862"/>
      <c r="OAY5" s="861"/>
      <c r="OAZ5" s="862"/>
      <c r="OBA5" s="862"/>
      <c r="OBB5" s="862"/>
      <c r="OBC5" s="862"/>
      <c r="OBD5" s="862"/>
      <c r="OBE5" s="862"/>
      <c r="OBF5" s="862"/>
      <c r="OBG5" s="862"/>
      <c r="OBH5" s="862"/>
      <c r="OBI5" s="862"/>
      <c r="OBJ5" s="862"/>
      <c r="OBK5" s="862"/>
      <c r="OBL5" s="862"/>
      <c r="OBM5" s="862"/>
      <c r="OBN5" s="862"/>
      <c r="OBO5" s="862"/>
      <c r="OBP5" s="862"/>
      <c r="OBQ5" s="862"/>
      <c r="OBR5" s="862"/>
      <c r="OBS5" s="862"/>
      <c r="OBT5" s="862"/>
      <c r="OBU5" s="862"/>
      <c r="OBV5" s="862"/>
      <c r="OBW5" s="862"/>
      <c r="OBX5" s="862"/>
      <c r="OBY5" s="862"/>
      <c r="OBZ5" s="862"/>
      <c r="OCA5" s="862"/>
      <c r="OCB5" s="862"/>
      <c r="OCC5" s="862"/>
      <c r="OCD5" s="861"/>
      <c r="OCE5" s="862"/>
      <c r="OCF5" s="862"/>
      <c r="OCG5" s="862"/>
      <c r="OCH5" s="862"/>
      <c r="OCI5" s="862"/>
      <c r="OCJ5" s="862"/>
      <c r="OCK5" s="862"/>
      <c r="OCL5" s="862"/>
      <c r="OCM5" s="862"/>
      <c r="OCN5" s="862"/>
      <c r="OCO5" s="862"/>
      <c r="OCP5" s="862"/>
      <c r="OCQ5" s="862"/>
      <c r="OCR5" s="862"/>
      <c r="OCS5" s="862"/>
      <c r="OCT5" s="862"/>
      <c r="OCU5" s="862"/>
      <c r="OCV5" s="862"/>
      <c r="OCW5" s="862"/>
      <c r="OCX5" s="862"/>
      <c r="OCY5" s="862"/>
      <c r="OCZ5" s="862"/>
      <c r="ODA5" s="862"/>
      <c r="ODB5" s="862"/>
      <c r="ODC5" s="862"/>
      <c r="ODD5" s="862"/>
      <c r="ODE5" s="862"/>
      <c r="ODF5" s="862"/>
      <c r="ODG5" s="862"/>
      <c r="ODH5" s="862"/>
      <c r="ODI5" s="861"/>
      <c r="ODJ5" s="862"/>
      <c r="ODK5" s="862"/>
      <c r="ODL5" s="862"/>
      <c r="ODM5" s="862"/>
      <c r="ODN5" s="862"/>
      <c r="ODO5" s="862"/>
      <c r="ODP5" s="862"/>
      <c r="ODQ5" s="862"/>
      <c r="ODR5" s="862"/>
      <c r="ODS5" s="862"/>
      <c r="ODT5" s="862"/>
      <c r="ODU5" s="862"/>
      <c r="ODV5" s="862"/>
      <c r="ODW5" s="862"/>
      <c r="ODX5" s="862"/>
      <c r="ODY5" s="862"/>
      <c r="ODZ5" s="862"/>
      <c r="OEA5" s="862"/>
      <c r="OEB5" s="862"/>
      <c r="OEC5" s="862"/>
      <c r="OED5" s="862"/>
      <c r="OEE5" s="862"/>
      <c r="OEF5" s="862"/>
      <c r="OEG5" s="862"/>
      <c r="OEH5" s="862"/>
      <c r="OEI5" s="862"/>
      <c r="OEJ5" s="862"/>
      <c r="OEK5" s="862"/>
      <c r="OEL5" s="862"/>
      <c r="OEM5" s="862"/>
      <c r="OEN5" s="861"/>
      <c r="OEO5" s="862"/>
      <c r="OEP5" s="862"/>
      <c r="OEQ5" s="862"/>
      <c r="OER5" s="862"/>
      <c r="OES5" s="862"/>
      <c r="OET5" s="862"/>
      <c r="OEU5" s="862"/>
      <c r="OEV5" s="862"/>
      <c r="OEW5" s="862"/>
      <c r="OEX5" s="862"/>
      <c r="OEY5" s="862"/>
      <c r="OEZ5" s="862"/>
      <c r="OFA5" s="862"/>
      <c r="OFB5" s="862"/>
      <c r="OFC5" s="862"/>
      <c r="OFD5" s="862"/>
      <c r="OFE5" s="862"/>
      <c r="OFF5" s="862"/>
      <c r="OFG5" s="862"/>
      <c r="OFH5" s="862"/>
      <c r="OFI5" s="862"/>
      <c r="OFJ5" s="862"/>
      <c r="OFK5" s="862"/>
      <c r="OFL5" s="862"/>
      <c r="OFM5" s="862"/>
      <c r="OFN5" s="862"/>
      <c r="OFO5" s="862"/>
      <c r="OFP5" s="862"/>
      <c r="OFQ5" s="862"/>
      <c r="OFR5" s="862"/>
      <c r="OFS5" s="861"/>
      <c r="OFT5" s="862"/>
      <c r="OFU5" s="862"/>
      <c r="OFV5" s="862"/>
      <c r="OFW5" s="862"/>
      <c r="OFX5" s="862"/>
      <c r="OFY5" s="862"/>
      <c r="OFZ5" s="862"/>
      <c r="OGA5" s="862"/>
      <c r="OGB5" s="862"/>
      <c r="OGC5" s="862"/>
      <c r="OGD5" s="862"/>
      <c r="OGE5" s="862"/>
      <c r="OGF5" s="862"/>
      <c r="OGG5" s="862"/>
      <c r="OGH5" s="862"/>
      <c r="OGI5" s="862"/>
      <c r="OGJ5" s="862"/>
      <c r="OGK5" s="862"/>
      <c r="OGL5" s="862"/>
      <c r="OGM5" s="862"/>
      <c r="OGN5" s="862"/>
      <c r="OGO5" s="862"/>
      <c r="OGP5" s="862"/>
      <c r="OGQ5" s="862"/>
      <c r="OGR5" s="862"/>
      <c r="OGS5" s="862"/>
      <c r="OGT5" s="862"/>
      <c r="OGU5" s="862"/>
      <c r="OGV5" s="862"/>
      <c r="OGW5" s="862"/>
      <c r="OGX5" s="861"/>
      <c r="OGY5" s="862"/>
      <c r="OGZ5" s="862"/>
      <c r="OHA5" s="862"/>
      <c r="OHB5" s="862"/>
      <c r="OHC5" s="862"/>
      <c r="OHD5" s="862"/>
      <c r="OHE5" s="862"/>
      <c r="OHF5" s="862"/>
      <c r="OHG5" s="862"/>
      <c r="OHH5" s="862"/>
      <c r="OHI5" s="862"/>
      <c r="OHJ5" s="862"/>
      <c r="OHK5" s="862"/>
      <c r="OHL5" s="862"/>
      <c r="OHM5" s="862"/>
      <c r="OHN5" s="862"/>
      <c r="OHO5" s="862"/>
      <c r="OHP5" s="862"/>
      <c r="OHQ5" s="862"/>
      <c r="OHR5" s="862"/>
      <c r="OHS5" s="862"/>
      <c r="OHT5" s="862"/>
      <c r="OHU5" s="862"/>
      <c r="OHV5" s="862"/>
      <c r="OHW5" s="862"/>
      <c r="OHX5" s="862"/>
      <c r="OHY5" s="862"/>
      <c r="OHZ5" s="862"/>
      <c r="OIA5" s="862"/>
      <c r="OIB5" s="862"/>
      <c r="OIC5" s="861"/>
      <c r="OID5" s="862"/>
      <c r="OIE5" s="862"/>
      <c r="OIF5" s="862"/>
      <c r="OIG5" s="862"/>
      <c r="OIH5" s="862"/>
      <c r="OII5" s="862"/>
      <c r="OIJ5" s="862"/>
      <c r="OIK5" s="862"/>
      <c r="OIL5" s="862"/>
      <c r="OIM5" s="862"/>
      <c r="OIN5" s="862"/>
      <c r="OIO5" s="862"/>
      <c r="OIP5" s="862"/>
      <c r="OIQ5" s="862"/>
      <c r="OIR5" s="862"/>
      <c r="OIS5" s="862"/>
      <c r="OIT5" s="862"/>
      <c r="OIU5" s="862"/>
      <c r="OIV5" s="862"/>
      <c r="OIW5" s="862"/>
      <c r="OIX5" s="862"/>
      <c r="OIY5" s="862"/>
      <c r="OIZ5" s="862"/>
      <c r="OJA5" s="862"/>
      <c r="OJB5" s="862"/>
      <c r="OJC5" s="862"/>
      <c r="OJD5" s="862"/>
      <c r="OJE5" s="862"/>
      <c r="OJF5" s="862"/>
      <c r="OJG5" s="862"/>
      <c r="OJH5" s="861"/>
      <c r="OJI5" s="862"/>
      <c r="OJJ5" s="862"/>
      <c r="OJK5" s="862"/>
      <c r="OJL5" s="862"/>
      <c r="OJM5" s="862"/>
      <c r="OJN5" s="862"/>
      <c r="OJO5" s="862"/>
      <c r="OJP5" s="862"/>
      <c r="OJQ5" s="862"/>
      <c r="OJR5" s="862"/>
      <c r="OJS5" s="862"/>
      <c r="OJT5" s="862"/>
      <c r="OJU5" s="862"/>
      <c r="OJV5" s="862"/>
      <c r="OJW5" s="862"/>
      <c r="OJX5" s="862"/>
      <c r="OJY5" s="862"/>
      <c r="OJZ5" s="862"/>
      <c r="OKA5" s="862"/>
      <c r="OKB5" s="862"/>
      <c r="OKC5" s="862"/>
      <c r="OKD5" s="862"/>
      <c r="OKE5" s="862"/>
      <c r="OKF5" s="862"/>
      <c r="OKG5" s="862"/>
      <c r="OKH5" s="862"/>
      <c r="OKI5" s="862"/>
      <c r="OKJ5" s="862"/>
      <c r="OKK5" s="862"/>
      <c r="OKL5" s="862"/>
      <c r="OKM5" s="861"/>
      <c r="OKN5" s="862"/>
      <c r="OKO5" s="862"/>
      <c r="OKP5" s="862"/>
      <c r="OKQ5" s="862"/>
      <c r="OKR5" s="862"/>
      <c r="OKS5" s="862"/>
      <c r="OKT5" s="862"/>
      <c r="OKU5" s="862"/>
      <c r="OKV5" s="862"/>
      <c r="OKW5" s="862"/>
      <c r="OKX5" s="862"/>
      <c r="OKY5" s="862"/>
      <c r="OKZ5" s="862"/>
      <c r="OLA5" s="862"/>
      <c r="OLB5" s="862"/>
      <c r="OLC5" s="862"/>
      <c r="OLD5" s="862"/>
      <c r="OLE5" s="862"/>
      <c r="OLF5" s="862"/>
      <c r="OLG5" s="862"/>
      <c r="OLH5" s="862"/>
      <c r="OLI5" s="862"/>
      <c r="OLJ5" s="862"/>
      <c r="OLK5" s="862"/>
      <c r="OLL5" s="862"/>
      <c r="OLM5" s="862"/>
      <c r="OLN5" s="862"/>
      <c r="OLO5" s="862"/>
      <c r="OLP5" s="862"/>
      <c r="OLQ5" s="862"/>
      <c r="OLR5" s="861"/>
      <c r="OLS5" s="862"/>
      <c r="OLT5" s="862"/>
      <c r="OLU5" s="862"/>
      <c r="OLV5" s="862"/>
      <c r="OLW5" s="862"/>
      <c r="OLX5" s="862"/>
      <c r="OLY5" s="862"/>
      <c r="OLZ5" s="862"/>
      <c r="OMA5" s="862"/>
      <c r="OMB5" s="862"/>
      <c r="OMC5" s="862"/>
      <c r="OMD5" s="862"/>
      <c r="OME5" s="862"/>
      <c r="OMF5" s="862"/>
      <c r="OMG5" s="862"/>
      <c r="OMH5" s="862"/>
      <c r="OMI5" s="862"/>
      <c r="OMJ5" s="862"/>
      <c r="OMK5" s="862"/>
      <c r="OML5" s="862"/>
      <c r="OMM5" s="862"/>
      <c r="OMN5" s="862"/>
      <c r="OMO5" s="862"/>
      <c r="OMP5" s="862"/>
      <c r="OMQ5" s="862"/>
      <c r="OMR5" s="862"/>
      <c r="OMS5" s="862"/>
      <c r="OMT5" s="862"/>
      <c r="OMU5" s="862"/>
      <c r="OMV5" s="862"/>
      <c r="OMW5" s="861"/>
      <c r="OMX5" s="862"/>
      <c r="OMY5" s="862"/>
      <c r="OMZ5" s="862"/>
      <c r="ONA5" s="862"/>
      <c r="ONB5" s="862"/>
      <c r="ONC5" s="862"/>
      <c r="OND5" s="862"/>
      <c r="ONE5" s="862"/>
      <c r="ONF5" s="862"/>
      <c r="ONG5" s="862"/>
      <c r="ONH5" s="862"/>
      <c r="ONI5" s="862"/>
      <c r="ONJ5" s="862"/>
      <c r="ONK5" s="862"/>
      <c r="ONL5" s="862"/>
      <c r="ONM5" s="862"/>
      <c r="ONN5" s="862"/>
      <c r="ONO5" s="862"/>
      <c r="ONP5" s="862"/>
      <c r="ONQ5" s="862"/>
      <c r="ONR5" s="862"/>
      <c r="ONS5" s="862"/>
      <c r="ONT5" s="862"/>
      <c r="ONU5" s="862"/>
      <c r="ONV5" s="862"/>
      <c r="ONW5" s="862"/>
      <c r="ONX5" s="862"/>
      <c r="ONY5" s="862"/>
      <c r="ONZ5" s="862"/>
      <c r="OOA5" s="862"/>
      <c r="OOB5" s="861"/>
      <c r="OOC5" s="862"/>
      <c r="OOD5" s="862"/>
      <c r="OOE5" s="862"/>
      <c r="OOF5" s="862"/>
      <c r="OOG5" s="862"/>
      <c r="OOH5" s="862"/>
      <c r="OOI5" s="862"/>
      <c r="OOJ5" s="862"/>
      <c r="OOK5" s="862"/>
      <c r="OOL5" s="862"/>
      <c r="OOM5" s="862"/>
      <c r="OON5" s="862"/>
      <c r="OOO5" s="862"/>
      <c r="OOP5" s="862"/>
      <c r="OOQ5" s="862"/>
      <c r="OOR5" s="862"/>
      <c r="OOS5" s="862"/>
      <c r="OOT5" s="862"/>
      <c r="OOU5" s="862"/>
      <c r="OOV5" s="862"/>
      <c r="OOW5" s="862"/>
      <c r="OOX5" s="862"/>
      <c r="OOY5" s="862"/>
      <c r="OOZ5" s="862"/>
      <c r="OPA5" s="862"/>
      <c r="OPB5" s="862"/>
      <c r="OPC5" s="862"/>
      <c r="OPD5" s="862"/>
      <c r="OPE5" s="862"/>
      <c r="OPF5" s="862"/>
      <c r="OPG5" s="861"/>
      <c r="OPH5" s="862"/>
      <c r="OPI5" s="862"/>
      <c r="OPJ5" s="862"/>
      <c r="OPK5" s="862"/>
      <c r="OPL5" s="862"/>
      <c r="OPM5" s="862"/>
      <c r="OPN5" s="862"/>
      <c r="OPO5" s="862"/>
      <c r="OPP5" s="862"/>
      <c r="OPQ5" s="862"/>
      <c r="OPR5" s="862"/>
      <c r="OPS5" s="862"/>
      <c r="OPT5" s="862"/>
      <c r="OPU5" s="862"/>
      <c r="OPV5" s="862"/>
      <c r="OPW5" s="862"/>
      <c r="OPX5" s="862"/>
      <c r="OPY5" s="862"/>
      <c r="OPZ5" s="862"/>
      <c r="OQA5" s="862"/>
      <c r="OQB5" s="862"/>
      <c r="OQC5" s="862"/>
      <c r="OQD5" s="862"/>
      <c r="OQE5" s="862"/>
      <c r="OQF5" s="862"/>
      <c r="OQG5" s="862"/>
      <c r="OQH5" s="862"/>
      <c r="OQI5" s="862"/>
      <c r="OQJ5" s="862"/>
      <c r="OQK5" s="862"/>
      <c r="OQL5" s="861"/>
      <c r="OQM5" s="862"/>
      <c r="OQN5" s="862"/>
      <c r="OQO5" s="862"/>
      <c r="OQP5" s="862"/>
      <c r="OQQ5" s="862"/>
      <c r="OQR5" s="862"/>
      <c r="OQS5" s="862"/>
      <c r="OQT5" s="862"/>
      <c r="OQU5" s="862"/>
      <c r="OQV5" s="862"/>
      <c r="OQW5" s="862"/>
      <c r="OQX5" s="862"/>
      <c r="OQY5" s="862"/>
      <c r="OQZ5" s="862"/>
      <c r="ORA5" s="862"/>
      <c r="ORB5" s="862"/>
      <c r="ORC5" s="862"/>
      <c r="ORD5" s="862"/>
      <c r="ORE5" s="862"/>
      <c r="ORF5" s="862"/>
      <c r="ORG5" s="862"/>
      <c r="ORH5" s="862"/>
      <c r="ORI5" s="862"/>
      <c r="ORJ5" s="862"/>
      <c r="ORK5" s="862"/>
      <c r="ORL5" s="862"/>
      <c r="ORM5" s="862"/>
      <c r="ORN5" s="862"/>
      <c r="ORO5" s="862"/>
      <c r="ORP5" s="862"/>
      <c r="ORQ5" s="861"/>
      <c r="ORR5" s="862"/>
      <c r="ORS5" s="862"/>
      <c r="ORT5" s="862"/>
      <c r="ORU5" s="862"/>
      <c r="ORV5" s="862"/>
      <c r="ORW5" s="862"/>
      <c r="ORX5" s="862"/>
      <c r="ORY5" s="862"/>
      <c r="ORZ5" s="862"/>
      <c r="OSA5" s="862"/>
      <c r="OSB5" s="862"/>
      <c r="OSC5" s="862"/>
      <c r="OSD5" s="862"/>
      <c r="OSE5" s="862"/>
      <c r="OSF5" s="862"/>
      <c r="OSG5" s="862"/>
      <c r="OSH5" s="862"/>
      <c r="OSI5" s="862"/>
      <c r="OSJ5" s="862"/>
      <c r="OSK5" s="862"/>
      <c r="OSL5" s="862"/>
      <c r="OSM5" s="862"/>
      <c r="OSN5" s="862"/>
      <c r="OSO5" s="862"/>
      <c r="OSP5" s="862"/>
      <c r="OSQ5" s="862"/>
      <c r="OSR5" s="862"/>
      <c r="OSS5" s="862"/>
      <c r="OST5" s="862"/>
      <c r="OSU5" s="862"/>
      <c r="OSV5" s="861"/>
      <c r="OSW5" s="862"/>
      <c r="OSX5" s="862"/>
      <c r="OSY5" s="862"/>
      <c r="OSZ5" s="862"/>
      <c r="OTA5" s="862"/>
      <c r="OTB5" s="862"/>
      <c r="OTC5" s="862"/>
      <c r="OTD5" s="862"/>
      <c r="OTE5" s="862"/>
      <c r="OTF5" s="862"/>
      <c r="OTG5" s="862"/>
      <c r="OTH5" s="862"/>
      <c r="OTI5" s="862"/>
      <c r="OTJ5" s="862"/>
      <c r="OTK5" s="862"/>
      <c r="OTL5" s="862"/>
      <c r="OTM5" s="862"/>
      <c r="OTN5" s="862"/>
      <c r="OTO5" s="862"/>
      <c r="OTP5" s="862"/>
      <c r="OTQ5" s="862"/>
      <c r="OTR5" s="862"/>
      <c r="OTS5" s="862"/>
      <c r="OTT5" s="862"/>
      <c r="OTU5" s="862"/>
      <c r="OTV5" s="862"/>
      <c r="OTW5" s="862"/>
      <c r="OTX5" s="862"/>
      <c r="OTY5" s="862"/>
      <c r="OTZ5" s="862"/>
      <c r="OUA5" s="861"/>
      <c r="OUB5" s="862"/>
      <c r="OUC5" s="862"/>
      <c r="OUD5" s="862"/>
      <c r="OUE5" s="862"/>
      <c r="OUF5" s="862"/>
      <c r="OUG5" s="862"/>
      <c r="OUH5" s="862"/>
      <c r="OUI5" s="862"/>
      <c r="OUJ5" s="862"/>
      <c r="OUK5" s="862"/>
      <c r="OUL5" s="862"/>
      <c r="OUM5" s="862"/>
      <c r="OUN5" s="862"/>
      <c r="OUO5" s="862"/>
      <c r="OUP5" s="862"/>
      <c r="OUQ5" s="862"/>
      <c r="OUR5" s="862"/>
      <c r="OUS5" s="862"/>
      <c r="OUT5" s="862"/>
      <c r="OUU5" s="862"/>
      <c r="OUV5" s="862"/>
      <c r="OUW5" s="862"/>
      <c r="OUX5" s="862"/>
      <c r="OUY5" s="862"/>
      <c r="OUZ5" s="862"/>
      <c r="OVA5" s="862"/>
      <c r="OVB5" s="862"/>
      <c r="OVC5" s="862"/>
      <c r="OVD5" s="862"/>
      <c r="OVE5" s="862"/>
      <c r="OVF5" s="861"/>
      <c r="OVG5" s="862"/>
      <c r="OVH5" s="862"/>
      <c r="OVI5" s="862"/>
      <c r="OVJ5" s="862"/>
      <c r="OVK5" s="862"/>
      <c r="OVL5" s="862"/>
      <c r="OVM5" s="862"/>
      <c r="OVN5" s="862"/>
      <c r="OVO5" s="862"/>
      <c r="OVP5" s="862"/>
      <c r="OVQ5" s="862"/>
      <c r="OVR5" s="862"/>
      <c r="OVS5" s="862"/>
      <c r="OVT5" s="862"/>
      <c r="OVU5" s="862"/>
      <c r="OVV5" s="862"/>
      <c r="OVW5" s="862"/>
      <c r="OVX5" s="862"/>
      <c r="OVY5" s="862"/>
      <c r="OVZ5" s="862"/>
      <c r="OWA5" s="862"/>
      <c r="OWB5" s="862"/>
      <c r="OWC5" s="862"/>
      <c r="OWD5" s="862"/>
      <c r="OWE5" s="862"/>
      <c r="OWF5" s="862"/>
      <c r="OWG5" s="862"/>
      <c r="OWH5" s="862"/>
      <c r="OWI5" s="862"/>
      <c r="OWJ5" s="862"/>
      <c r="OWK5" s="861"/>
      <c r="OWL5" s="862"/>
      <c r="OWM5" s="862"/>
      <c r="OWN5" s="862"/>
      <c r="OWO5" s="862"/>
      <c r="OWP5" s="862"/>
      <c r="OWQ5" s="862"/>
      <c r="OWR5" s="862"/>
      <c r="OWS5" s="862"/>
      <c r="OWT5" s="862"/>
      <c r="OWU5" s="862"/>
      <c r="OWV5" s="862"/>
      <c r="OWW5" s="862"/>
      <c r="OWX5" s="862"/>
      <c r="OWY5" s="862"/>
      <c r="OWZ5" s="862"/>
      <c r="OXA5" s="862"/>
      <c r="OXB5" s="862"/>
      <c r="OXC5" s="862"/>
      <c r="OXD5" s="862"/>
      <c r="OXE5" s="862"/>
      <c r="OXF5" s="862"/>
      <c r="OXG5" s="862"/>
      <c r="OXH5" s="862"/>
      <c r="OXI5" s="862"/>
      <c r="OXJ5" s="862"/>
      <c r="OXK5" s="862"/>
      <c r="OXL5" s="862"/>
      <c r="OXM5" s="862"/>
      <c r="OXN5" s="862"/>
      <c r="OXO5" s="862"/>
      <c r="OXP5" s="861"/>
      <c r="OXQ5" s="862"/>
      <c r="OXR5" s="862"/>
      <c r="OXS5" s="862"/>
      <c r="OXT5" s="862"/>
      <c r="OXU5" s="862"/>
      <c r="OXV5" s="862"/>
      <c r="OXW5" s="862"/>
      <c r="OXX5" s="862"/>
      <c r="OXY5" s="862"/>
      <c r="OXZ5" s="862"/>
      <c r="OYA5" s="862"/>
      <c r="OYB5" s="862"/>
      <c r="OYC5" s="862"/>
      <c r="OYD5" s="862"/>
      <c r="OYE5" s="862"/>
      <c r="OYF5" s="862"/>
      <c r="OYG5" s="862"/>
      <c r="OYH5" s="862"/>
      <c r="OYI5" s="862"/>
      <c r="OYJ5" s="862"/>
      <c r="OYK5" s="862"/>
      <c r="OYL5" s="862"/>
      <c r="OYM5" s="862"/>
      <c r="OYN5" s="862"/>
      <c r="OYO5" s="862"/>
      <c r="OYP5" s="862"/>
      <c r="OYQ5" s="862"/>
      <c r="OYR5" s="862"/>
      <c r="OYS5" s="862"/>
      <c r="OYT5" s="862"/>
      <c r="OYU5" s="861"/>
      <c r="OYV5" s="862"/>
      <c r="OYW5" s="862"/>
      <c r="OYX5" s="862"/>
      <c r="OYY5" s="862"/>
      <c r="OYZ5" s="862"/>
      <c r="OZA5" s="862"/>
      <c r="OZB5" s="862"/>
      <c r="OZC5" s="862"/>
      <c r="OZD5" s="862"/>
      <c r="OZE5" s="862"/>
      <c r="OZF5" s="862"/>
      <c r="OZG5" s="862"/>
      <c r="OZH5" s="862"/>
      <c r="OZI5" s="862"/>
      <c r="OZJ5" s="862"/>
      <c r="OZK5" s="862"/>
      <c r="OZL5" s="862"/>
      <c r="OZM5" s="862"/>
      <c r="OZN5" s="862"/>
      <c r="OZO5" s="862"/>
      <c r="OZP5" s="862"/>
      <c r="OZQ5" s="862"/>
      <c r="OZR5" s="862"/>
      <c r="OZS5" s="862"/>
      <c r="OZT5" s="862"/>
      <c r="OZU5" s="862"/>
      <c r="OZV5" s="862"/>
      <c r="OZW5" s="862"/>
      <c r="OZX5" s="862"/>
      <c r="OZY5" s="862"/>
      <c r="OZZ5" s="861"/>
      <c r="PAA5" s="862"/>
      <c r="PAB5" s="862"/>
      <c r="PAC5" s="862"/>
      <c r="PAD5" s="862"/>
      <c r="PAE5" s="862"/>
      <c r="PAF5" s="862"/>
      <c r="PAG5" s="862"/>
      <c r="PAH5" s="862"/>
      <c r="PAI5" s="862"/>
      <c r="PAJ5" s="862"/>
      <c r="PAK5" s="862"/>
      <c r="PAL5" s="862"/>
      <c r="PAM5" s="862"/>
      <c r="PAN5" s="862"/>
      <c r="PAO5" s="862"/>
      <c r="PAP5" s="862"/>
      <c r="PAQ5" s="862"/>
      <c r="PAR5" s="862"/>
      <c r="PAS5" s="862"/>
      <c r="PAT5" s="862"/>
      <c r="PAU5" s="862"/>
      <c r="PAV5" s="862"/>
      <c r="PAW5" s="862"/>
      <c r="PAX5" s="862"/>
      <c r="PAY5" s="862"/>
      <c r="PAZ5" s="862"/>
      <c r="PBA5" s="862"/>
      <c r="PBB5" s="862"/>
      <c r="PBC5" s="862"/>
      <c r="PBD5" s="862"/>
      <c r="PBE5" s="861"/>
      <c r="PBF5" s="862"/>
      <c r="PBG5" s="862"/>
      <c r="PBH5" s="862"/>
      <c r="PBI5" s="862"/>
      <c r="PBJ5" s="862"/>
      <c r="PBK5" s="862"/>
      <c r="PBL5" s="862"/>
      <c r="PBM5" s="862"/>
      <c r="PBN5" s="862"/>
      <c r="PBO5" s="862"/>
      <c r="PBP5" s="862"/>
      <c r="PBQ5" s="862"/>
      <c r="PBR5" s="862"/>
      <c r="PBS5" s="862"/>
      <c r="PBT5" s="862"/>
      <c r="PBU5" s="862"/>
      <c r="PBV5" s="862"/>
      <c r="PBW5" s="862"/>
      <c r="PBX5" s="862"/>
      <c r="PBY5" s="862"/>
      <c r="PBZ5" s="862"/>
      <c r="PCA5" s="862"/>
      <c r="PCB5" s="862"/>
      <c r="PCC5" s="862"/>
      <c r="PCD5" s="862"/>
      <c r="PCE5" s="862"/>
      <c r="PCF5" s="862"/>
      <c r="PCG5" s="862"/>
      <c r="PCH5" s="862"/>
      <c r="PCI5" s="862"/>
      <c r="PCJ5" s="861"/>
      <c r="PCK5" s="862"/>
      <c r="PCL5" s="862"/>
      <c r="PCM5" s="862"/>
      <c r="PCN5" s="862"/>
      <c r="PCO5" s="862"/>
      <c r="PCP5" s="862"/>
      <c r="PCQ5" s="862"/>
      <c r="PCR5" s="862"/>
      <c r="PCS5" s="862"/>
      <c r="PCT5" s="862"/>
      <c r="PCU5" s="862"/>
      <c r="PCV5" s="862"/>
      <c r="PCW5" s="862"/>
      <c r="PCX5" s="862"/>
      <c r="PCY5" s="862"/>
      <c r="PCZ5" s="862"/>
      <c r="PDA5" s="862"/>
      <c r="PDB5" s="862"/>
      <c r="PDC5" s="862"/>
      <c r="PDD5" s="862"/>
      <c r="PDE5" s="862"/>
      <c r="PDF5" s="862"/>
      <c r="PDG5" s="862"/>
      <c r="PDH5" s="862"/>
      <c r="PDI5" s="862"/>
      <c r="PDJ5" s="862"/>
      <c r="PDK5" s="862"/>
      <c r="PDL5" s="862"/>
      <c r="PDM5" s="862"/>
      <c r="PDN5" s="862"/>
      <c r="PDO5" s="861"/>
      <c r="PDP5" s="862"/>
      <c r="PDQ5" s="862"/>
      <c r="PDR5" s="862"/>
      <c r="PDS5" s="862"/>
      <c r="PDT5" s="862"/>
      <c r="PDU5" s="862"/>
      <c r="PDV5" s="862"/>
      <c r="PDW5" s="862"/>
      <c r="PDX5" s="862"/>
      <c r="PDY5" s="862"/>
      <c r="PDZ5" s="862"/>
      <c r="PEA5" s="862"/>
      <c r="PEB5" s="862"/>
      <c r="PEC5" s="862"/>
      <c r="PED5" s="862"/>
      <c r="PEE5" s="862"/>
      <c r="PEF5" s="862"/>
      <c r="PEG5" s="862"/>
      <c r="PEH5" s="862"/>
      <c r="PEI5" s="862"/>
      <c r="PEJ5" s="862"/>
      <c r="PEK5" s="862"/>
      <c r="PEL5" s="862"/>
      <c r="PEM5" s="862"/>
      <c r="PEN5" s="862"/>
      <c r="PEO5" s="862"/>
      <c r="PEP5" s="862"/>
      <c r="PEQ5" s="862"/>
      <c r="PER5" s="862"/>
      <c r="PES5" s="862"/>
      <c r="PET5" s="861"/>
      <c r="PEU5" s="862"/>
      <c r="PEV5" s="862"/>
      <c r="PEW5" s="862"/>
      <c r="PEX5" s="862"/>
      <c r="PEY5" s="862"/>
      <c r="PEZ5" s="862"/>
      <c r="PFA5" s="862"/>
      <c r="PFB5" s="862"/>
      <c r="PFC5" s="862"/>
      <c r="PFD5" s="862"/>
      <c r="PFE5" s="862"/>
      <c r="PFF5" s="862"/>
      <c r="PFG5" s="862"/>
      <c r="PFH5" s="862"/>
      <c r="PFI5" s="862"/>
      <c r="PFJ5" s="862"/>
      <c r="PFK5" s="862"/>
      <c r="PFL5" s="862"/>
      <c r="PFM5" s="862"/>
      <c r="PFN5" s="862"/>
      <c r="PFO5" s="862"/>
      <c r="PFP5" s="862"/>
      <c r="PFQ5" s="862"/>
      <c r="PFR5" s="862"/>
      <c r="PFS5" s="862"/>
      <c r="PFT5" s="862"/>
      <c r="PFU5" s="862"/>
      <c r="PFV5" s="862"/>
      <c r="PFW5" s="862"/>
      <c r="PFX5" s="862"/>
      <c r="PFY5" s="861"/>
      <c r="PFZ5" s="862"/>
      <c r="PGA5" s="862"/>
      <c r="PGB5" s="862"/>
      <c r="PGC5" s="862"/>
      <c r="PGD5" s="862"/>
      <c r="PGE5" s="862"/>
      <c r="PGF5" s="862"/>
      <c r="PGG5" s="862"/>
      <c r="PGH5" s="862"/>
      <c r="PGI5" s="862"/>
      <c r="PGJ5" s="862"/>
      <c r="PGK5" s="862"/>
      <c r="PGL5" s="862"/>
      <c r="PGM5" s="862"/>
      <c r="PGN5" s="862"/>
      <c r="PGO5" s="862"/>
      <c r="PGP5" s="862"/>
      <c r="PGQ5" s="862"/>
      <c r="PGR5" s="862"/>
      <c r="PGS5" s="862"/>
      <c r="PGT5" s="862"/>
      <c r="PGU5" s="862"/>
      <c r="PGV5" s="862"/>
      <c r="PGW5" s="862"/>
      <c r="PGX5" s="862"/>
      <c r="PGY5" s="862"/>
      <c r="PGZ5" s="862"/>
      <c r="PHA5" s="862"/>
      <c r="PHB5" s="862"/>
      <c r="PHC5" s="862"/>
      <c r="PHD5" s="861"/>
      <c r="PHE5" s="862"/>
      <c r="PHF5" s="862"/>
      <c r="PHG5" s="862"/>
      <c r="PHH5" s="862"/>
      <c r="PHI5" s="862"/>
      <c r="PHJ5" s="862"/>
      <c r="PHK5" s="862"/>
      <c r="PHL5" s="862"/>
      <c r="PHM5" s="862"/>
      <c r="PHN5" s="862"/>
      <c r="PHO5" s="862"/>
      <c r="PHP5" s="862"/>
      <c r="PHQ5" s="862"/>
      <c r="PHR5" s="862"/>
      <c r="PHS5" s="862"/>
      <c r="PHT5" s="862"/>
      <c r="PHU5" s="862"/>
      <c r="PHV5" s="862"/>
      <c r="PHW5" s="862"/>
      <c r="PHX5" s="862"/>
      <c r="PHY5" s="862"/>
      <c r="PHZ5" s="862"/>
      <c r="PIA5" s="862"/>
      <c r="PIB5" s="862"/>
      <c r="PIC5" s="862"/>
      <c r="PID5" s="862"/>
      <c r="PIE5" s="862"/>
      <c r="PIF5" s="862"/>
      <c r="PIG5" s="862"/>
      <c r="PIH5" s="862"/>
      <c r="PII5" s="861"/>
      <c r="PIJ5" s="862"/>
      <c r="PIK5" s="862"/>
      <c r="PIL5" s="862"/>
      <c r="PIM5" s="862"/>
      <c r="PIN5" s="862"/>
      <c r="PIO5" s="862"/>
      <c r="PIP5" s="862"/>
      <c r="PIQ5" s="862"/>
      <c r="PIR5" s="862"/>
      <c r="PIS5" s="862"/>
      <c r="PIT5" s="862"/>
      <c r="PIU5" s="862"/>
      <c r="PIV5" s="862"/>
      <c r="PIW5" s="862"/>
      <c r="PIX5" s="862"/>
      <c r="PIY5" s="862"/>
      <c r="PIZ5" s="862"/>
      <c r="PJA5" s="862"/>
      <c r="PJB5" s="862"/>
      <c r="PJC5" s="862"/>
      <c r="PJD5" s="862"/>
      <c r="PJE5" s="862"/>
      <c r="PJF5" s="862"/>
      <c r="PJG5" s="862"/>
      <c r="PJH5" s="862"/>
      <c r="PJI5" s="862"/>
      <c r="PJJ5" s="862"/>
      <c r="PJK5" s="862"/>
      <c r="PJL5" s="862"/>
      <c r="PJM5" s="862"/>
      <c r="PJN5" s="861"/>
      <c r="PJO5" s="862"/>
      <c r="PJP5" s="862"/>
      <c r="PJQ5" s="862"/>
      <c r="PJR5" s="862"/>
      <c r="PJS5" s="862"/>
      <c r="PJT5" s="862"/>
      <c r="PJU5" s="862"/>
      <c r="PJV5" s="862"/>
      <c r="PJW5" s="862"/>
      <c r="PJX5" s="862"/>
      <c r="PJY5" s="862"/>
      <c r="PJZ5" s="862"/>
      <c r="PKA5" s="862"/>
      <c r="PKB5" s="862"/>
      <c r="PKC5" s="862"/>
      <c r="PKD5" s="862"/>
      <c r="PKE5" s="862"/>
      <c r="PKF5" s="862"/>
      <c r="PKG5" s="862"/>
      <c r="PKH5" s="862"/>
      <c r="PKI5" s="862"/>
      <c r="PKJ5" s="862"/>
      <c r="PKK5" s="862"/>
      <c r="PKL5" s="862"/>
      <c r="PKM5" s="862"/>
      <c r="PKN5" s="862"/>
      <c r="PKO5" s="862"/>
      <c r="PKP5" s="862"/>
      <c r="PKQ5" s="862"/>
      <c r="PKR5" s="862"/>
      <c r="PKS5" s="861"/>
      <c r="PKT5" s="862"/>
      <c r="PKU5" s="862"/>
      <c r="PKV5" s="862"/>
      <c r="PKW5" s="862"/>
      <c r="PKX5" s="862"/>
      <c r="PKY5" s="862"/>
      <c r="PKZ5" s="862"/>
      <c r="PLA5" s="862"/>
      <c r="PLB5" s="862"/>
      <c r="PLC5" s="862"/>
      <c r="PLD5" s="862"/>
      <c r="PLE5" s="862"/>
      <c r="PLF5" s="862"/>
      <c r="PLG5" s="862"/>
      <c r="PLH5" s="862"/>
      <c r="PLI5" s="862"/>
      <c r="PLJ5" s="862"/>
      <c r="PLK5" s="862"/>
      <c r="PLL5" s="862"/>
      <c r="PLM5" s="862"/>
      <c r="PLN5" s="862"/>
      <c r="PLO5" s="862"/>
      <c r="PLP5" s="862"/>
      <c r="PLQ5" s="862"/>
      <c r="PLR5" s="862"/>
      <c r="PLS5" s="862"/>
      <c r="PLT5" s="862"/>
      <c r="PLU5" s="862"/>
      <c r="PLV5" s="862"/>
      <c r="PLW5" s="862"/>
      <c r="PLX5" s="861"/>
      <c r="PLY5" s="862"/>
      <c r="PLZ5" s="862"/>
      <c r="PMA5" s="862"/>
      <c r="PMB5" s="862"/>
      <c r="PMC5" s="862"/>
      <c r="PMD5" s="862"/>
      <c r="PME5" s="862"/>
      <c r="PMF5" s="862"/>
      <c r="PMG5" s="862"/>
      <c r="PMH5" s="862"/>
      <c r="PMI5" s="862"/>
      <c r="PMJ5" s="862"/>
      <c r="PMK5" s="862"/>
      <c r="PML5" s="862"/>
      <c r="PMM5" s="862"/>
      <c r="PMN5" s="862"/>
      <c r="PMO5" s="862"/>
      <c r="PMP5" s="862"/>
      <c r="PMQ5" s="862"/>
      <c r="PMR5" s="862"/>
      <c r="PMS5" s="862"/>
      <c r="PMT5" s="862"/>
      <c r="PMU5" s="862"/>
      <c r="PMV5" s="862"/>
      <c r="PMW5" s="862"/>
      <c r="PMX5" s="862"/>
      <c r="PMY5" s="862"/>
      <c r="PMZ5" s="862"/>
      <c r="PNA5" s="862"/>
      <c r="PNB5" s="862"/>
      <c r="PNC5" s="861"/>
      <c r="PND5" s="862"/>
      <c r="PNE5" s="862"/>
      <c r="PNF5" s="862"/>
      <c r="PNG5" s="862"/>
      <c r="PNH5" s="862"/>
      <c r="PNI5" s="862"/>
      <c r="PNJ5" s="862"/>
      <c r="PNK5" s="862"/>
      <c r="PNL5" s="862"/>
      <c r="PNM5" s="862"/>
      <c r="PNN5" s="862"/>
      <c r="PNO5" s="862"/>
      <c r="PNP5" s="862"/>
      <c r="PNQ5" s="862"/>
      <c r="PNR5" s="862"/>
      <c r="PNS5" s="862"/>
      <c r="PNT5" s="862"/>
      <c r="PNU5" s="862"/>
      <c r="PNV5" s="862"/>
      <c r="PNW5" s="862"/>
      <c r="PNX5" s="862"/>
      <c r="PNY5" s="862"/>
      <c r="PNZ5" s="862"/>
      <c r="POA5" s="862"/>
      <c r="POB5" s="862"/>
      <c r="POC5" s="862"/>
      <c r="POD5" s="862"/>
      <c r="POE5" s="862"/>
      <c r="POF5" s="862"/>
      <c r="POG5" s="862"/>
      <c r="POH5" s="861"/>
      <c r="POI5" s="862"/>
      <c r="POJ5" s="862"/>
      <c r="POK5" s="862"/>
      <c r="POL5" s="862"/>
      <c r="POM5" s="862"/>
      <c r="PON5" s="862"/>
      <c r="POO5" s="862"/>
      <c r="POP5" s="862"/>
      <c r="POQ5" s="862"/>
      <c r="POR5" s="862"/>
      <c r="POS5" s="862"/>
      <c r="POT5" s="862"/>
      <c r="POU5" s="862"/>
      <c r="POV5" s="862"/>
      <c r="POW5" s="862"/>
      <c r="POX5" s="862"/>
      <c r="POY5" s="862"/>
      <c r="POZ5" s="862"/>
      <c r="PPA5" s="862"/>
      <c r="PPB5" s="862"/>
      <c r="PPC5" s="862"/>
      <c r="PPD5" s="862"/>
      <c r="PPE5" s="862"/>
      <c r="PPF5" s="862"/>
      <c r="PPG5" s="862"/>
      <c r="PPH5" s="862"/>
      <c r="PPI5" s="862"/>
      <c r="PPJ5" s="862"/>
      <c r="PPK5" s="862"/>
      <c r="PPL5" s="862"/>
      <c r="PPM5" s="861"/>
      <c r="PPN5" s="862"/>
      <c r="PPO5" s="862"/>
      <c r="PPP5" s="862"/>
      <c r="PPQ5" s="862"/>
      <c r="PPR5" s="862"/>
      <c r="PPS5" s="862"/>
      <c r="PPT5" s="862"/>
      <c r="PPU5" s="862"/>
      <c r="PPV5" s="862"/>
      <c r="PPW5" s="862"/>
      <c r="PPX5" s="862"/>
      <c r="PPY5" s="862"/>
      <c r="PPZ5" s="862"/>
      <c r="PQA5" s="862"/>
      <c r="PQB5" s="862"/>
      <c r="PQC5" s="862"/>
      <c r="PQD5" s="862"/>
      <c r="PQE5" s="862"/>
      <c r="PQF5" s="862"/>
      <c r="PQG5" s="862"/>
      <c r="PQH5" s="862"/>
      <c r="PQI5" s="862"/>
      <c r="PQJ5" s="862"/>
      <c r="PQK5" s="862"/>
      <c r="PQL5" s="862"/>
      <c r="PQM5" s="862"/>
      <c r="PQN5" s="862"/>
      <c r="PQO5" s="862"/>
      <c r="PQP5" s="862"/>
      <c r="PQQ5" s="862"/>
      <c r="PQR5" s="861"/>
      <c r="PQS5" s="862"/>
      <c r="PQT5" s="862"/>
      <c r="PQU5" s="862"/>
      <c r="PQV5" s="862"/>
      <c r="PQW5" s="862"/>
      <c r="PQX5" s="862"/>
      <c r="PQY5" s="862"/>
      <c r="PQZ5" s="862"/>
      <c r="PRA5" s="862"/>
      <c r="PRB5" s="862"/>
      <c r="PRC5" s="862"/>
      <c r="PRD5" s="862"/>
      <c r="PRE5" s="862"/>
      <c r="PRF5" s="862"/>
      <c r="PRG5" s="862"/>
      <c r="PRH5" s="862"/>
      <c r="PRI5" s="862"/>
      <c r="PRJ5" s="862"/>
      <c r="PRK5" s="862"/>
      <c r="PRL5" s="862"/>
      <c r="PRM5" s="862"/>
      <c r="PRN5" s="862"/>
      <c r="PRO5" s="862"/>
      <c r="PRP5" s="862"/>
      <c r="PRQ5" s="862"/>
      <c r="PRR5" s="862"/>
      <c r="PRS5" s="862"/>
      <c r="PRT5" s="862"/>
      <c r="PRU5" s="862"/>
      <c r="PRV5" s="862"/>
      <c r="PRW5" s="861"/>
      <c r="PRX5" s="862"/>
      <c r="PRY5" s="862"/>
      <c r="PRZ5" s="862"/>
      <c r="PSA5" s="862"/>
      <c r="PSB5" s="862"/>
      <c r="PSC5" s="862"/>
      <c r="PSD5" s="862"/>
      <c r="PSE5" s="862"/>
      <c r="PSF5" s="862"/>
      <c r="PSG5" s="862"/>
      <c r="PSH5" s="862"/>
      <c r="PSI5" s="862"/>
      <c r="PSJ5" s="862"/>
      <c r="PSK5" s="862"/>
      <c r="PSL5" s="862"/>
      <c r="PSM5" s="862"/>
      <c r="PSN5" s="862"/>
      <c r="PSO5" s="862"/>
      <c r="PSP5" s="862"/>
      <c r="PSQ5" s="862"/>
      <c r="PSR5" s="862"/>
      <c r="PSS5" s="862"/>
      <c r="PST5" s="862"/>
      <c r="PSU5" s="862"/>
      <c r="PSV5" s="862"/>
      <c r="PSW5" s="862"/>
      <c r="PSX5" s="862"/>
      <c r="PSY5" s="862"/>
      <c r="PSZ5" s="862"/>
      <c r="PTA5" s="862"/>
      <c r="PTB5" s="861"/>
      <c r="PTC5" s="862"/>
      <c r="PTD5" s="862"/>
      <c r="PTE5" s="862"/>
      <c r="PTF5" s="862"/>
      <c r="PTG5" s="862"/>
      <c r="PTH5" s="862"/>
      <c r="PTI5" s="862"/>
      <c r="PTJ5" s="862"/>
      <c r="PTK5" s="862"/>
      <c r="PTL5" s="862"/>
      <c r="PTM5" s="862"/>
      <c r="PTN5" s="862"/>
      <c r="PTO5" s="862"/>
      <c r="PTP5" s="862"/>
      <c r="PTQ5" s="862"/>
      <c r="PTR5" s="862"/>
      <c r="PTS5" s="862"/>
      <c r="PTT5" s="862"/>
      <c r="PTU5" s="862"/>
      <c r="PTV5" s="862"/>
      <c r="PTW5" s="862"/>
      <c r="PTX5" s="862"/>
      <c r="PTY5" s="862"/>
      <c r="PTZ5" s="862"/>
      <c r="PUA5" s="862"/>
      <c r="PUB5" s="862"/>
      <c r="PUC5" s="862"/>
      <c r="PUD5" s="862"/>
      <c r="PUE5" s="862"/>
      <c r="PUF5" s="862"/>
      <c r="PUG5" s="861"/>
      <c r="PUH5" s="862"/>
      <c r="PUI5" s="862"/>
      <c r="PUJ5" s="862"/>
      <c r="PUK5" s="862"/>
      <c r="PUL5" s="862"/>
      <c r="PUM5" s="862"/>
      <c r="PUN5" s="862"/>
      <c r="PUO5" s="862"/>
      <c r="PUP5" s="862"/>
      <c r="PUQ5" s="862"/>
      <c r="PUR5" s="862"/>
      <c r="PUS5" s="862"/>
      <c r="PUT5" s="862"/>
      <c r="PUU5" s="862"/>
      <c r="PUV5" s="862"/>
      <c r="PUW5" s="862"/>
      <c r="PUX5" s="862"/>
      <c r="PUY5" s="862"/>
      <c r="PUZ5" s="862"/>
      <c r="PVA5" s="862"/>
      <c r="PVB5" s="862"/>
      <c r="PVC5" s="862"/>
      <c r="PVD5" s="862"/>
      <c r="PVE5" s="862"/>
      <c r="PVF5" s="862"/>
      <c r="PVG5" s="862"/>
      <c r="PVH5" s="862"/>
      <c r="PVI5" s="862"/>
      <c r="PVJ5" s="862"/>
      <c r="PVK5" s="862"/>
      <c r="PVL5" s="861"/>
      <c r="PVM5" s="862"/>
      <c r="PVN5" s="862"/>
      <c r="PVO5" s="862"/>
      <c r="PVP5" s="862"/>
      <c r="PVQ5" s="862"/>
      <c r="PVR5" s="862"/>
      <c r="PVS5" s="862"/>
      <c r="PVT5" s="862"/>
      <c r="PVU5" s="862"/>
      <c r="PVV5" s="862"/>
      <c r="PVW5" s="862"/>
      <c r="PVX5" s="862"/>
      <c r="PVY5" s="862"/>
      <c r="PVZ5" s="862"/>
      <c r="PWA5" s="862"/>
      <c r="PWB5" s="862"/>
      <c r="PWC5" s="862"/>
      <c r="PWD5" s="862"/>
      <c r="PWE5" s="862"/>
      <c r="PWF5" s="862"/>
      <c r="PWG5" s="862"/>
      <c r="PWH5" s="862"/>
      <c r="PWI5" s="862"/>
      <c r="PWJ5" s="862"/>
      <c r="PWK5" s="862"/>
      <c r="PWL5" s="862"/>
      <c r="PWM5" s="862"/>
      <c r="PWN5" s="862"/>
      <c r="PWO5" s="862"/>
      <c r="PWP5" s="862"/>
      <c r="PWQ5" s="861"/>
      <c r="PWR5" s="862"/>
      <c r="PWS5" s="862"/>
      <c r="PWT5" s="862"/>
      <c r="PWU5" s="862"/>
      <c r="PWV5" s="862"/>
      <c r="PWW5" s="862"/>
      <c r="PWX5" s="862"/>
      <c r="PWY5" s="862"/>
      <c r="PWZ5" s="862"/>
      <c r="PXA5" s="862"/>
      <c r="PXB5" s="862"/>
      <c r="PXC5" s="862"/>
      <c r="PXD5" s="862"/>
      <c r="PXE5" s="862"/>
      <c r="PXF5" s="862"/>
      <c r="PXG5" s="862"/>
      <c r="PXH5" s="862"/>
      <c r="PXI5" s="862"/>
      <c r="PXJ5" s="862"/>
      <c r="PXK5" s="862"/>
      <c r="PXL5" s="862"/>
      <c r="PXM5" s="862"/>
      <c r="PXN5" s="862"/>
      <c r="PXO5" s="862"/>
      <c r="PXP5" s="862"/>
      <c r="PXQ5" s="862"/>
      <c r="PXR5" s="862"/>
      <c r="PXS5" s="862"/>
      <c r="PXT5" s="862"/>
      <c r="PXU5" s="862"/>
      <c r="PXV5" s="861"/>
      <c r="PXW5" s="862"/>
      <c r="PXX5" s="862"/>
      <c r="PXY5" s="862"/>
      <c r="PXZ5" s="862"/>
      <c r="PYA5" s="862"/>
      <c r="PYB5" s="862"/>
      <c r="PYC5" s="862"/>
      <c r="PYD5" s="862"/>
      <c r="PYE5" s="862"/>
      <c r="PYF5" s="862"/>
      <c r="PYG5" s="862"/>
      <c r="PYH5" s="862"/>
      <c r="PYI5" s="862"/>
      <c r="PYJ5" s="862"/>
      <c r="PYK5" s="862"/>
      <c r="PYL5" s="862"/>
      <c r="PYM5" s="862"/>
      <c r="PYN5" s="862"/>
      <c r="PYO5" s="862"/>
      <c r="PYP5" s="862"/>
      <c r="PYQ5" s="862"/>
      <c r="PYR5" s="862"/>
      <c r="PYS5" s="862"/>
      <c r="PYT5" s="862"/>
      <c r="PYU5" s="862"/>
      <c r="PYV5" s="862"/>
      <c r="PYW5" s="862"/>
      <c r="PYX5" s="862"/>
      <c r="PYY5" s="862"/>
      <c r="PYZ5" s="862"/>
      <c r="PZA5" s="861"/>
      <c r="PZB5" s="862"/>
      <c r="PZC5" s="862"/>
      <c r="PZD5" s="862"/>
      <c r="PZE5" s="862"/>
      <c r="PZF5" s="862"/>
      <c r="PZG5" s="862"/>
      <c r="PZH5" s="862"/>
      <c r="PZI5" s="862"/>
      <c r="PZJ5" s="862"/>
      <c r="PZK5" s="862"/>
      <c r="PZL5" s="862"/>
      <c r="PZM5" s="862"/>
      <c r="PZN5" s="862"/>
      <c r="PZO5" s="862"/>
      <c r="PZP5" s="862"/>
      <c r="PZQ5" s="862"/>
      <c r="PZR5" s="862"/>
      <c r="PZS5" s="862"/>
      <c r="PZT5" s="862"/>
      <c r="PZU5" s="862"/>
      <c r="PZV5" s="862"/>
      <c r="PZW5" s="862"/>
      <c r="PZX5" s="862"/>
      <c r="PZY5" s="862"/>
      <c r="PZZ5" s="862"/>
      <c r="QAA5" s="862"/>
      <c r="QAB5" s="862"/>
      <c r="QAC5" s="862"/>
      <c r="QAD5" s="862"/>
      <c r="QAE5" s="862"/>
      <c r="QAF5" s="861"/>
      <c r="QAG5" s="862"/>
      <c r="QAH5" s="862"/>
      <c r="QAI5" s="862"/>
      <c r="QAJ5" s="862"/>
      <c r="QAK5" s="862"/>
      <c r="QAL5" s="862"/>
      <c r="QAM5" s="862"/>
      <c r="QAN5" s="862"/>
      <c r="QAO5" s="862"/>
      <c r="QAP5" s="862"/>
      <c r="QAQ5" s="862"/>
      <c r="QAR5" s="862"/>
      <c r="QAS5" s="862"/>
      <c r="QAT5" s="862"/>
      <c r="QAU5" s="862"/>
      <c r="QAV5" s="862"/>
      <c r="QAW5" s="862"/>
      <c r="QAX5" s="862"/>
      <c r="QAY5" s="862"/>
      <c r="QAZ5" s="862"/>
      <c r="QBA5" s="862"/>
      <c r="QBB5" s="862"/>
      <c r="QBC5" s="862"/>
      <c r="QBD5" s="862"/>
      <c r="QBE5" s="862"/>
      <c r="QBF5" s="862"/>
      <c r="QBG5" s="862"/>
      <c r="QBH5" s="862"/>
      <c r="QBI5" s="862"/>
      <c r="QBJ5" s="862"/>
      <c r="QBK5" s="861"/>
      <c r="QBL5" s="862"/>
      <c r="QBM5" s="862"/>
      <c r="QBN5" s="862"/>
      <c r="QBO5" s="862"/>
      <c r="QBP5" s="862"/>
      <c r="QBQ5" s="862"/>
      <c r="QBR5" s="862"/>
      <c r="QBS5" s="862"/>
      <c r="QBT5" s="862"/>
      <c r="QBU5" s="862"/>
      <c r="QBV5" s="862"/>
      <c r="QBW5" s="862"/>
      <c r="QBX5" s="862"/>
      <c r="QBY5" s="862"/>
      <c r="QBZ5" s="862"/>
      <c r="QCA5" s="862"/>
      <c r="QCB5" s="862"/>
      <c r="QCC5" s="862"/>
      <c r="QCD5" s="862"/>
      <c r="QCE5" s="862"/>
      <c r="QCF5" s="862"/>
      <c r="QCG5" s="862"/>
      <c r="QCH5" s="862"/>
      <c r="QCI5" s="862"/>
      <c r="QCJ5" s="862"/>
      <c r="QCK5" s="862"/>
      <c r="QCL5" s="862"/>
      <c r="QCM5" s="862"/>
      <c r="QCN5" s="862"/>
      <c r="QCO5" s="862"/>
      <c r="QCP5" s="861"/>
      <c r="QCQ5" s="862"/>
      <c r="QCR5" s="862"/>
      <c r="QCS5" s="862"/>
      <c r="QCT5" s="862"/>
      <c r="QCU5" s="862"/>
      <c r="QCV5" s="862"/>
      <c r="QCW5" s="862"/>
      <c r="QCX5" s="862"/>
      <c r="QCY5" s="862"/>
      <c r="QCZ5" s="862"/>
      <c r="QDA5" s="862"/>
      <c r="QDB5" s="862"/>
      <c r="QDC5" s="862"/>
      <c r="QDD5" s="862"/>
      <c r="QDE5" s="862"/>
      <c r="QDF5" s="862"/>
      <c r="QDG5" s="862"/>
      <c r="QDH5" s="862"/>
      <c r="QDI5" s="862"/>
      <c r="QDJ5" s="862"/>
      <c r="QDK5" s="862"/>
      <c r="QDL5" s="862"/>
      <c r="QDM5" s="862"/>
      <c r="QDN5" s="862"/>
      <c r="QDO5" s="862"/>
      <c r="QDP5" s="862"/>
      <c r="QDQ5" s="862"/>
      <c r="QDR5" s="862"/>
      <c r="QDS5" s="862"/>
      <c r="QDT5" s="862"/>
      <c r="QDU5" s="861"/>
      <c r="QDV5" s="862"/>
      <c r="QDW5" s="862"/>
      <c r="QDX5" s="862"/>
      <c r="QDY5" s="862"/>
      <c r="QDZ5" s="862"/>
      <c r="QEA5" s="862"/>
      <c r="QEB5" s="862"/>
      <c r="QEC5" s="862"/>
      <c r="QED5" s="862"/>
      <c r="QEE5" s="862"/>
      <c r="QEF5" s="862"/>
      <c r="QEG5" s="862"/>
      <c r="QEH5" s="862"/>
      <c r="QEI5" s="862"/>
      <c r="QEJ5" s="862"/>
      <c r="QEK5" s="862"/>
      <c r="QEL5" s="862"/>
      <c r="QEM5" s="862"/>
      <c r="QEN5" s="862"/>
      <c r="QEO5" s="862"/>
      <c r="QEP5" s="862"/>
      <c r="QEQ5" s="862"/>
      <c r="QER5" s="862"/>
      <c r="QES5" s="862"/>
      <c r="QET5" s="862"/>
      <c r="QEU5" s="862"/>
      <c r="QEV5" s="862"/>
      <c r="QEW5" s="862"/>
      <c r="QEX5" s="862"/>
      <c r="QEY5" s="862"/>
      <c r="QEZ5" s="861"/>
      <c r="QFA5" s="862"/>
      <c r="QFB5" s="862"/>
      <c r="QFC5" s="862"/>
      <c r="QFD5" s="862"/>
      <c r="QFE5" s="862"/>
      <c r="QFF5" s="862"/>
      <c r="QFG5" s="862"/>
      <c r="QFH5" s="862"/>
      <c r="QFI5" s="862"/>
      <c r="QFJ5" s="862"/>
      <c r="QFK5" s="862"/>
      <c r="QFL5" s="862"/>
      <c r="QFM5" s="862"/>
      <c r="QFN5" s="862"/>
      <c r="QFO5" s="862"/>
      <c r="QFP5" s="862"/>
      <c r="QFQ5" s="862"/>
      <c r="QFR5" s="862"/>
      <c r="QFS5" s="862"/>
      <c r="QFT5" s="862"/>
      <c r="QFU5" s="862"/>
      <c r="QFV5" s="862"/>
      <c r="QFW5" s="862"/>
      <c r="QFX5" s="862"/>
      <c r="QFY5" s="862"/>
      <c r="QFZ5" s="862"/>
      <c r="QGA5" s="862"/>
      <c r="QGB5" s="862"/>
      <c r="QGC5" s="862"/>
      <c r="QGD5" s="862"/>
      <c r="QGE5" s="861"/>
      <c r="QGF5" s="862"/>
      <c r="QGG5" s="862"/>
      <c r="QGH5" s="862"/>
      <c r="QGI5" s="862"/>
      <c r="QGJ5" s="862"/>
      <c r="QGK5" s="862"/>
      <c r="QGL5" s="862"/>
      <c r="QGM5" s="862"/>
      <c r="QGN5" s="862"/>
      <c r="QGO5" s="862"/>
      <c r="QGP5" s="862"/>
      <c r="QGQ5" s="862"/>
      <c r="QGR5" s="862"/>
      <c r="QGS5" s="862"/>
      <c r="QGT5" s="862"/>
      <c r="QGU5" s="862"/>
      <c r="QGV5" s="862"/>
      <c r="QGW5" s="862"/>
      <c r="QGX5" s="862"/>
      <c r="QGY5" s="862"/>
      <c r="QGZ5" s="862"/>
      <c r="QHA5" s="862"/>
      <c r="QHB5" s="862"/>
      <c r="QHC5" s="862"/>
      <c r="QHD5" s="862"/>
      <c r="QHE5" s="862"/>
      <c r="QHF5" s="862"/>
      <c r="QHG5" s="862"/>
      <c r="QHH5" s="862"/>
      <c r="QHI5" s="862"/>
      <c r="QHJ5" s="861"/>
      <c r="QHK5" s="862"/>
      <c r="QHL5" s="862"/>
      <c r="QHM5" s="862"/>
      <c r="QHN5" s="862"/>
      <c r="QHO5" s="862"/>
      <c r="QHP5" s="862"/>
      <c r="QHQ5" s="862"/>
      <c r="QHR5" s="862"/>
      <c r="QHS5" s="862"/>
      <c r="QHT5" s="862"/>
      <c r="QHU5" s="862"/>
      <c r="QHV5" s="862"/>
      <c r="QHW5" s="862"/>
      <c r="QHX5" s="862"/>
      <c r="QHY5" s="862"/>
      <c r="QHZ5" s="862"/>
      <c r="QIA5" s="862"/>
      <c r="QIB5" s="862"/>
      <c r="QIC5" s="862"/>
      <c r="QID5" s="862"/>
      <c r="QIE5" s="862"/>
      <c r="QIF5" s="862"/>
      <c r="QIG5" s="862"/>
      <c r="QIH5" s="862"/>
      <c r="QII5" s="862"/>
      <c r="QIJ5" s="862"/>
      <c r="QIK5" s="862"/>
      <c r="QIL5" s="862"/>
      <c r="QIM5" s="862"/>
      <c r="QIN5" s="862"/>
      <c r="QIO5" s="861"/>
      <c r="QIP5" s="862"/>
      <c r="QIQ5" s="862"/>
      <c r="QIR5" s="862"/>
      <c r="QIS5" s="862"/>
      <c r="QIT5" s="862"/>
      <c r="QIU5" s="862"/>
      <c r="QIV5" s="862"/>
      <c r="QIW5" s="862"/>
      <c r="QIX5" s="862"/>
      <c r="QIY5" s="862"/>
      <c r="QIZ5" s="862"/>
      <c r="QJA5" s="862"/>
      <c r="QJB5" s="862"/>
      <c r="QJC5" s="862"/>
      <c r="QJD5" s="862"/>
      <c r="QJE5" s="862"/>
      <c r="QJF5" s="862"/>
      <c r="QJG5" s="862"/>
      <c r="QJH5" s="862"/>
      <c r="QJI5" s="862"/>
      <c r="QJJ5" s="862"/>
      <c r="QJK5" s="862"/>
      <c r="QJL5" s="862"/>
      <c r="QJM5" s="862"/>
      <c r="QJN5" s="862"/>
      <c r="QJO5" s="862"/>
      <c r="QJP5" s="862"/>
      <c r="QJQ5" s="862"/>
      <c r="QJR5" s="862"/>
      <c r="QJS5" s="862"/>
      <c r="QJT5" s="861"/>
      <c r="QJU5" s="862"/>
      <c r="QJV5" s="862"/>
      <c r="QJW5" s="862"/>
      <c r="QJX5" s="862"/>
      <c r="QJY5" s="862"/>
      <c r="QJZ5" s="862"/>
      <c r="QKA5" s="862"/>
      <c r="QKB5" s="862"/>
      <c r="QKC5" s="862"/>
      <c r="QKD5" s="862"/>
      <c r="QKE5" s="862"/>
      <c r="QKF5" s="862"/>
      <c r="QKG5" s="862"/>
      <c r="QKH5" s="862"/>
      <c r="QKI5" s="862"/>
      <c r="QKJ5" s="862"/>
      <c r="QKK5" s="862"/>
      <c r="QKL5" s="862"/>
      <c r="QKM5" s="862"/>
      <c r="QKN5" s="862"/>
      <c r="QKO5" s="862"/>
      <c r="QKP5" s="862"/>
      <c r="QKQ5" s="862"/>
      <c r="QKR5" s="862"/>
      <c r="QKS5" s="862"/>
      <c r="QKT5" s="862"/>
      <c r="QKU5" s="862"/>
      <c r="QKV5" s="862"/>
      <c r="QKW5" s="862"/>
      <c r="QKX5" s="862"/>
      <c r="QKY5" s="861"/>
      <c r="QKZ5" s="862"/>
      <c r="QLA5" s="862"/>
      <c r="QLB5" s="862"/>
      <c r="QLC5" s="862"/>
      <c r="QLD5" s="862"/>
      <c r="QLE5" s="862"/>
      <c r="QLF5" s="862"/>
      <c r="QLG5" s="862"/>
      <c r="QLH5" s="862"/>
      <c r="QLI5" s="862"/>
      <c r="QLJ5" s="862"/>
      <c r="QLK5" s="862"/>
      <c r="QLL5" s="862"/>
      <c r="QLM5" s="862"/>
      <c r="QLN5" s="862"/>
      <c r="QLO5" s="862"/>
      <c r="QLP5" s="862"/>
      <c r="QLQ5" s="862"/>
      <c r="QLR5" s="862"/>
      <c r="QLS5" s="862"/>
      <c r="QLT5" s="862"/>
      <c r="QLU5" s="862"/>
      <c r="QLV5" s="862"/>
      <c r="QLW5" s="862"/>
      <c r="QLX5" s="862"/>
      <c r="QLY5" s="862"/>
      <c r="QLZ5" s="862"/>
      <c r="QMA5" s="862"/>
      <c r="QMB5" s="862"/>
      <c r="QMC5" s="862"/>
      <c r="QMD5" s="861"/>
      <c r="QME5" s="862"/>
      <c r="QMF5" s="862"/>
      <c r="QMG5" s="862"/>
      <c r="QMH5" s="862"/>
      <c r="QMI5" s="862"/>
      <c r="QMJ5" s="862"/>
      <c r="QMK5" s="862"/>
      <c r="QML5" s="862"/>
      <c r="QMM5" s="862"/>
      <c r="QMN5" s="862"/>
      <c r="QMO5" s="862"/>
      <c r="QMP5" s="862"/>
      <c r="QMQ5" s="862"/>
      <c r="QMR5" s="862"/>
      <c r="QMS5" s="862"/>
      <c r="QMT5" s="862"/>
      <c r="QMU5" s="862"/>
      <c r="QMV5" s="862"/>
      <c r="QMW5" s="862"/>
      <c r="QMX5" s="862"/>
      <c r="QMY5" s="862"/>
      <c r="QMZ5" s="862"/>
      <c r="QNA5" s="862"/>
      <c r="QNB5" s="862"/>
      <c r="QNC5" s="862"/>
      <c r="QND5" s="862"/>
      <c r="QNE5" s="862"/>
      <c r="QNF5" s="862"/>
      <c r="QNG5" s="862"/>
      <c r="QNH5" s="862"/>
      <c r="QNI5" s="861"/>
      <c r="QNJ5" s="862"/>
      <c r="QNK5" s="862"/>
      <c r="QNL5" s="862"/>
      <c r="QNM5" s="862"/>
      <c r="QNN5" s="862"/>
      <c r="QNO5" s="862"/>
      <c r="QNP5" s="862"/>
      <c r="QNQ5" s="862"/>
      <c r="QNR5" s="862"/>
      <c r="QNS5" s="862"/>
      <c r="QNT5" s="862"/>
      <c r="QNU5" s="862"/>
      <c r="QNV5" s="862"/>
      <c r="QNW5" s="862"/>
      <c r="QNX5" s="862"/>
      <c r="QNY5" s="862"/>
      <c r="QNZ5" s="862"/>
      <c r="QOA5" s="862"/>
      <c r="QOB5" s="862"/>
      <c r="QOC5" s="862"/>
      <c r="QOD5" s="862"/>
      <c r="QOE5" s="862"/>
      <c r="QOF5" s="862"/>
      <c r="QOG5" s="862"/>
      <c r="QOH5" s="862"/>
      <c r="QOI5" s="862"/>
      <c r="QOJ5" s="862"/>
      <c r="QOK5" s="862"/>
      <c r="QOL5" s="862"/>
      <c r="QOM5" s="862"/>
      <c r="QON5" s="861"/>
      <c r="QOO5" s="862"/>
      <c r="QOP5" s="862"/>
      <c r="QOQ5" s="862"/>
      <c r="QOR5" s="862"/>
      <c r="QOS5" s="862"/>
      <c r="QOT5" s="862"/>
      <c r="QOU5" s="862"/>
      <c r="QOV5" s="862"/>
      <c r="QOW5" s="862"/>
      <c r="QOX5" s="862"/>
      <c r="QOY5" s="862"/>
      <c r="QOZ5" s="862"/>
      <c r="QPA5" s="862"/>
      <c r="QPB5" s="862"/>
      <c r="QPC5" s="862"/>
      <c r="QPD5" s="862"/>
      <c r="QPE5" s="862"/>
      <c r="QPF5" s="862"/>
      <c r="QPG5" s="862"/>
      <c r="QPH5" s="862"/>
      <c r="QPI5" s="862"/>
      <c r="QPJ5" s="862"/>
      <c r="QPK5" s="862"/>
      <c r="QPL5" s="862"/>
      <c r="QPM5" s="862"/>
      <c r="QPN5" s="862"/>
      <c r="QPO5" s="862"/>
      <c r="QPP5" s="862"/>
      <c r="QPQ5" s="862"/>
      <c r="QPR5" s="862"/>
      <c r="QPS5" s="861"/>
      <c r="QPT5" s="862"/>
      <c r="QPU5" s="862"/>
      <c r="QPV5" s="862"/>
      <c r="QPW5" s="862"/>
      <c r="QPX5" s="862"/>
      <c r="QPY5" s="862"/>
      <c r="QPZ5" s="862"/>
      <c r="QQA5" s="862"/>
      <c r="QQB5" s="862"/>
      <c r="QQC5" s="862"/>
      <c r="QQD5" s="862"/>
      <c r="QQE5" s="862"/>
      <c r="QQF5" s="862"/>
      <c r="QQG5" s="862"/>
      <c r="QQH5" s="862"/>
      <c r="QQI5" s="862"/>
      <c r="QQJ5" s="862"/>
      <c r="QQK5" s="862"/>
      <c r="QQL5" s="862"/>
      <c r="QQM5" s="862"/>
      <c r="QQN5" s="862"/>
      <c r="QQO5" s="862"/>
      <c r="QQP5" s="862"/>
      <c r="QQQ5" s="862"/>
      <c r="QQR5" s="862"/>
      <c r="QQS5" s="862"/>
      <c r="QQT5" s="862"/>
      <c r="QQU5" s="862"/>
      <c r="QQV5" s="862"/>
      <c r="QQW5" s="862"/>
      <c r="QQX5" s="861"/>
      <c r="QQY5" s="862"/>
      <c r="QQZ5" s="862"/>
      <c r="QRA5" s="862"/>
      <c r="QRB5" s="862"/>
      <c r="QRC5" s="862"/>
      <c r="QRD5" s="862"/>
      <c r="QRE5" s="862"/>
      <c r="QRF5" s="862"/>
      <c r="QRG5" s="862"/>
      <c r="QRH5" s="862"/>
      <c r="QRI5" s="862"/>
      <c r="QRJ5" s="862"/>
      <c r="QRK5" s="862"/>
      <c r="QRL5" s="862"/>
      <c r="QRM5" s="862"/>
      <c r="QRN5" s="862"/>
      <c r="QRO5" s="862"/>
      <c r="QRP5" s="862"/>
      <c r="QRQ5" s="862"/>
      <c r="QRR5" s="862"/>
      <c r="QRS5" s="862"/>
      <c r="QRT5" s="862"/>
      <c r="QRU5" s="862"/>
      <c r="QRV5" s="862"/>
      <c r="QRW5" s="862"/>
      <c r="QRX5" s="862"/>
      <c r="QRY5" s="862"/>
      <c r="QRZ5" s="862"/>
      <c r="QSA5" s="862"/>
      <c r="QSB5" s="862"/>
      <c r="QSC5" s="861"/>
      <c r="QSD5" s="862"/>
      <c r="QSE5" s="862"/>
      <c r="QSF5" s="862"/>
      <c r="QSG5" s="862"/>
      <c r="QSH5" s="862"/>
      <c r="QSI5" s="862"/>
      <c r="QSJ5" s="862"/>
      <c r="QSK5" s="862"/>
      <c r="QSL5" s="862"/>
      <c r="QSM5" s="862"/>
      <c r="QSN5" s="862"/>
      <c r="QSO5" s="862"/>
      <c r="QSP5" s="862"/>
      <c r="QSQ5" s="862"/>
      <c r="QSR5" s="862"/>
      <c r="QSS5" s="862"/>
      <c r="QST5" s="862"/>
      <c r="QSU5" s="862"/>
      <c r="QSV5" s="862"/>
      <c r="QSW5" s="862"/>
      <c r="QSX5" s="862"/>
      <c r="QSY5" s="862"/>
      <c r="QSZ5" s="862"/>
      <c r="QTA5" s="862"/>
      <c r="QTB5" s="862"/>
      <c r="QTC5" s="862"/>
      <c r="QTD5" s="862"/>
      <c r="QTE5" s="862"/>
      <c r="QTF5" s="862"/>
      <c r="QTG5" s="862"/>
      <c r="QTH5" s="861"/>
      <c r="QTI5" s="862"/>
      <c r="QTJ5" s="862"/>
      <c r="QTK5" s="862"/>
      <c r="QTL5" s="862"/>
      <c r="QTM5" s="862"/>
      <c r="QTN5" s="862"/>
      <c r="QTO5" s="862"/>
      <c r="QTP5" s="862"/>
      <c r="QTQ5" s="862"/>
      <c r="QTR5" s="862"/>
      <c r="QTS5" s="862"/>
      <c r="QTT5" s="862"/>
      <c r="QTU5" s="862"/>
      <c r="QTV5" s="862"/>
      <c r="QTW5" s="862"/>
      <c r="QTX5" s="862"/>
      <c r="QTY5" s="862"/>
      <c r="QTZ5" s="862"/>
      <c r="QUA5" s="862"/>
      <c r="QUB5" s="862"/>
      <c r="QUC5" s="862"/>
      <c r="QUD5" s="862"/>
      <c r="QUE5" s="862"/>
      <c r="QUF5" s="862"/>
      <c r="QUG5" s="862"/>
      <c r="QUH5" s="862"/>
      <c r="QUI5" s="862"/>
      <c r="QUJ5" s="862"/>
      <c r="QUK5" s="862"/>
      <c r="QUL5" s="862"/>
      <c r="QUM5" s="861"/>
      <c r="QUN5" s="862"/>
      <c r="QUO5" s="862"/>
      <c r="QUP5" s="862"/>
      <c r="QUQ5" s="862"/>
      <c r="QUR5" s="862"/>
      <c r="QUS5" s="862"/>
      <c r="QUT5" s="862"/>
      <c r="QUU5" s="862"/>
      <c r="QUV5" s="862"/>
      <c r="QUW5" s="862"/>
      <c r="QUX5" s="862"/>
      <c r="QUY5" s="862"/>
      <c r="QUZ5" s="862"/>
      <c r="QVA5" s="862"/>
      <c r="QVB5" s="862"/>
      <c r="QVC5" s="862"/>
      <c r="QVD5" s="862"/>
      <c r="QVE5" s="862"/>
      <c r="QVF5" s="862"/>
      <c r="QVG5" s="862"/>
      <c r="QVH5" s="862"/>
      <c r="QVI5" s="862"/>
      <c r="QVJ5" s="862"/>
      <c r="QVK5" s="862"/>
      <c r="QVL5" s="862"/>
      <c r="QVM5" s="862"/>
      <c r="QVN5" s="862"/>
      <c r="QVO5" s="862"/>
      <c r="QVP5" s="862"/>
      <c r="QVQ5" s="862"/>
      <c r="QVR5" s="861"/>
      <c r="QVS5" s="862"/>
      <c r="QVT5" s="862"/>
      <c r="QVU5" s="862"/>
      <c r="QVV5" s="862"/>
      <c r="QVW5" s="862"/>
      <c r="QVX5" s="862"/>
      <c r="QVY5" s="862"/>
      <c r="QVZ5" s="862"/>
      <c r="QWA5" s="862"/>
      <c r="QWB5" s="862"/>
      <c r="QWC5" s="862"/>
      <c r="QWD5" s="862"/>
      <c r="QWE5" s="862"/>
      <c r="QWF5" s="862"/>
      <c r="QWG5" s="862"/>
      <c r="QWH5" s="862"/>
      <c r="QWI5" s="862"/>
      <c r="QWJ5" s="862"/>
      <c r="QWK5" s="862"/>
      <c r="QWL5" s="862"/>
      <c r="QWM5" s="862"/>
      <c r="QWN5" s="862"/>
      <c r="QWO5" s="862"/>
      <c r="QWP5" s="862"/>
      <c r="QWQ5" s="862"/>
      <c r="QWR5" s="862"/>
      <c r="QWS5" s="862"/>
      <c r="QWT5" s="862"/>
      <c r="QWU5" s="862"/>
      <c r="QWV5" s="862"/>
      <c r="QWW5" s="861"/>
      <c r="QWX5" s="862"/>
      <c r="QWY5" s="862"/>
      <c r="QWZ5" s="862"/>
      <c r="QXA5" s="862"/>
      <c r="QXB5" s="862"/>
      <c r="QXC5" s="862"/>
      <c r="QXD5" s="862"/>
      <c r="QXE5" s="862"/>
      <c r="QXF5" s="862"/>
      <c r="QXG5" s="862"/>
      <c r="QXH5" s="862"/>
      <c r="QXI5" s="862"/>
      <c r="QXJ5" s="862"/>
      <c r="QXK5" s="862"/>
      <c r="QXL5" s="862"/>
      <c r="QXM5" s="862"/>
      <c r="QXN5" s="862"/>
      <c r="QXO5" s="862"/>
      <c r="QXP5" s="862"/>
      <c r="QXQ5" s="862"/>
      <c r="QXR5" s="862"/>
      <c r="QXS5" s="862"/>
      <c r="QXT5" s="862"/>
      <c r="QXU5" s="862"/>
      <c r="QXV5" s="862"/>
      <c r="QXW5" s="862"/>
      <c r="QXX5" s="862"/>
      <c r="QXY5" s="862"/>
      <c r="QXZ5" s="862"/>
      <c r="QYA5" s="862"/>
      <c r="QYB5" s="861"/>
      <c r="QYC5" s="862"/>
      <c r="QYD5" s="862"/>
      <c r="QYE5" s="862"/>
      <c r="QYF5" s="862"/>
      <c r="QYG5" s="862"/>
      <c r="QYH5" s="862"/>
      <c r="QYI5" s="862"/>
      <c r="QYJ5" s="862"/>
      <c r="QYK5" s="862"/>
      <c r="QYL5" s="862"/>
      <c r="QYM5" s="862"/>
      <c r="QYN5" s="862"/>
      <c r="QYO5" s="862"/>
      <c r="QYP5" s="862"/>
      <c r="QYQ5" s="862"/>
      <c r="QYR5" s="862"/>
      <c r="QYS5" s="862"/>
      <c r="QYT5" s="862"/>
      <c r="QYU5" s="862"/>
      <c r="QYV5" s="862"/>
      <c r="QYW5" s="862"/>
      <c r="QYX5" s="862"/>
      <c r="QYY5" s="862"/>
      <c r="QYZ5" s="862"/>
      <c r="QZA5" s="862"/>
      <c r="QZB5" s="862"/>
      <c r="QZC5" s="862"/>
      <c r="QZD5" s="862"/>
      <c r="QZE5" s="862"/>
      <c r="QZF5" s="862"/>
      <c r="QZG5" s="861"/>
      <c r="QZH5" s="862"/>
      <c r="QZI5" s="862"/>
      <c r="QZJ5" s="862"/>
      <c r="QZK5" s="862"/>
      <c r="QZL5" s="862"/>
      <c r="QZM5" s="862"/>
      <c r="QZN5" s="862"/>
      <c r="QZO5" s="862"/>
      <c r="QZP5" s="862"/>
      <c r="QZQ5" s="862"/>
      <c r="QZR5" s="862"/>
      <c r="QZS5" s="862"/>
      <c r="QZT5" s="862"/>
      <c r="QZU5" s="862"/>
      <c r="QZV5" s="862"/>
      <c r="QZW5" s="862"/>
      <c r="QZX5" s="862"/>
      <c r="QZY5" s="862"/>
      <c r="QZZ5" s="862"/>
      <c r="RAA5" s="862"/>
      <c r="RAB5" s="862"/>
      <c r="RAC5" s="862"/>
      <c r="RAD5" s="862"/>
      <c r="RAE5" s="862"/>
      <c r="RAF5" s="862"/>
      <c r="RAG5" s="862"/>
      <c r="RAH5" s="862"/>
      <c r="RAI5" s="862"/>
      <c r="RAJ5" s="862"/>
      <c r="RAK5" s="862"/>
      <c r="RAL5" s="861"/>
      <c r="RAM5" s="862"/>
      <c r="RAN5" s="862"/>
      <c r="RAO5" s="862"/>
      <c r="RAP5" s="862"/>
      <c r="RAQ5" s="862"/>
      <c r="RAR5" s="862"/>
      <c r="RAS5" s="862"/>
      <c r="RAT5" s="862"/>
      <c r="RAU5" s="862"/>
      <c r="RAV5" s="862"/>
      <c r="RAW5" s="862"/>
      <c r="RAX5" s="862"/>
      <c r="RAY5" s="862"/>
      <c r="RAZ5" s="862"/>
      <c r="RBA5" s="862"/>
      <c r="RBB5" s="862"/>
      <c r="RBC5" s="862"/>
      <c r="RBD5" s="862"/>
      <c r="RBE5" s="862"/>
      <c r="RBF5" s="862"/>
      <c r="RBG5" s="862"/>
      <c r="RBH5" s="862"/>
      <c r="RBI5" s="862"/>
      <c r="RBJ5" s="862"/>
      <c r="RBK5" s="862"/>
      <c r="RBL5" s="862"/>
      <c r="RBM5" s="862"/>
      <c r="RBN5" s="862"/>
      <c r="RBO5" s="862"/>
      <c r="RBP5" s="862"/>
      <c r="RBQ5" s="861"/>
      <c r="RBR5" s="862"/>
      <c r="RBS5" s="862"/>
      <c r="RBT5" s="862"/>
      <c r="RBU5" s="862"/>
      <c r="RBV5" s="862"/>
      <c r="RBW5" s="862"/>
      <c r="RBX5" s="862"/>
      <c r="RBY5" s="862"/>
      <c r="RBZ5" s="862"/>
      <c r="RCA5" s="862"/>
      <c r="RCB5" s="862"/>
      <c r="RCC5" s="862"/>
      <c r="RCD5" s="862"/>
      <c r="RCE5" s="862"/>
      <c r="RCF5" s="862"/>
      <c r="RCG5" s="862"/>
      <c r="RCH5" s="862"/>
      <c r="RCI5" s="862"/>
      <c r="RCJ5" s="862"/>
      <c r="RCK5" s="862"/>
      <c r="RCL5" s="862"/>
      <c r="RCM5" s="862"/>
      <c r="RCN5" s="862"/>
      <c r="RCO5" s="862"/>
      <c r="RCP5" s="862"/>
      <c r="RCQ5" s="862"/>
      <c r="RCR5" s="862"/>
      <c r="RCS5" s="862"/>
      <c r="RCT5" s="862"/>
      <c r="RCU5" s="862"/>
      <c r="RCV5" s="861"/>
      <c r="RCW5" s="862"/>
      <c r="RCX5" s="862"/>
      <c r="RCY5" s="862"/>
      <c r="RCZ5" s="862"/>
      <c r="RDA5" s="862"/>
      <c r="RDB5" s="862"/>
      <c r="RDC5" s="862"/>
      <c r="RDD5" s="862"/>
      <c r="RDE5" s="862"/>
      <c r="RDF5" s="862"/>
      <c r="RDG5" s="862"/>
      <c r="RDH5" s="862"/>
      <c r="RDI5" s="862"/>
      <c r="RDJ5" s="862"/>
      <c r="RDK5" s="862"/>
      <c r="RDL5" s="862"/>
      <c r="RDM5" s="862"/>
      <c r="RDN5" s="862"/>
      <c r="RDO5" s="862"/>
      <c r="RDP5" s="862"/>
      <c r="RDQ5" s="862"/>
      <c r="RDR5" s="862"/>
      <c r="RDS5" s="862"/>
      <c r="RDT5" s="862"/>
      <c r="RDU5" s="862"/>
      <c r="RDV5" s="862"/>
      <c r="RDW5" s="862"/>
      <c r="RDX5" s="862"/>
      <c r="RDY5" s="862"/>
      <c r="RDZ5" s="862"/>
      <c r="REA5" s="861"/>
      <c r="REB5" s="862"/>
      <c r="REC5" s="862"/>
      <c r="RED5" s="862"/>
      <c r="REE5" s="862"/>
      <c r="REF5" s="862"/>
      <c r="REG5" s="862"/>
      <c r="REH5" s="862"/>
      <c r="REI5" s="862"/>
      <c r="REJ5" s="862"/>
      <c r="REK5" s="862"/>
      <c r="REL5" s="862"/>
      <c r="REM5" s="862"/>
      <c r="REN5" s="862"/>
      <c r="REO5" s="862"/>
      <c r="REP5" s="862"/>
      <c r="REQ5" s="862"/>
      <c r="RER5" s="862"/>
      <c r="RES5" s="862"/>
      <c r="RET5" s="862"/>
      <c r="REU5" s="862"/>
      <c r="REV5" s="862"/>
      <c r="REW5" s="862"/>
      <c r="REX5" s="862"/>
      <c r="REY5" s="862"/>
      <c r="REZ5" s="862"/>
      <c r="RFA5" s="862"/>
      <c r="RFB5" s="862"/>
      <c r="RFC5" s="862"/>
      <c r="RFD5" s="862"/>
      <c r="RFE5" s="862"/>
      <c r="RFF5" s="861"/>
      <c r="RFG5" s="862"/>
      <c r="RFH5" s="862"/>
      <c r="RFI5" s="862"/>
      <c r="RFJ5" s="862"/>
      <c r="RFK5" s="862"/>
      <c r="RFL5" s="862"/>
      <c r="RFM5" s="862"/>
      <c r="RFN5" s="862"/>
      <c r="RFO5" s="862"/>
      <c r="RFP5" s="862"/>
      <c r="RFQ5" s="862"/>
      <c r="RFR5" s="862"/>
      <c r="RFS5" s="862"/>
      <c r="RFT5" s="862"/>
      <c r="RFU5" s="862"/>
      <c r="RFV5" s="862"/>
      <c r="RFW5" s="862"/>
      <c r="RFX5" s="862"/>
      <c r="RFY5" s="862"/>
      <c r="RFZ5" s="862"/>
      <c r="RGA5" s="862"/>
      <c r="RGB5" s="862"/>
      <c r="RGC5" s="862"/>
      <c r="RGD5" s="862"/>
      <c r="RGE5" s="862"/>
      <c r="RGF5" s="862"/>
      <c r="RGG5" s="862"/>
      <c r="RGH5" s="862"/>
      <c r="RGI5" s="862"/>
      <c r="RGJ5" s="862"/>
      <c r="RGK5" s="861"/>
      <c r="RGL5" s="862"/>
      <c r="RGM5" s="862"/>
      <c r="RGN5" s="862"/>
      <c r="RGO5" s="862"/>
      <c r="RGP5" s="862"/>
      <c r="RGQ5" s="862"/>
      <c r="RGR5" s="862"/>
      <c r="RGS5" s="862"/>
      <c r="RGT5" s="862"/>
      <c r="RGU5" s="862"/>
      <c r="RGV5" s="862"/>
      <c r="RGW5" s="862"/>
      <c r="RGX5" s="862"/>
      <c r="RGY5" s="862"/>
      <c r="RGZ5" s="862"/>
      <c r="RHA5" s="862"/>
      <c r="RHB5" s="862"/>
      <c r="RHC5" s="862"/>
      <c r="RHD5" s="862"/>
      <c r="RHE5" s="862"/>
      <c r="RHF5" s="862"/>
      <c r="RHG5" s="862"/>
      <c r="RHH5" s="862"/>
      <c r="RHI5" s="862"/>
      <c r="RHJ5" s="862"/>
      <c r="RHK5" s="862"/>
      <c r="RHL5" s="862"/>
      <c r="RHM5" s="862"/>
      <c r="RHN5" s="862"/>
      <c r="RHO5" s="862"/>
      <c r="RHP5" s="861"/>
      <c r="RHQ5" s="862"/>
      <c r="RHR5" s="862"/>
      <c r="RHS5" s="862"/>
      <c r="RHT5" s="862"/>
      <c r="RHU5" s="862"/>
      <c r="RHV5" s="862"/>
      <c r="RHW5" s="862"/>
      <c r="RHX5" s="862"/>
      <c r="RHY5" s="862"/>
      <c r="RHZ5" s="862"/>
      <c r="RIA5" s="862"/>
      <c r="RIB5" s="862"/>
      <c r="RIC5" s="862"/>
      <c r="RID5" s="862"/>
      <c r="RIE5" s="862"/>
      <c r="RIF5" s="862"/>
      <c r="RIG5" s="862"/>
      <c r="RIH5" s="862"/>
      <c r="RII5" s="862"/>
      <c r="RIJ5" s="862"/>
      <c r="RIK5" s="862"/>
      <c r="RIL5" s="862"/>
      <c r="RIM5" s="862"/>
      <c r="RIN5" s="862"/>
      <c r="RIO5" s="862"/>
      <c r="RIP5" s="862"/>
      <c r="RIQ5" s="862"/>
      <c r="RIR5" s="862"/>
      <c r="RIS5" s="862"/>
      <c r="RIT5" s="862"/>
      <c r="RIU5" s="861"/>
      <c r="RIV5" s="862"/>
      <c r="RIW5" s="862"/>
      <c r="RIX5" s="862"/>
      <c r="RIY5" s="862"/>
      <c r="RIZ5" s="862"/>
      <c r="RJA5" s="862"/>
      <c r="RJB5" s="862"/>
      <c r="RJC5" s="862"/>
      <c r="RJD5" s="862"/>
      <c r="RJE5" s="862"/>
      <c r="RJF5" s="862"/>
      <c r="RJG5" s="862"/>
      <c r="RJH5" s="862"/>
      <c r="RJI5" s="862"/>
      <c r="RJJ5" s="862"/>
      <c r="RJK5" s="862"/>
      <c r="RJL5" s="862"/>
      <c r="RJM5" s="862"/>
      <c r="RJN5" s="862"/>
      <c r="RJO5" s="862"/>
      <c r="RJP5" s="862"/>
      <c r="RJQ5" s="862"/>
      <c r="RJR5" s="862"/>
      <c r="RJS5" s="862"/>
      <c r="RJT5" s="862"/>
      <c r="RJU5" s="862"/>
      <c r="RJV5" s="862"/>
      <c r="RJW5" s="862"/>
      <c r="RJX5" s="862"/>
      <c r="RJY5" s="862"/>
      <c r="RJZ5" s="861"/>
      <c r="RKA5" s="862"/>
      <c r="RKB5" s="862"/>
      <c r="RKC5" s="862"/>
      <c r="RKD5" s="862"/>
      <c r="RKE5" s="862"/>
      <c r="RKF5" s="862"/>
      <c r="RKG5" s="862"/>
      <c r="RKH5" s="862"/>
      <c r="RKI5" s="862"/>
      <c r="RKJ5" s="862"/>
      <c r="RKK5" s="862"/>
      <c r="RKL5" s="862"/>
      <c r="RKM5" s="862"/>
      <c r="RKN5" s="862"/>
      <c r="RKO5" s="862"/>
      <c r="RKP5" s="862"/>
      <c r="RKQ5" s="862"/>
      <c r="RKR5" s="862"/>
      <c r="RKS5" s="862"/>
      <c r="RKT5" s="862"/>
      <c r="RKU5" s="862"/>
      <c r="RKV5" s="862"/>
      <c r="RKW5" s="862"/>
      <c r="RKX5" s="862"/>
      <c r="RKY5" s="862"/>
      <c r="RKZ5" s="862"/>
      <c r="RLA5" s="862"/>
      <c r="RLB5" s="862"/>
      <c r="RLC5" s="862"/>
      <c r="RLD5" s="862"/>
      <c r="RLE5" s="861"/>
      <c r="RLF5" s="862"/>
      <c r="RLG5" s="862"/>
      <c r="RLH5" s="862"/>
      <c r="RLI5" s="862"/>
      <c r="RLJ5" s="862"/>
      <c r="RLK5" s="862"/>
      <c r="RLL5" s="862"/>
      <c r="RLM5" s="862"/>
      <c r="RLN5" s="862"/>
      <c r="RLO5" s="862"/>
      <c r="RLP5" s="862"/>
      <c r="RLQ5" s="862"/>
      <c r="RLR5" s="862"/>
      <c r="RLS5" s="862"/>
      <c r="RLT5" s="862"/>
      <c r="RLU5" s="862"/>
      <c r="RLV5" s="862"/>
      <c r="RLW5" s="862"/>
      <c r="RLX5" s="862"/>
      <c r="RLY5" s="862"/>
      <c r="RLZ5" s="862"/>
      <c r="RMA5" s="862"/>
      <c r="RMB5" s="862"/>
      <c r="RMC5" s="862"/>
      <c r="RMD5" s="862"/>
      <c r="RME5" s="862"/>
      <c r="RMF5" s="862"/>
      <c r="RMG5" s="862"/>
      <c r="RMH5" s="862"/>
      <c r="RMI5" s="862"/>
      <c r="RMJ5" s="861"/>
      <c r="RMK5" s="862"/>
      <c r="RML5" s="862"/>
      <c r="RMM5" s="862"/>
      <c r="RMN5" s="862"/>
      <c r="RMO5" s="862"/>
      <c r="RMP5" s="862"/>
      <c r="RMQ5" s="862"/>
      <c r="RMR5" s="862"/>
      <c r="RMS5" s="862"/>
      <c r="RMT5" s="862"/>
      <c r="RMU5" s="862"/>
      <c r="RMV5" s="862"/>
      <c r="RMW5" s="862"/>
      <c r="RMX5" s="862"/>
      <c r="RMY5" s="862"/>
      <c r="RMZ5" s="862"/>
      <c r="RNA5" s="862"/>
      <c r="RNB5" s="862"/>
      <c r="RNC5" s="862"/>
      <c r="RND5" s="862"/>
      <c r="RNE5" s="862"/>
      <c r="RNF5" s="862"/>
      <c r="RNG5" s="862"/>
      <c r="RNH5" s="862"/>
      <c r="RNI5" s="862"/>
      <c r="RNJ5" s="862"/>
      <c r="RNK5" s="862"/>
      <c r="RNL5" s="862"/>
      <c r="RNM5" s="862"/>
      <c r="RNN5" s="862"/>
      <c r="RNO5" s="861"/>
      <c r="RNP5" s="862"/>
      <c r="RNQ5" s="862"/>
      <c r="RNR5" s="862"/>
      <c r="RNS5" s="862"/>
      <c r="RNT5" s="862"/>
      <c r="RNU5" s="862"/>
      <c r="RNV5" s="862"/>
      <c r="RNW5" s="862"/>
      <c r="RNX5" s="862"/>
      <c r="RNY5" s="862"/>
      <c r="RNZ5" s="862"/>
      <c r="ROA5" s="862"/>
      <c r="ROB5" s="862"/>
      <c r="ROC5" s="862"/>
      <c r="ROD5" s="862"/>
      <c r="ROE5" s="862"/>
      <c r="ROF5" s="862"/>
      <c r="ROG5" s="862"/>
      <c r="ROH5" s="862"/>
      <c r="ROI5" s="862"/>
      <c r="ROJ5" s="862"/>
      <c r="ROK5" s="862"/>
      <c r="ROL5" s="862"/>
      <c r="ROM5" s="862"/>
      <c r="RON5" s="862"/>
      <c r="ROO5" s="862"/>
      <c r="ROP5" s="862"/>
      <c r="ROQ5" s="862"/>
      <c r="ROR5" s="862"/>
      <c r="ROS5" s="862"/>
      <c r="ROT5" s="861"/>
      <c r="ROU5" s="862"/>
      <c r="ROV5" s="862"/>
      <c r="ROW5" s="862"/>
      <c r="ROX5" s="862"/>
      <c r="ROY5" s="862"/>
      <c r="ROZ5" s="862"/>
      <c r="RPA5" s="862"/>
      <c r="RPB5" s="862"/>
      <c r="RPC5" s="862"/>
      <c r="RPD5" s="862"/>
      <c r="RPE5" s="862"/>
      <c r="RPF5" s="862"/>
      <c r="RPG5" s="862"/>
      <c r="RPH5" s="862"/>
      <c r="RPI5" s="862"/>
      <c r="RPJ5" s="862"/>
      <c r="RPK5" s="862"/>
      <c r="RPL5" s="862"/>
      <c r="RPM5" s="862"/>
      <c r="RPN5" s="862"/>
      <c r="RPO5" s="862"/>
      <c r="RPP5" s="862"/>
      <c r="RPQ5" s="862"/>
      <c r="RPR5" s="862"/>
      <c r="RPS5" s="862"/>
      <c r="RPT5" s="862"/>
      <c r="RPU5" s="862"/>
      <c r="RPV5" s="862"/>
      <c r="RPW5" s="862"/>
      <c r="RPX5" s="862"/>
      <c r="RPY5" s="861"/>
      <c r="RPZ5" s="862"/>
      <c r="RQA5" s="862"/>
      <c r="RQB5" s="862"/>
      <c r="RQC5" s="862"/>
      <c r="RQD5" s="862"/>
      <c r="RQE5" s="862"/>
      <c r="RQF5" s="862"/>
      <c r="RQG5" s="862"/>
      <c r="RQH5" s="862"/>
      <c r="RQI5" s="862"/>
      <c r="RQJ5" s="862"/>
      <c r="RQK5" s="862"/>
      <c r="RQL5" s="862"/>
      <c r="RQM5" s="862"/>
      <c r="RQN5" s="862"/>
      <c r="RQO5" s="862"/>
      <c r="RQP5" s="862"/>
      <c r="RQQ5" s="862"/>
      <c r="RQR5" s="862"/>
      <c r="RQS5" s="862"/>
      <c r="RQT5" s="862"/>
      <c r="RQU5" s="862"/>
      <c r="RQV5" s="862"/>
      <c r="RQW5" s="862"/>
      <c r="RQX5" s="862"/>
      <c r="RQY5" s="862"/>
      <c r="RQZ5" s="862"/>
      <c r="RRA5" s="862"/>
      <c r="RRB5" s="862"/>
      <c r="RRC5" s="862"/>
      <c r="RRD5" s="861"/>
      <c r="RRE5" s="862"/>
      <c r="RRF5" s="862"/>
      <c r="RRG5" s="862"/>
      <c r="RRH5" s="862"/>
      <c r="RRI5" s="862"/>
      <c r="RRJ5" s="862"/>
      <c r="RRK5" s="862"/>
      <c r="RRL5" s="862"/>
      <c r="RRM5" s="862"/>
      <c r="RRN5" s="862"/>
      <c r="RRO5" s="862"/>
      <c r="RRP5" s="862"/>
      <c r="RRQ5" s="862"/>
      <c r="RRR5" s="862"/>
      <c r="RRS5" s="862"/>
      <c r="RRT5" s="862"/>
      <c r="RRU5" s="862"/>
      <c r="RRV5" s="862"/>
      <c r="RRW5" s="862"/>
      <c r="RRX5" s="862"/>
      <c r="RRY5" s="862"/>
      <c r="RRZ5" s="862"/>
      <c r="RSA5" s="862"/>
      <c r="RSB5" s="862"/>
      <c r="RSC5" s="862"/>
      <c r="RSD5" s="862"/>
      <c r="RSE5" s="862"/>
      <c r="RSF5" s="862"/>
      <c r="RSG5" s="862"/>
      <c r="RSH5" s="862"/>
      <c r="RSI5" s="861"/>
      <c r="RSJ5" s="862"/>
      <c r="RSK5" s="862"/>
      <c r="RSL5" s="862"/>
      <c r="RSM5" s="862"/>
      <c r="RSN5" s="862"/>
      <c r="RSO5" s="862"/>
      <c r="RSP5" s="862"/>
      <c r="RSQ5" s="862"/>
      <c r="RSR5" s="862"/>
      <c r="RSS5" s="862"/>
      <c r="RST5" s="862"/>
      <c r="RSU5" s="862"/>
      <c r="RSV5" s="862"/>
      <c r="RSW5" s="862"/>
      <c r="RSX5" s="862"/>
      <c r="RSY5" s="862"/>
      <c r="RSZ5" s="862"/>
      <c r="RTA5" s="862"/>
      <c r="RTB5" s="862"/>
      <c r="RTC5" s="862"/>
      <c r="RTD5" s="862"/>
      <c r="RTE5" s="862"/>
      <c r="RTF5" s="862"/>
      <c r="RTG5" s="862"/>
      <c r="RTH5" s="862"/>
      <c r="RTI5" s="862"/>
      <c r="RTJ5" s="862"/>
      <c r="RTK5" s="862"/>
      <c r="RTL5" s="862"/>
      <c r="RTM5" s="862"/>
      <c r="RTN5" s="861"/>
      <c r="RTO5" s="862"/>
      <c r="RTP5" s="862"/>
      <c r="RTQ5" s="862"/>
      <c r="RTR5" s="862"/>
      <c r="RTS5" s="862"/>
      <c r="RTT5" s="862"/>
      <c r="RTU5" s="862"/>
      <c r="RTV5" s="862"/>
      <c r="RTW5" s="862"/>
      <c r="RTX5" s="862"/>
      <c r="RTY5" s="862"/>
      <c r="RTZ5" s="862"/>
      <c r="RUA5" s="862"/>
      <c r="RUB5" s="862"/>
      <c r="RUC5" s="862"/>
      <c r="RUD5" s="862"/>
      <c r="RUE5" s="862"/>
      <c r="RUF5" s="862"/>
      <c r="RUG5" s="862"/>
      <c r="RUH5" s="862"/>
      <c r="RUI5" s="862"/>
      <c r="RUJ5" s="862"/>
      <c r="RUK5" s="862"/>
      <c r="RUL5" s="862"/>
      <c r="RUM5" s="862"/>
      <c r="RUN5" s="862"/>
      <c r="RUO5" s="862"/>
      <c r="RUP5" s="862"/>
      <c r="RUQ5" s="862"/>
      <c r="RUR5" s="862"/>
      <c r="RUS5" s="861"/>
      <c r="RUT5" s="862"/>
      <c r="RUU5" s="862"/>
      <c r="RUV5" s="862"/>
      <c r="RUW5" s="862"/>
      <c r="RUX5" s="862"/>
      <c r="RUY5" s="862"/>
      <c r="RUZ5" s="862"/>
      <c r="RVA5" s="862"/>
      <c r="RVB5" s="862"/>
      <c r="RVC5" s="862"/>
      <c r="RVD5" s="862"/>
      <c r="RVE5" s="862"/>
      <c r="RVF5" s="862"/>
      <c r="RVG5" s="862"/>
      <c r="RVH5" s="862"/>
      <c r="RVI5" s="862"/>
      <c r="RVJ5" s="862"/>
      <c r="RVK5" s="862"/>
      <c r="RVL5" s="862"/>
      <c r="RVM5" s="862"/>
      <c r="RVN5" s="862"/>
      <c r="RVO5" s="862"/>
      <c r="RVP5" s="862"/>
      <c r="RVQ5" s="862"/>
      <c r="RVR5" s="862"/>
      <c r="RVS5" s="862"/>
      <c r="RVT5" s="862"/>
      <c r="RVU5" s="862"/>
      <c r="RVV5" s="862"/>
      <c r="RVW5" s="862"/>
      <c r="RVX5" s="861"/>
      <c r="RVY5" s="862"/>
      <c r="RVZ5" s="862"/>
      <c r="RWA5" s="862"/>
      <c r="RWB5" s="862"/>
      <c r="RWC5" s="862"/>
      <c r="RWD5" s="862"/>
      <c r="RWE5" s="862"/>
      <c r="RWF5" s="862"/>
      <c r="RWG5" s="862"/>
      <c r="RWH5" s="862"/>
      <c r="RWI5" s="862"/>
      <c r="RWJ5" s="862"/>
      <c r="RWK5" s="862"/>
      <c r="RWL5" s="862"/>
      <c r="RWM5" s="862"/>
      <c r="RWN5" s="862"/>
      <c r="RWO5" s="862"/>
      <c r="RWP5" s="862"/>
      <c r="RWQ5" s="862"/>
      <c r="RWR5" s="862"/>
      <c r="RWS5" s="862"/>
      <c r="RWT5" s="862"/>
      <c r="RWU5" s="862"/>
      <c r="RWV5" s="862"/>
      <c r="RWW5" s="862"/>
      <c r="RWX5" s="862"/>
      <c r="RWY5" s="862"/>
      <c r="RWZ5" s="862"/>
      <c r="RXA5" s="862"/>
      <c r="RXB5" s="862"/>
      <c r="RXC5" s="861"/>
      <c r="RXD5" s="862"/>
      <c r="RXE5" s="862"/>
      <c r="RXF5" s="862"/>
      <c r="RXG5" s="862"/>
      <c r="RXH5" s="862"/>
      <c r="RXI5" s="862"/>
      <c r="RXJ5" s="862"/>
      <c r="RXK5" s="862"/>
      <c r="RXL5" s="862"/>
      <c r="RXM5" s="862"/>
      <c r="RXN5" s="862"/>
      <c r="RXO5" s="862"/>
      <c r="RXP5" s="862"/>
      <c r="RXQ5" s="862"/>
      <c r="RXR5" s="862"/>
      <c r="RXS5" s="862"/>
      <c r="RXT5" s="862"/>
      <c r="RXU5" s="862"/>
      <c r="RXV5" s="862"/>
      <c r="RXW5" s="862"/>
      <c r="RXX5" s="862"/>
      <c r="RXY5" s="862"/>
      <c r="RXZ5" s="862"/>
      <c r="RYA5" s="862"/>
      <c r="RYB5" s="862"/>
      <c r="RYC5" s="862"/>
      <c r="RYD5" s="862"/>
      <c r="RYE5" s="862"/>
      <c r="RYF5" s="862"/>
      <c r="RYG5" s="862"/>
      <c r="RYH5" s="861"/>
      <c r="RYI5" s="862"/>
      <c r="RYJ5" s="862"/>
      <c r="RYK5" s="862"/>
      <c r="RYL5" s="862"/>
      <c r="RYM5" s="862"/>
      <c r="RYN5" s="862"/>
      <c r="RYO5" s="862"/>
      <c r="RYP5" s="862"/>
      <c r="RYQ5" s="862"/>
      <c r="RYR5" s="862"/>
      <c r="RYS5" s="862"/>
      <c r="RYT5" s="862"/>
      <c r="RYU5" s="862"/>
      <c r="RYV5" s="862"/>
      <c r="RYW5" s="862"/>
      <c r="RYX5" s="862"/>
      <c r="RYY5" s="862"/>
      <c r="RYZ5" s="862"/>
      <c r="RZA5" s="862"/>
      <c r="RZB5" s="862"/>
      <c r="RZC5" s="862"/>
      <c r="RZD5" s="862"/>
      <c r="RZE5" s="862"/>
      <c r="RZF5" s="862"/>
      <c r="RZG5" s="862"/>
      <c r="RZH5" s="862"/>
      <c r="RZI5" s="862"/>
      <c r="RZJ5" s="862"/>
      <c r="RZK5" s="862"/>
      <c r="RZL5" s="862"/>
      <c r="RZM5" s="861"/>
      <c r="RZN5" s="862"/>
      <c r="RZO5" s="862"/>
      <c r="RZP5" s="862"/>
      <c r="RZQ5" s="862"/>
      <c r="RZR5" s="862"/>
      <c r="RZS5" s="862"/>
      <c r="RZT5" s="862"/>
      <c r="RZU5" s="862"/>
      <c r="RZV5" s="862"/>
      <c r="RZW5" s="862"/>
      <c r="RZX5" s="862"/>
      <c r="RZY5" s="862"/>
      <c r="RZZ5" s="862"/>
      <c r="SAA5" s="862"/>
      <c r="SAB5" s="862"/>
      <c r="SAC5" s="862"/>
      <c r="SAD5" s="862"/>
      <c r="SAE5" s="862"/>
      <c r="SAF5" s="862"/>
      <c r="SAG5" s="862"/>
      <c r="SAH5" s="862"/>
      <c r="SAI5" s="862"/>
      <c r="SAJ5" s="862"/>
      <c r="SAK5" s="862"/>
      <c r="SAL5" s="862"/>
      <c r="SAM5" s="862"/>
      <c r="SAN5" s="862"/>
      <c r="SAO5" s="862"/>
      <c r="SAP5" s="862"/>
      <c r="SAQ5" s="862"/>
      <c r="SAR5" s="861"/>
      <c r="SAS5" s="862"/>
      <c r="SAT5" s="862"/>
      <c r="SAU5" s="862"/>
      <c r="SAV5" s="862"/>
      <c r="SAW5" s="862"/>
      <c r="SAX5" s="862"/>
      <c r="SAY5" s="862"/>
      <c r="SAZ5" s="862"/>
      <c r="SBA5" s="862"/>
      <c r="SBB5" s="862"/>
      <c r="SBC5" s="862"/>
      <c r="SBD5" s="862"/>
      <c r="SBE5" s="862"/>
      <c r="SBF5" s="862"/>
      <c r="SBG5" s="862"/>
      <c r="SBH5" s="862"/>
      <c r="SBI5" s="862"/>
      <c r="SBJ5" s="862"/>
      <c r="SBK5" s="862"/>
      <c r="SBL5" s="862"/>
      <c r="SBM5" s="862"/>
      <c r="SBN5" s="862"/>
      <c r="SBO5" s="862"/>
      <c r="SBP5" s="862"/>
      <c r="SBQ5" s="862"/>
      <c r="SBR5" s="862"/>
      <c r="SBS5" s="862"/>
      <c r="SBT5" s="862"/>
      <c r="SBU5" s="862"/>
      <c r="SBV5" s="862"/>
      <c r="SBW5" s="861"/>
      <c r="SBX5" s="862"/>
      <c r="SBY5" s="862"/>
      <c r="SBZ5" s="862"/>
      <c r="SCA5" s="862"/>
      <c r="SCB5" s="862"/>
      <c r="SCC5" s="862"/>
      <c r="SCD5" s="862"/>
      <c r="SCE5" s="862"/>
      <c r="SCF5" s="862"/>
      <c r="SCG5" s="862"/>
      <c r="SCH5" s="862"/>
      <c r="SCI5" s="862"/>
      <c r="SCJ5" s="862"/>
      <c r="SCK5" s="862"/>
      <c r="SCL5" s="862"/>
      <c r="SCM5" s="862"/>
      <c r="SCN5" s="862"/>
      <c r="SCO5" s="862"/>
      <c r="SCP5" s="862"/>
      <c r="SCQ5" s="862"/>
      <c r="SCR5" s="862"/>
      <c r="SCS5" s="862"/>
      <c r="SCT5" s="862"/>
      <c r="SCU5" s="862"/>
      <c r="SCV5" s="862"/>
      <c r="SCW5" s="862"/>
      <c r="SCX5" s="862"/>
      <c r="SCY5" s="862"/>
      <c r="SCZ5" s="862"/>
      <c r="SDA5" s="862"/>
      <c r="SDB5" s="861"/>
      <c r="SDC5" s="862"/>
      <c r="SDD5" s="862"/>
      <c r="SDE5" s="862"/>
      <c r="SDF5" s="862"/>
      <c r="SDG5" s="862"/>
      <c r="SDH5" s="862"/>
      <c r="SDI5" s="862"/>
      <c r="SDJ5" s="862"/>
      <c r="SDK5" s="862"/>
      <c r="SDL5" s="862"/>
      <c r="SDM5" s="862"/>
      <c r="SDN5" s="862"/>
      <c r="SDO5" s="862"/>
      <c r="SDP5" s="862"/>
      <c r="SDQ5" s="862"/>
      <c r="SDR5" s="862"/>
      <c r="SDS5" s="862"/>
      <c r="SDT5" s="862"/>
      <c r="SDU5" s="862"/>
      <c r="SDV5" s="862"/>
      <c r="SDW5" s="862"/>
      <c r="SDX5" s="862"/>
      <c r="SDY5" s="862"/>
      <c r="SDZ5" s="862"/>
      <c r="SEA5" s="862"/>
      <c r="SEB5" s="862"/>
      <c r="SEC5" s="862"/>
      <c r="SED5" s="862"/>
      <c r="SEE5" s="862"/>
      <c r="SEF5" s="862"/>
      <c r="SEG5" s="861"/>
      <c r="SEH5" s="862"/>
      <c r="SEI5" s="862"/>
      <c r="SEJ5" s="862"/>
      <c r="SEK5" s="862"/>
      <c r="SEL5" s="862"/>
      <c r="SEM5" s="862"/>
      <c r="SEN5" s="862"/>
      <c r="SEO5" s="862"/>
      <c r="SEP5" s="862"/>
      <c r="SEQ5" s="862"/>
      <c r="SER5" s="862"/>
      <c r="SES5" s="862"/>
      <c r="SET5" s="862"/>
      <c r="SEU5" s="862"/>
      <c r="SEV5" s="862"/>
      <c r="SEW5" s="862"/>
      <c r="SEX5" s="862"/>
      <c r="SEY5" s="862"/>
      <c r="SEZ5" s="862"/>
      <c r="SFA5" s="862"/>
      <c r="SFB5" s="862"/>
      <c r="SFC5" s="862"/>
      <c r="SFD5" s="862"/>
      <c r="SFE5" s="862"/>
      <c r="SFF5" s="862"/>
      <c r="SFG5" s="862"/>
      <c r="SFH5" s="862"/>
      <c r="SFI5" s="862"/>
      <c r="SFJ5" s="862"/>
      <c r="SFK5" s="862"/>
      <c r="SFL5" s="861"/>
      <c r="SFM5" s="862"/>
      <c r="SFN5" s="862"/>
      <c r="SFO5" s="862"/>
      <c r="SFP5" s="862"/>
      <c r="SFQ5" s="862"/>
      <c r="SFR5" s="862"/>
      <c r="SFS5" s="862"/>
      <c r="SFT5" s="862"/>
      <c r="SFU5" s="862"/>
      <c r="SFV5" s="862"/>
      <c r="SFW5" s="862"/>
      <c r="SFX5" s="862"/>
      <c r="SFY5" s="862"/>
      <c r="SFZ5" s="862"/>
      <c r="SGA5" s="862"/>
      <c r="SGB5" s="862"/>
      <c r="SGC5" s="862"/>
      <c r="SGD5" s="862"/>
      <c r="SGE5" s="862"/>
      <c r="SGF5" s="862"/>
      <c r="SGG5" s="862"/>
      <c r="SGH5" s="862"/>
      <c r="SGI5" s="862"/>
      <c r="SGJ5" s="862"/>
      <c r="SGK5" s="862"/>
      <c r="SGL5" s="862"/>
      <c r="SGM5" s="862"/>
      <c r="SGN5" s="862"/>
      <c r="SGO5" s="862"/>
      <c r="SGP5" s="862"/>
      <c r="SGQ5" s="861"/>
      <c r="SGR5" s="862"/>
      <c r="SGS5" s="862"/>
      <c r="SGT5" s="862"/>
      <c r="SGU5" s="862"/>
      <c r="SGV5" s="862"/>
      <c r="SGW5" s="862"/>
      <c r="SGX5" s="862"/>
      <c r="SGY5" s="862"/>
      <c r="SGZ5" s="862"/>
      <c r="SHA5" s="862"/>
      <c r="SHB5" s="862"/>
      <c r="SHC5" s="862"/>
      <c r="SHD5" s="862"/>
      <c r="SHE5" s="862"/>
      <c r="SHF5" s="862"/>
      <c r="SHG5" s="862"/>
      <c r="SHH5" s="862"/>
      <c r="SHI5" s="862"/>
      <c r="SHJ5" s="862"/>
      <c r="SHK5" s="862"/>
      <c r="SHL5" s="862"/>
      <c r="SHM5" s="862"/>
      <c r="SHN5" s="862"/>
      <c r="SHO5" s="862"/>
      <c r="SHP5" s="862"/>
      <c r="SHQ5" s="862"/>
      <c r="SHR5" s="862"/>
      <c r="SHS5" s="862"/>
      <c r="SHT5" s="862"/>
      <c r="SHU5" s="862"/>
      <c r="SHV5" s="861"/>
      <c r="SHW5" s="862"/>
      <c r="SHX5" s="862"/>
      <c r="SHY5" s="862"/>
      <c r="SHZ5" s="862"/>
      <c r="SIA5" s="862"/>
      <c r="SIB5" s="862"/>
      <c r="SIC5" s="862"/>
      <c r="SID5" s="862"/>
      <c r="SIE5" s="862"/>
      <c r="SIF5" s="862"/>
      <c r="SIG5" s="862"/>
      <c r="SIH5" s="862"/>
      <c r="SII5" s="862"/>
      <c r="SIJ5" s="862"/>
      <c r="SIK5" s="862"/>
      <c r="SIL5" s="862"/>
      <c r="SIM5" s="862"/>
      <c r="SIN5" s="862"/>
      <c r="SIO5" s="862"/>
      <c r="SIP5" s="862"/>
      <c r="SIQ5" s="862"/>
      <c r="SIR5" s="862"/>
      <c r="SIS5" s="862"/>
      <c r="SIT5" s="862"/>
      <c r="SIU5" s="862"/>
      <c r="SIV5" s="862"/>
      <c r="SIW5" s="862"/>
      <c r="SIX5" s="862"/>
      <c r="SIY5" s="862"/>
      <c r="SIZ5" s="862"/>
      <c r="SJA5" s="861"/>
      <c r="SJB5" s="862"/>
      <c r="SJC5" s="862"/>
      <c r="SJD5" s="862"/>
      <c r="SJE5" s="862"/>
      <c r="SJF5" s="862"/>
      <c r="SJG5" s="862"/>
      <c r="SJH5" s="862"/>
      <c r="SJI5" s="862"/>
      <c r="SJJ5" s="862"/>
      <c r="SJK5" s="862"/>
      <c r="SJL5" s="862"/>
      <c r="SJM5" s="862"/>
      <c r="SJN5" s="862"/>
      <c r="SJO5" s="862"/>
      <c r="SJP5" s="862"/>
      <c r="SJQ5" s="862"/>
      <c r="SJR5" s="862"/>
      <c r="SJS5" s="862"/>
      <c r="SJT5" s="862"/>
      <c r="SJU5" s="862"/>
      <c r="SJV5" s="862"/>
      <c r="SJW5" s="862"/>
      <c r="SJX5" s="862"/>
      <c r="SJY5" s="862"/>
      <c r="SJZ5" s="862"/>
      <c r="SKA5" s="862"/>
      <c r="SKB5" s="862"/>
      <c r="SKC5" s="862"/>
      <c r="SKD5" s="862"/>
      <c r="SKE5" s="862"/>
      <c r="SKF5" s="861"/>
      <c r="SKG5" s="862"/>
      <c r="SKH5" s="862"/>
      <c r="SKI5" s="862"/>
      <c r="SKJ5" s="862"/>
      <c r="SKK5" s="862"/>
      <c r="SKL5" s="862"/>
      <c r="SKM5" s="862"/>
      <c r="SKN5" s="862"/>
      <c r="SKO5" s="862"/>
      <c r="SKP5" s="862"/>
      <c r="SKQ5" s="862"/>
      <c r="SKR5" s="862"/>
      <c r="SKS5" s="862"/>
      <c r="SKT5" s="862"/>
      <c r="SKU5" s="862"/>
      <c r="SKV5" s="862"/>
      <c r="SKW5" s="862"/>
      <c r="SKX5" s="862"/>
      <c r="SKY5" s="862"/>
      <c r="SKZ5" s="862"/>
      <c r="SLA5" s="862"/>
      <c r="SLB5" s="862"/>
      <c r="SLC5" s="862"/>
      <c r="SLD5" s="862"/>
      <c r="SLE5" s="862"/>
      <c r="SLF5" s="862"/>
      <c r="SLG5" s="862"/>
      <c r="SLH5" s="862"/>
      <c r="SLI5" s="862"/>
      <c r="SLJ5" s="862"/>
      <c r="SLK5" s="861"/>
      <c r="SLL5" s="862"/>
      <c r="SLM5" s="862"/>
      <c r="SLN5" s="862"/>
      <c r="SLO5" s="862"/>
      <c r="SLP5" s="862"/>
      <c r="SLQ5" s="862"/>
      <c r="SLR5" s="862"/>
      <c r="SLS5" s="862"/>
      <c r="SLT5" s="862"/>
      <c r="SLU5" s="862"/>
      <c r="SLV5" s="862"/>
      <c r="SLW5" s="862"/>
      <c r="SLX5" s="862"/>
      <c r="SLY5" s="862"/>
      <c r="SLZ5" s="862"/>
      <c r="SMA5" s="862"/>
      <c r="SMB5" s="862"/>
      <c r="SMC5" s="862"/>
      <c r="SMD5" s="862"/>
      <c r="SME5" s="862"/>
      <c r="SMF5" s="862"/>
      <c r="SMG5" s="862"/>
      <c r="SMH5" s="862"/>
      <c r="SMI5" s="862"/>
      <c r="SMJ5" s="862"/>
      <c r="SMK5" s="862"/>
      <c r="SML5" s="862"/>
      <c r="SMM5" s="862"/>
      <c r="SMN5" s="862"/>
      <c r="SMO5" s="862"/>
      <c r="SMP5" s="861"/>
      <c r="SMQ5" s="862"/>
      <c r="SMR5" s="862"/>
      <c r="SMS5" s="862"/>
      <c r="SMT5" s="862"/>
      <c r="SMU5" s="862"/>
      <c r="SMV5" s="862"/>
      <c r="SMW5" s="862"/>
      <c r="SMX5" s="862"/>
      <c r="SMY5" s="862"/>
      <c r="SMZ5" s="862"/>
      <c r="SNA5" s="862"/>
      <c r="SNB5" s="862"/>
      <c r="SNC5" s="862"/>
      <c r="SND5" s="862"/>
      <c r="SNE5" s="862"/>
      <c r="SNF5" s="862"/>
      <c r="SNG5" s="862"/>
      <c r="SNH5" s="862"/>
      <c r="SNI5" s="862"/>
      <c r="SNJ5" s="862"/>
      <c r="SNK5" s="862"/>
      <c r="SNL5" s="862"/>
      <c r="SNM5" s="862"/>
      <c r="SNN5" s="862"/>
      <c r="SNO5" s="862"/>
      <c r="SNP5" s="862"/>
      <c r="SNQ5" s="862"/>
      <c r="SNR5" s="862"/>
      <c r="SNS5" s="862"/>
      <c r="SNT5" s="862"/>
      <c r="SNU5" s="861"/>
      <c r="SNV5" s="862"/>
      <c r="SNW5" s="862"/>
      <c r="SNX5" s="862"/>
      <c r="SNY5" s="862"/>
      <c r="SNZ5" s="862"/>
      <c r="SOA5" s="862"/>
      <c r="SOB5" s="862"/>
      <c r="SOC5" s="862"/>
      <c r="SOD5" s="862"/>
      <c r="SOE5" s="862"/>
      <c r="SOF5" s="862"/>
      <c r="SOG5" s="862"/>
      <c r="SOH5" s="862"/>
      <c r="SOI5" s="862"/>
      <c r="SOJ5" s="862"/>
      <c r="SOK5" s="862"/>
      <c r="SOL5" s="862"/>
      <c r="SOM5" s="862"/>
      <c r="SON5" s="862"/>
      <c r="SOO5" s="862"/>
      <c r="SOP5" s="862"/>
      <c r="SOQ5" s="862"/>
      <c r="SOR5" s="862"/>
      <c r="SOS5" s="862"/>
      <c r="SOT5" s="862"/>
      <c r="SOU5" s="862"/>
      <c r="SOV5" s="862"/>
      <c r="SOW5" s="862"/>
      <c r="SOX5" s="862"/>
      <c r="SOY5" s="862"/>
      <c r="SOZ5" s="861"/>
      <c r="SPA5" s="862"/>
      <c r="SPB5" s="862"/>
      <c r="SPC5" s="862"/>
      <c r="SPD5" s="862"/>
      <c r="SPE5" s="862"/>
      <c r="SPF5" s="862"/>
      <c r="SPG5" s="862"/>
      <c r="SPH5" s="862"/>
      <c r="SPI5" s="862"/>
      <c r="SPJ5" s="862"/>
      <c r="SPK5" s="862"/>
      <c r="SPL5" s="862"/>
      <c r="SPM5" s="862"/>
      <c r="SPN5" s="862"/>
      <c r="SPO5" s="862"/>
      <c r="SPP5" s="862"/>
      <c r="SPQ5" s="862"/>
      <c r="SPR5" s="862"/>
      <c r="SPS5" s="862"/>
      <c r="SPT5" s="862"/>
      <c r="SPU5" s="862"/>
      <c r="SPV5" s="862"/>
      <c r="SPW5" s="862"/>
      <c r="SPX5" s="862"/>
      <c r="SPY5" s="862"/>
      <c r="SPZ5" s="862"/>
      <c r="SQA5" s="862"/>
      <c r="SQB5" s="862"/>
      <c r="SQC5" s="862"/>
      <c r="SQD5" s="862"/>
      <c r="SQE5" s="861"/>
      <c r="SQF5" s="862"/>
      <c r="SQG5" s="862"/>
      <c r="SQH5" s="862"/>
      <c r="SQI5" s="862"/>
      <c r="SQJ5" s="862"/>
      <c r="SQK5" s="862"/>
      <c r="SQL5" s="862"/>
      <c r="SQM5" s="862"/>
      <c r="SQN5" s="862"/>
      <c r="SQO5" s="862"/>
      <c r="SQP5" s="862"/>
      <c r="SQQ5" s="862"/>
      <c r="SQR5" s="862"/>
      <c r="SQS5" s="862"/>
      <c r="SQT5" s="862"/>
      <c r="SQU5" s="862"/>
      <c r="SQV5" s="862"/>
      <c r="SQW5" s="862"/>
      <c r="SQX5" s="862"/>
      <c r="SQY5" s="862"/>
      <c r="SQZ5" s="862"/>
      <c r="SRA5" s="862"/>
      <c r="SRB5" s="862"/>
      <c r="SRC5" s="862"/>
      <c r="SRD5" s="862"/>
      <c r="SRE5" s="862"/>
      <c r="SRF5" s="862"/>
      <c r="SRG5" s="862"/>
      <c r="SRH5" s="862"/>
      <c r="SRI5" s="862"/>
      <c r="SRJ5" s="861"/>
      <c r="SRK5" s="862"/>
      <c r="SRL5" s="862"/>
      <c r="SRM5" s="862"/>
      <c r="SRN5" s="862"/>
      <c r="SRO5" s="862"/>
      <c r="SRP5" s="862"/>
      <c r="SRQ5" s="862"/>
      <c r="SRR5" s="862"/>
      <c r="SRS5" s="862"/>
      <c r="SRT5" s="862"/>
      <c r="SRU5" s="862"/>
      <c r="SRV5" s="862"/>
      <c r="SRW5" s="862"/>
      <c r="SRX5" s="862"/>
      <c r="SRY5" s="862"/>
      <c r="SRZ5" s="862"/>
      <c r="SSA5" s="862"/>
      <c r="SSB5" s="862"/>
      <c r="SSC5" s="862"/>
      <c r="SSD5" s="862"/>
      <c r="SSE5" s="862"/>
      <c r="SSF5" s="862"/>
      <c r="SSG5" s="862"/>
      <c r="SSH5" s="862"/>
      <c r="SSI5" s="862"/>
      <c r="SSJ5" s="862"/>
      <c r="SSK5" s="862"/>
      <c r="SSL5" s="862"/>
      <c r="SSM5" s="862"/>
      <c r="SSN5" s="862"/>
      <c r="SSO5" s="861"/>
      <c r="SSP5" s="862"/>
      <c r="SSQ5" s="862"/>
      <c r="SSR5" s="862"/>
      <c r="SSS5" s="862"/>
      <c r="SST5" s="862"/>
      <c r="SSU5" s="862"/>
      <c r="SSV5" s="862"/>
      <c r="SSW5" s="862"/>
      <c r="SSX5" s="862"/>
      <c r="SSY5" s="862"/>
      <c r="SSZ5" s="862"/>
      <c r="STA5" s="862"/>
      <c r="STB5" s="862"/>
      <c r="STC5" s="862"/>
      <c r="STD5" s="862"/>
      <c r="STE5" s="862"/>
      <c r="STF5" s="862"/>
      <c r="STG5" s="862"/>
      <c r="STH5" s="862"/>
      <c r="STI5" s="862"/>
      <c r="STJ5" s="862"/>
      <c r="STK5" s="862"/>
      <c r="STL5" s="862"/>
      <c r="STM5" s="862"/>
      <c r="STN5" s="862"/>
      <c r="STO5" s="862"/>
      <c r="STP5" s="862"/>
      <c r="STQ5" s="862"/>
      <c r="STR5" s="862"/>
      <c r="STS5" s="862"/>
      <c r="STT5" s="861"/>
      <c r="STU5" s="862"/>
      <c r="STV5" s="862"/>
      <c r="STW5" s="862"/>
      <c r="STX5" s="862"/>
      <c r="STY5" s="862"/>
      <c r="STZ5" s="862"/>
      <c r="SUA5" s="862"/>
      <c r="SUB5" s="862"/>
      <c r="SUC5" s="862"/>
      <c r="SUD5" s="862"/>
      <c r="SUE5" s="862"/>
      <c r="SUF5" s="862"/>
      <c r="SUG5" s="862"/>
      <c r="SUH5" s="862"/>
      <c r="SUI5" s="862"/>
      <c r="SUJ5" s="862"/>
      <c r="SUK5" s="862"/>
      <c r="SUL5" s="862"/>
      <c r="SUM5" s="862"/>
      <c r="SUN5" s="862"/>
      <c r="SUO5" s="862"/>
      <c r="SUP5" s="862"/>
      <c r="SUQ5" s="862"/>
      <c r="SUR5" s="862"/>
      <c r="SUS5" s="862"/>
      <c r="SUT5" s="862"/>
      <c r="SUU5" s="862"/>
      <c r="SUV5" s="862"/>
      <c r="SUW5" s="862"/>
      <c r="SUX5" s="862"/>
      <c r="SUY5" s="861"/>
      <c r="SUZ5" s="862"/>
      <c r="SVA5" s="862"/>
      <c r="SVB5" s="862"/>
      <c r="SVC5" s="862"/>
      <c r="SVD5" s="862"/>
      <c r="SVE5" s="862"/>
      <c r="SVF5" s="862"/>
      <c r="SVG5" s="862"/>
      <c r="SVH5" s="862"/>
      <c r="SVI5" s="862"/>
      <c r="SVJ5" s="862"/>
      <c r="SVK5" s="862"/>
      <c r="SVL5" s="862"/>
      <c r="SVM5" s="862"/>
      <c r="SVN5" s="862"/>
      <c r="SVO5" s="862"/>
      <c r="SVP5" s="862"/>
      <c r="SVQ5" s="862"/>
      <c r="SVR5" s="862"/>
      <c r="SVS5" s="862"/>
      <c r="SVT5" s="862"/>
      <c r="SVU5" s="862"/>
      <c r="SVV5" s="862"/>
      <c r="SVW5" s="862"/>
      <c r="SVX5" s="862"/>
      <c r="SVY5" s="862"/>
      <c r="SVZ5" s="862"/>
      <c r="SWA5" s="862"/>
      <c r="SWB5" s="862"/>
      <c r="SWC5" s="862"/>
      <c r="SWD5" s="861"/>
      <c r="SWE5" s="862"/>
      <c r="SWF5" s="862"/>
      <c r="SWG5" s="862"/>
      <c r="SWH5" s="862"/>
      <c r="SWI5" s="862"/>
      <c r="SWJ5" s="862"/>
      <c r="SWK5" s="862"/>
      <c r="SWL5" s="862"/>
      <c r="SWM5" s="862"/>
      <c r="SWN5" s="862"/>
      <c r="SWO5" s="862"/>
      <c r="SWP5" s="862"/>
      <c r="SWQ5" s="862"/>
      <c r="SWR5" s="862"/>
      <c r="SWS5" s="862"/>
      <c r="SWT5" s="862"/>
      <c r="SWU5" s="862"/>
      <c r="SWV5" s="862"/>
      <c r="SWW5" s="862"/>
      <c r="SWX5" s="862"/>
      <c r="SWY5" s="862"/>
      <c r="SWZ5" s="862"/>
      <c r="SXA5" s="862"/>
      <c r="SXB5" s="862"/>
      <c r="SXC5" s="862"/>
      <c r="SXD5" s="862"/>
      <c r="SXE5" s="862"/>
      <c r="SXF5" s="862"/>
      <c r="SXG5" s="862"/>
      <c r="SXH5" s="862"/>
      <c r="SXI5" s="861"/>
      <c r="SXJ5" s="862"/>
      <c r="SXK5" s="862"/>
      <c r="SXL5" s="862"/>
      <c r="SXM5" s="862"/>
      <c r="SXN5" s="862"/>
      <c r="SXO5" s="862"/>
      <c r="SXP5" s="862"/>
      <c r="SXQ5" s="862"/>
      <c r="SXR5" s="862"/>
      <c r="SXS5" s="862"/>
      <c r="SXT5" s="862"/>
      <c r="SXU5" s="862"/>
      <c r="SXV5" s="862"/>
      <c r="SXW5" s="862"/>
      <c r="SXX5" s="862"/>
      <c r="SXY5" s="862"/>
      <c r="SXZ5" s="862"/>
      <c r="SYA5" s="862"/>
      <c r="SYB5" s="862"/>
      <c r="SYC5" s="862"/>
      <c r="SYD5" s="862"/>
      <c r="SYE5" s="862"/>
      <c r="SYF5" s="862"/>
      <c r="SYG5" s="862"/>
      <c r="SYH5" s="862"/>
      <c r="SYI5" s="862"/>
      <c r="SYJ5" s="862"/>
      <c r="SYK5" s="862"/>
      <c r="SYL5" s="862"/>
      <c r="SYM5" s="862"/>
      <c r="SYN5" s="861"/>
      <c r="SYO5" s="862"/>
      <c r="SYP5" s="862"/>
      <c r="SYQ5" s="862"/>
      <c r="SYR5" s="862"/>
      <c r="SYS5" s="862"/>
      <c r="SYT5" s="862"/>
      <c r="SYU5" s="862"/>
      <c r="SYV5" s="862"/>
      <c r="SYW5" s="862"/>
      <c r="SYX5" s="862"/>
      <c r="SYY5" s="862"/>
      <c r="SYZ5" s="862"/>
      <c r="SZA5" s="862"/>
      <c r="SZB5" s="862"/>
      <c r="SZC5" s="862"/>
      <c r="SZD5" s="862"/>
      <c r="SZE5" s="862"/>
      <c r="SZF5" s="862"/>
      <c r="SZG5" s="862"/>
      <c r="SZH5" s="862"/>
      <c r="SZI5" s="862"/>
      <c r="SZJ5" s="862"/>
      <c r="SZK5" s="862"/>
      <c r="SZL5" s="862"/>
      <c r="SZM5" s="862"/>
      <c r="SZN5" s="862"/>
      <c r="SZO5" s="862"/>
      <c r="SZP5" s="862"/>
      <c r="SZQ5" s="862"/>
      <c r="SZR5" s="862"/>
      <c r="SZS5" s="861"/>
      <c r="SZT5" s="862"/>
      <c r="SZU5" s="862"/>
      <c r="SZV5" s="862"/>
      <c r="SZW5" s="862"/>
      <c r="SZX5" s="862"/>
      <c r="SZY5" s="862"/>
      <c r="SZZ5" s="862"/>
      <c r="TAA5" s="862"/>
      <c r="TAB5" s="862"/>
      <c r="TAC5" s="862"/>
      <c r="TAD5" s="862"/>
      <c r="TAE5" s="862"/>
      <c r="TAF5" s="862"/>
      <c r="TAG5" s="862"/>
      <c r="TAH5" s="862"/>
      <c r="TAI5" s="862"/>
      <c r="TAJ5" s="862"/>
      <c r="TAK5" s="862"/>
      <c r="TAL5" s="862"/>
      <c r="TAM5" s="862"/>
      <c r="TAN5" s="862"/>
      <c r="TAO5" s="862"/>
      <c r="TAP5" s="862"/>
      <c r="TAQ5" s="862"/>
      <c r="TAR5" s="862"/>
      <c r="TAS5" s="862"/>
      <c r="TAT5" s="862"/>
      <c r="TAU5" s="862"/>
      <c r="TAV5" s="862"/>
      <c r="TAW5" s="862"/>
      <c r="TAX5" s="861"/>
      <c r="TAY5" s="862"/>
      <c r="TAZ5" s="862"/>
      <c r="TBA5" s="862"/>
      <c r="TBB5" s="862"/>
      <c r="TBC5" s="862"/>
      <c r="TBD5" s="862"/>
      <c r="TBE5" s="862"/>
      <c r="TBF5" s="862"/>
      <c r="TBG5" s="862"/>
      <c r="TBH5" s="862"/>
      <c r="TBI5" s="862"/>
      <c r="TBJ5" s="862"/>
      <c r="TBK5" s="862"/>
      <c r="TBL5" s="862"/>
      <c r="TBM5" s="862"/>
      <c r="TBN5" s="862"/>
      <c r="TBO5" s="862"/>
      <c r="TBP5" s="862"/>
      <c r="TBQ5" s="862"/>
      <c r="TBR5" s="862"/>
      <c r="TBS5" s="862"/>
      <c r="TBT5" s="862"/>
      <c r="TBU5" s="862"/>
      <c r="TBV5" s="862"/>
      <c r="TBW5" s="862"/>
      <c r="TBX5" s="862"/>
      <c r="TBY5" s="862"/>
      <c r="TBZ5" s="862"/>
      <c r="TCA5" s="862"/>
      <c r="TCB5" s="862"/>
      <c r="TCC5" s="861"/>
      <c r="TCD5" s="862"/>
      <c r="TCE5" s="862"/>
      <c r="TCF5" s="862"/>
      <c r="TCG5" s="862"/>
      <c r="TCH5" s="862"/>
      <c r="TCI5" s="862"/>
      <c r="TCJ5" s="862"/>
      <c r="TCK5" s="862"/>
      <c r="TCL5" s="862"/>
      <c r="TCM5" s="862"/>
      <c r="TCN5" s="862"/>
      <c r="TCO5" s="862"/>
      <c r="TCP5" s="862"/>
      <c r="TCQ5" s="862"/>
      <c r="TCR5" s="862"/>
      <c r="TCS5" s="862"/>
      <c r="TCT5" s="862"/>
      <c r="TCU5" s="862"/>
      <c r="TCV5" s="862"/>
      <c r="TCW5" s="862"/>
      <c r="TCX5" s="862"/>
      <c r="TCY5" s="862"/>
      <c r="TCZ5" s="862"/>
      <c r="TDA5" s="862"/>
      <c r="TDB5" s="862"/>
      <c r="TDC5" s="862"/>
      <c r="TDD5" s="862"/>
      <c r="TDE5" s="862"/>
      <c r="TDF5" s="862"/>
      <c r="TDG5" s="862"/>
      <c r="TDH5" s="861"/>
      <c r="TDI5" s="862"/>
      <c r="TDJ5" s="862"/>
      <c r="TDK5" s="862"/>
      <c r="TDL5" s="862"/>
      <c r="TDM5" s="862"/>
      <c r="TDN5" s="862"/>
      <c r="TDO5" s="862"/>
      <c r="TDP5" s="862"/>
      <c r="TDQ5" s="862"/>
      <c r="TDR5" s="862"/>
      <c r="TDS5" s="862"/>
      <c r="TDT5" s="862"/>
      <c r="TDU5" s="862"/>
      <c r="TDV5" s="862"/>
      <c r="TDW5" s="862"/>
      <c r="TDX5" s="862"/>
      <c r="TDY5" s="862"/>
      <c r="TDZ5" s="862"/>
      <c r="TEA5" s="862"/>
      <c r="TEB5" s="862"/>
      <c r="TEC5" s="862"/>
      <c r="TED5" s="862"/>
      <c r="TEE5" s="862"/>
      <c r="TEF5" s="862"/>
      <c r="TEG5" s="862"/>
      <c r="TEH5" s="862"/>
      <c r="TEI5" s="862"/>
      <c r="TEJ5" s="862"/>
      <c r="TEK5" s="862"/>
      <c r="TEL5" s="862"/>
      <c r="TEM5" s="861"/>
      <c r="TEN5" s="862"/>
      <c r="TEO5" s="862"/>
      <c r="TEP5" s="862"/>
      <c r="TEQ5" s="862"/>
      <c r="TER5" s="862"/>
      <c r="TES5" s="862"/>
      <c r="TET5" s="862"/>
      <c r="TEU5" s="862"/>
      <c r="TEV5" s="862"/>
      <c r="TEW5" s="862"/>
      <c r="TEX5" s="862"/>
      <c r="TEY5" s="862"/>
      <c r="TEZ5" s="862"/>
      <c r="TFA5" s="862"/>
      <c r="TFB5" s="862"/>
      <c r="TFC5" s="862"/>
      <c r="TFD5" s="862"/>
      <c r="TFE5" s="862"/>
      <c r="TFF5" s="862"/>
      <c r="TFG5" s="862"/>
      <c r="TFH5" s="862"/>
      <c r="TFI5" s="862"/>
      <c r="TFJ5" s="862"/>
      <c r="TFK5" s="862"/>
      <c r="TFL5" s="862"/>
      <c r="TFM5" s="862"/>
      <c r="TFN5" s="862"/>
      <c r="TFO5" s="862"/>
      <c r="TFP5" s="862"/>
      <c r="TFQ5" s="862"/>
      <c r="TFR5" s="861"/>
      <c r="TFS5" s="862"/>
      <c r="TFT5" s="862"/>
      <c r="TFU5" s="862"/>
      <c r="TFV5" s="862"/>
      <c r="TFW5" s="862"/>
      <c r="TFX5" s="862"/>
      <c r="TFY5" s="862"/>
      <c r="TFZ5" s="862"/>
      <c r="TGA5" s="862"/>
      <c r="TGB5" s="862"/>
      <c r="TGC5" s="862"/>
      <c r="TGD5" s="862"/>
      <c r="TGE5" s="862"/>
      <c r="TGF5" s="862"/>
      <c r="TGG5" s="862"/>
      <c r="TGH5" s="862"/>
      <c r="TGI5" s="862"/>
      <c r="TGJ5" s="862"/>
      <c r="TGK5" s="862"/>
      <c r="TGL5" s="862"/>
      <c r="TGM5" s="862"/>
      <c r="TGN5" s="862"/>
      <c r="TGO5" s="862"/>
      <c r="TGP5" s="862"/>
      <c r="TGQ5" s="862"/>
      <c r="TGR5" s="862"/>
      <c r="TGS5" s="862"/>
      <c r="TGT5" s="862"/>
      <c r="TGU5" s="862"/>
      <c r="TGV5" s="862"/>
      <c r="TGW5" s="861"/>
      <c r="TGX5" s="862"/>
      <c r="TGY5" s="862"/>
      <c r="TGZ5" s="862"/>
      <c r="THA5" s="862"/>
      <c r="THB5" s="862"/>
      <c r="THC5" s="862"/>
      <c r="THD5" s="862"/>
      <c r="THE5" s="862"/>
      <c r="THF5" s="862"/>
      <c r="THG5" s="862"/>
      <c r="THH5" s="862"/>
      <c r="THI5" s="862"/>
      <c r="THJ5" s="862"/>
      <c r="THK5" s="862"/>
      <c r="THL5" s="862"/>
      <c r="THM5" s="862"/>
      <c r="THN5" s="862"/>
      <c r="THO5" s="862"/>
      <c r="THP5" s="862"/>
      <c r="THQ5" s="862"/>
      <c r="THR5" s="862"/>
      <c r="THS5" s="862"/>
      <c r="THT5" s="862"/>
      <c r="THU5" s="862"/>
      <c r="THV5" s="862"/>
      <c r="THW5" s="862"/>
      <c r="THX5" s="862"/>
      <c r="THY5" s="862"/>
      <c r="THZ5" s="862"/>
      <c r="TIA5" s="862"/>
      <c r="TIB5" s="861"/>
      <c r="TIC5" s="862"/>
      <c r="TID5" s="862"/>
      <c r="TIE5" s="862"/>
      <c r="TIF5" s="862"/>
      <c r="TIG5" s="862"/>
      <c r="TIH5" s="862"/>
      <c r="TII5" s="862"/>
      <c r="TIJ5" s="862"/>
      <c r="TIK5" s="862"/>
      <c r="TIL5" s="862"/>
      <c r="TIM5" s="862"/>
      <c r="TIN5" s="862"/>
      <c r="TIO5" s="862"/>
      <c r="TIP5" s="862"/>
      <c r="TIQ5" s="862"/>
      <c r="TIR5" s="862"/>
      <c r="TIS5" s="862"/>
      <c r="TIT5" s="862"/>
      <c r="TIU5" s="862"/>
      <c r="TIV5" s="862"/>
      <c r="TIW5" s="862"/>
      <c r="TIX5" s="862"/>
      <c r="TIY5" s="862"/>
      <c r="TIZ5" s="862"/>
      <c r="TJA5" s="862"/>
      <c r="TJB5" s="862"/>
      <c r="TJC5" s="862"/>
      <c r="TJD5" s="862"/>
      <c r="TJE5" s="862"/>
      <c r="TJF5" s="862"/>
      <c r="TJG5" s="861"/>
      <c r="TJH5" s="862"/>
      <c r="TJI5" s="862"/>
      <c r="TJJ5" s="862"/>
      <c r="TJK5" s="862"/>
      <c r="TJL5" s="862"/>
      <c r="TJM5" s="862"/>
      <c r="TJN5" s="862"/>
      <c r="TJO5" s="862"/>
      <c r="TJP5" s="862"/>
      <c r="TJQ5" s="862"/>
      <c r="TJR5" s="862"/>
      <c r="TJS5" s="862"/>
      <c r="TJT5" s="862"/>
      <c r="TJU5" s="862"/>
      <c r="TJV5" s="862"/>
      <c r="TJW5" s="862"/>
      <c r="TJX5" s="862"/>
      <c r="TJY5" s="862"/>
      <c r="TJZ5" s="862"/>
      <c r="TKA5" s="862"/>
      <c r="TKB5" s="862"/>
      <c r="TKC5" s="862"/>
      <c r="TKD5" s="862"/>
      <c r="TKE5" s="862"/>
      <c r="TKF5" s="862"/>
      <c r="TKG5" s="862"/>
      <c r="TKH5" s="862"/>
      <c r="TKI5" s="862"/>
      <c r="TKJ5" s="862"/>
      <c r="TKK5" s="862"/>
      <c r="TKL5" s="861"/>
      <c r="TKM5" s="862"/>
      <c r="TKN5" s="862"/>
      <c r="TKO5" s="862"/>
      <c r="TKP5" s="862"/>
      <c r="TKQ5" s="862"/>
      <c r="TKR5" s="862"/>
      <c r="TKS5" s="862"/>
      <c r="TKT5" s="862"/>
      <c r="TKU5" s="862"/>
      <c r="TKV5" s="862"/>
      <c r="TKW5" s="862"/>
      <c r="TKX5" s="862"/>
      <c r="TKY5" s="862"/>
      <c r="TKZ5" s="862"/>
      <c r="TLA5" s="862"/>
      <c r="TLB5" s="862"/>
      <c r="TLC5" s="862"/>
      <c r="TLD5" s="862"/>
      <c r="TLE5" s="862"/>
      <c r="TLF5" s="862"/>
      <c r="TLG5" s="862"/>
      <c r="TLH5" s="862"/>
      <c r="TLI5" s="862"/>
      <c r="TLJ5" s="862"/>
      <c r="TLK5" s="862"/>
      <c r="TLL5" s="862"/>
      <c r="TLM5" s="862"/>
      <c r="TLN5" s="862"/>
      <c r="TLO5" s="862"/>
      <c r="TLP5" s="862"/>
      <c r="TLQ5" s="861"/>
      <c r="TLR5" s="862"/>
      <c r="TLS5" s="862"/>
      <c r="TLT5" s="862"/>
      <c r="TLU5" s="862"/>
      <c r="TLV5" s="862"/>
      <c r="TLW5" s="862"/>
      <c r="TLX5" s="862"/>
      <c r="TLY5" s="862"/>
      <c r="TLZ5" s="862"/>
      <c r="TMA5" s="862"/>
      <c r="TMB5" s="862"/>
      <c r="TMC5" s="862"/>
      <c r="TMD5" s="862"/>
      <c r="TME5" s="862"/>
      <c r="TMF5" s="862"/>
      <c r="TMG5" s="862"/>
      <c r="TMH5" s="862"/>
      <c r="TMI5" s="862"/>
      <c r="TMJ5" s="862"/>
      <c r="TMK5" s="862"/>
      <c r="TML5" s="862"/>
      <c r="TMM5" s="862"/>
      <c r="TMN5" s="862"/>
      <c r="TMO5" s="862"/>
      <c r="TMP5" s="862"/>
      <c r="TMQ5" s="862"/>
      <c r="TMR5" s="862"/>
      <c r="TMS5" s="862"/>
      <c r="TMT5" s="862"/>
      <c r="TMU5" s="862"/>
      <c r="TMV5" s="861"/>
      <c r="TMW5" s="862"/>
      <c r="TMX5" s="862"/>
      <c r="TMY5" s="862"/>
      <c r="TMZ5" s="862"/>
      <c r="TNA5" s="862"/>
      <c r="TNB5" s="862"/>
      <c r="TNC5" s="862"/>
      <c r="TND5" s="862"/>
      <c r="TNE5" s="862"/>
      <c r="TNF5" s="862"/>
      <c r="TNG5" s="862"/>
      <c r="TNH5" s="862"/>
      <c r="TNI5" s="862"/>
      <c r="TNJ5" s="862"/>
      <c r="TNK5" s="862"/>
      <c r="TNL5" s="862"/>
      <c r="TNM5" s="862"/>
      <c r="TNN5" s="862"/>
      <c r="TNO5" s="862"/>
      <c r="TNP5" s="862"/>
      <c r="TNQ5" s="862"/>
      <c r="TNR5" s="862"/>
      <c r="TNS5" s="862"/>
      <c r="TNT5" s="862"/>
      <c r="TNU5" s="862"/>
      <c r="TNV5" s="862"/>
      <c r="TNW5" s="862"/>
      <c r="TNX5" s="862"/>
      <c r="TNY5" s="862"/>
      <c r="TNZ5" s="862"/>
      <c r="TOA5" s="861"/>
      <c r="TOB5" s="862"/>
      <c r="TOC5" s="862"/>
      <c r="TOD5" s="862"/>
      <c r="TOE5" s="862"/>
      <c r="TOF5" s="862"/>
      <c r="TOG5" s="862"/>
      <c r="TOH5" s="862"/>
      <c r="TOI5" s="862"/>
      <c r="TOJ5" s="862"/>
      <c r="TOK5" s="862"/>
      <c r="TOL5" s="862"/>
      <c r="TOM5" s="862"/>
      <c r="TON5" s="862"/>
      <c r="TOO5" s="862"/>
      <c r="TOP5" s="862"/>
      <c r="TOQ5" s="862"/>
      <c r="TOR5" s="862"/>
      <c r="TOS5" s="862"/>
      <c r="TOT5" s="862"/>
      <c r="TOU5" s="862"/>
      <c r="TOV5" s="862"/>
      <c r="TOW5" s="862"/>
      <c r="TOX5" s="862"/>
      <c r="TOY5" s="862"/>
      <c r="TOZ5" s="862"/>
      <c r="TPA5" s="862"/>
      <c r="TPB5" s="862"/>
      <c r="TPC5" s="862"/>
      <c r="TPD5" s="862"/>
      <c r="TPE5" s="862"/>
      <c r="TPF5" s="861"/>
      <c r="TPG5" s="862"/>
      <c r="TPH5" s="862"/>
      <c r="TPI5" s="862"/>
      <c r="TPJ5" s="862"/>
      <c r="TPK5" s="862"/>
      <c r="TPL5" s="862"/>
      <c r="TPM5" s="862"/>
      <c r="TPN5" s="862"/>
      <c r="TPO5" s="862"/>
      <c r="TPP5" s="862"/>
      <c r="TPQ5" s="862"/>
      <c r="TPR5" s="862"/>
      <c r="TPS5" s="862"/>
      <c r="TPT5" s="862"/>
      <c r="TPU5" s="862"/>
      <c r="TPV5" s="862"/>
      <c r="TPW5" s="862"/>
      <c r="TPX5" s="862"/>
      <c r="TPY5" s="862"/>
      <c r="TPZ5" s="862"/>
      <c r="TQA5" s="862"/>
      <c r="TQB5" s="862"/>
      <c r="TQC5" s="862"/>
      <c r="TQD5" s="862"/>
      <c r="TQE5" s="862"/>
      <c r="TQF5" s="862"/>
      <c r="TQG5" s="862"/>
      <c r="TQH5" s="862"/>
      <c r="TQI5" s="862"/>
      <c r="TQJ5" s="862"/>
      <c r="TQK5" s="861"/>
      <c r="TQL5" s="862"/>
      <c r="TQM5" s="862"/>
      <c r="TQN5" s="862"/>
      <c r="TQO5" s="862"/>
      <c r="TQP5" s="862"/>
      <c r="TQQ5" s="862"/>
      <c r="TQR5" s="862"/>
      <c r="TQS5" s="862"/>
      <c r="TQT5" s="862"/>
      <c r="TQU5" s="862"/>
      <c r="TQV5" s="862"/>
      <c r="TQW5" s="862"/>
      <c r="TQX5" s="862"/>
      <c r="TQY5" s="862"/>
      <c r="TQZ5" s="862"/>
      <c r="TRA5" s="862"/>
      <c r="TRB5" s="862"/>
      <c r="TRC5" s="862"/>
      <c r="TRD5" s="862"/>
      <c r="TRE5" s="862"/>
      <c r="TRF5" s="862"/>
      <c r="TRG5" s="862"/>
      <c r="TRH5" s="862"/>
      <c r="TRI5" s="862"/>
      <c r="TRJ5" s="862"/>
      <c r="TRK5" s="862"/>
      <c r="TRL5" s="862"/>
      <c r="TRM5" s="862"/>
      <c r="TRN5" s="862"/>
      <c r="TRO5" s="862"/>
      <c r="TRP5" s="861"/>
      <c r="TRQ5" s="862"/>
      <c r="TRR5" s="862"/>
      <c r="TRS5" s="862"/>
      <c r="TRT5" s="862"/>
      <c r="TRU5" s="862"/>
      <c r="TRV5" s="862"/>
      <c r="TRW5" s="862"/>
      <c r="TRX5" s="862"/>
      <c r="TRY5" s="862"/>
      <c r="TRZ5" s="862"/>
      <c r="TSA5" s="862"/>
      <c r="TSB5" s="862"/>
      <c r="TSC5" s="862"/>
      <c r="TSD5" s="862"/>
      <c r="TSE5" s="862"/>
      <c r="TSF5" s="862"/>
      <c r="TSG5" s="862"/>
      <c r="TSH5" s="862"/>
      <c r="TSI5" s="862"/>
      <c r="TSJ5" s="862"/>
      <c r="TSK5" s="862"/>
      <c r="TSL5" s="862"/>
      <c r="TSM5" s="862"/>
      <c r="TSN5" s="862"/>
      <c r="TSO5" s="862"/>
      <c r="TSP5" s="862"/>
      <c r="TSQ5" s="862"/>
      <c r="TSR5" s="862"/>
      <c r="TSS5" s="862"/>
      <c r="TST5" s="862"/>
      <c r="TSU5" s="861"/>
      <c r="TSV5" s="862"/>
      <c r="TSW5" s="862"/>
      <c r="TSX5" s="862"/>
      <c r="TSY5" s="862"/>
      <c r="TSZ5" s="862"/>
      <c r="TTA5" s="862"/>
      <c r="TTB5" s="862"/>
      <c r="TTC5" s="862"/>
      <c r="TTD5" s="862"/>
      <c r="TTE5" s="862"/>
      <c r="TTF5" s="862"/>
      <c r="TTG5" s="862"/>
      <c r="TTH5" s="862"/>
      <c r="TTI5" s="862"/>
      <c r="TTJ5" s="862"/>
      <c r="TTK5" s="862"/>
      <c r="TTL5" s="862"/>
      <c r="TTM5" s="862"/>
      <c r="TTN5" s="862"/>
      <c r="TTO5" s="862"/>
      <c r="TTP5" s="862"/>
      <c r="TTQ5" s="862"/>
      <c r="TTR5" s="862"/>
      <c r="TTS5" s="862"/>
      <c r="TTT5" s="862"/>
      <c r="TTU5" s="862"/>
      <c r="TTV5" s="862"/>
      <c r="TTW5" s="862"/>
      <c r="TTX5" s="862"/>
      <c r="TTY5" s="862"/>
      <c r="TTZ5" s="861"/>
      <c r="TUA5" s="862"/>
      <c r="TUB5" s="862"/>
      <c r="TUC5" s="862"/>
      <c r="TUD5" s="862"/>
      <c r="TUE5" s="862"/>
      <c r="TUF5" s="862"/>
      <c r="TUG5" s="862"/>
      <c r="TUH5" s="862"/>
      <c r="TUI5" s="862"/>
      <c r="TUJ5" s="862"/>
      <c r="TUK5" s="862"/>
      <c r="TUL5" s="862"/>
      <c r="TUM5" s="862"/>
      <c r="TUN5" s="862"/>
      <c r="TUO5" s="862"/>
      <c r="TUP5" s="862"/>
      <c r="TUQ5" s="862"/>
      <c r="TUR5" s="862"/>
      <c r="TUS5" s="862"/>
      <c r="TUT5" s="862"/>
      <c r="TUU5" s="862"/>
      <c r="TUV5" s="862"/>
      <c r="TUW5" s="862"/>
      <c r="TUX5" s="862"/>
      <c r="TUY5" s="862"/>
      <c r="TUZ5" s="862"/>
      <c r="TVA5" s="862"/>
      <c r="TVB5" s="862"/>
      <c r="TVC5" s="862"/>
      <c r="TVD5" s="862"/>
      <c r="TVE5" s="861"/>
      <c r="TVF5" s="862"/>
      <c r="TVG5" s="862"/>
      <c r="TVH5" s="862"/>
      <c r="TVI5" s="862"/>
      <c r="TVJ5" s="862"/>
      <c r="TVK5" s="862"/>
      <c r="TVL5" s="862"/>
      <c r="TVM5" s="862"/>
      <c r="TVN5" s="862"/>
      <c r="TVO5" s="862"/>
      <c r="TVP5" s="862"/>
      <c r="TVQ5" s="862"/>
      <c r="TVR5" s="862"/>
      <c r="TVS5" s="862"/>
      <c r="TVT5" s="862"/>
      <c r="TVU5" s="862"/>
      <c r="TVV5" s="862"/>
      <c r="TVW5" s="862"/>
      <c r="TVX5" s="862"/>
      <c r="TVY5" s="862"/>
      <c r="TVZ5" s="862"/>
      <c r="TWA5" s="862"/>
      <c r="TWB5" s="862"/>
      <c r="TWC5" s="862"/>
      <c r="TWD5" s="862"/>
      <c r="TWE5" s="862"/>
      <c r="TWF5" s="862"/>
      <c r="TWG5" s="862"/>
      <c r="TWH5" s="862"/>
      <c r="TWI5" s="862"/>
      <c r="TWJ5" s="861"/>
      <c r="TWK5" s="862"/>
      <c r="TWL5" s="862"/>
      <c r="TWM5" s="862"/>
      <c r="TWN5" s="862"/>
      <c r="TWO5" s="862"/>
      <c r="TWP5" s="862"/>
      <c r="TWQ5" s="862"/>
      <c r="TWR5" s="862"/>
      <c r="TWS5" s="862"/>
      <c r="TWT5" s="862"/>
      <c r="TWU5" s="862"/>
      <c r="TWV5" s="862"/>
      <c r="TWW5" s="862"/>
      <c r="TWX5" s="862"/>
      <c r="TWY5" s="862"/>
      <c r="TWZ5" s="862"/>
      <c r="TXA5" s="862"/>
      <c r="TXB5" s="862"/>
      <c r="TXC5" s="862"/>
      <c r="TXD5" s="862"/>
      <c r="TXE5" s="862"/>
      <c r="TXF5" s="862"/>
      <c r="TXG5" s="862"/>
      <c r="TXH5" s="862"/>
      <c r="TXI5" s="862"/>
      <c r="TXJ5" s="862"/>
      <c r="TXK5" s="862"/>
      <c r="TXL5" s="862"/>
      <c r="TXM5" s="862"/>
      <c r="TXN5" s="862"/>
      <c r="TXO5" s="861"/>
      <c r="TXP5" s="862"/>
      <c r="TXQ5" s="862"/>
      <c r="TXR5" s="862"/>
      <c r="TXS5" s="862"/>
      <c r="TXT5" s="862"/>
      <c r="TXU5" s="862"/>
      <c r="TXV5" s="862"/>
      <c r="TXW5" s="862"/>
      <c r="TXX5" s="862"/>
      <c r="TXY5" s="862"/>
      <c r="TXZ5" s="862"/>
      <c r="TYA5" s="862"/>
      <c r="TYB5" s="862"/>
      <c r="TYC5" s="862"/>
      <c r="TYD5" s="862"/>
      <c r="TYE5" s="862"/>
      <c r="TYF5" s="862"/>
      <c r="TYG5" s="862"/>
      <c r="TYH5" s="862"/>
      <c r="TYI5" s="862"/>
      <c r="TYJ5" s="862"/>
      <c r="TYK5" s="862"/>
      <c r="TYL5" s="862"/>
      <c r="TYM5" s="862"/>
      <c r="TYN5" s="862"/>
      <c r="TYO5" s="862"/>
      <c r="TYP5" s="862"/>
      <c r="TYQ5" s="862"/>
      <c r="TYR5" s="862"/>
      <c r="TYS5" s="862"/>
      <c r="TYT5" s="861"/>
      <c r="TYU5" s="862"/>
      <c r="TYV5" s="862"/>
      <c r="TYW5" s="862"/>
      <c r="TYX5" s="862"/>
      <c r="TYY5" s="862"/>
      <c r="TYZ5" s="862"/>
      <c r="TZA5" s="862"/>
      <c r="TZB5" s="862"/>
      <c r="TZC5" s="862"/>
      <c r="TZD5" s="862"/>
      <c r="TZE5" s="862"/>
      <c r="TZF5" s="862"/>
      <c r="TZG5" s="862"/>
      <c r="TZH5" s="862"/>
      <c r="TZI5" s="862"/>
      <c r="TZJ5" s="862"/>
      <c r="TZK5" s="862"/>
      <c r="TZL5" s="862"/>
      <c r="TZM5" s="862"/>
      <c r="TZN5" s="862"/>
      <c r="TZO5" s="862"/>
      <c r="TZP5" s="862"/>
      <c r="TZQ5" s="862"/>
      <c r="TZR5" s="862"/>
      <c r="TZS5" s="862"/>
      <c r="TZT5" s="862"/>
      <c r="TZU5" s="862"/>
      <c r="TZV5" s="862"/>
      <c r="TZW5" s="862"/>
      <c r="TZX5" s="862"/>
      <c r="TZY5" s="861"/>
      <c r="TZZ5" s="862"/>
      <c r="UAA5" s="862"/>
      <c r="UAB5" s="862"/>
      <c r="UAC5" s="862"/>
      <c r="UAD5" s="862"/>
      <c r="UAE5" s="862"/>
      <c r="UAF5" s="862"/>
      <c r="UAG5" s="862"/>
      <c r="UAH5" s="862"/>
      <c r="UAI5" s="862"/>
      <c r="UAJ5" s="862"/>
      <c r="UAK5" s="862"/>
      <c r="UAL5" s="862"/>
      <c r="UAM5" s="862"/>
      <c r="UAN5" s="862"/>
      <c r="UAO5" s="862"/>
      <c r="UAP5" s="862"/>
      <c r="UAQ5" s="862"/>
      <c r="UAR5" s="862"/>
      <c r="UAS5" s="862"/>
      <c r="UAT5" s="862"/>
      <c r="UAU5" s="862"/>
      <c r="UAV5" s="862"/>
      <c r="UAW5" s="862"/>
      <c r="UAX5" s="862"/>
      <c r="UAY5" s="862"/>
      <c r="UAZ5" s="862"/>
      <c r="UBA5" s="862"/>
      <c r="UBB5" s="862"/>
      <c r="UBC5" s="862"/>
      <c r="UBD5" s="861"/>
      <c r="UBE5" s="862"/>
      <c r="UBF5" s="862"/>
      <c r="UBG5" s="862"/>
      <c r="UBH5" s="862"/>
      <c r="UBI5" s="862"/>
      <c r="UBJ5" s="862"/>
      <c r="UBK5" s="862"/>
      <c r="UBL5" s="862"/>
      <c r="UBM5" s="862"/>
      <c r="UBN5" s="862"/>
      <c r="UBO5" s="862"/>
      <c r="UBP5" s="862"/>
      <c r="UBQ5" s="862"/>
      <c r="UBR5" s="862"/>
      <c r="UBS5" s="862"/>
      <c r="UBT5" s="862"/>
      <c r="UBU5" s="862"/>
      <c r="UBV5" s="862"/>
      <c r="UBW5" s="862"/>
      <c r="UBX5" s="862"/>
      <c r="UBY5" s="862"/>
      <c r="UBZ5" s="862"/>
      <c r="UCA5" s="862"/>
      <c r="UCB5" s="862"/>
      <c r="UCC5" s="862"/>
      <c r="UCD5" s="862"/>
      <c r="UCE5" s="862"/>
      <c r="UCF5" s="862"/>
      <c r="UCG5" s="862"/>
      <c r="UCH5" s="862"/>
      <c r="UCI5" s="861"/>
      <c r="UCJ5" s="862"/>
      <c r="UCK5" s="862"/>
      <c r="UCL5" s="862"/>
      <c r="UCM5" s="862"/>
      <c r="UCN5" s="862"/>
      <c r="UCO5" s="862"/>
      <c r="UCP5" s="862"/>
      <c r="UCQ5" s="862"/>
      <c r="UCR5" s="862"/>
      <c r="UCS5" s="862"/>
      <c r="UCT5" s="862"/>
      <c r="UCU5" s="862"/>
      <c r="UCV5" s="862"/>
      <c r="UCW5" s="862"/>
      <c r="UCX5" s="862"/>
      <c r="UCY5" s="862"/>
      <c r="UCZ5" s="862"/>
      <c r="UDA5" s="862"/>
      <c r="UDB5" s="862"/>
      <c r="UDC5" s="862"/>
      <c r="UDD5" s="862"/>
      <c r="UDE5" s="862"/>
      <c r="UDF5" s="862"/>
      <c r="UDG5" s="862"/>
      <c r="UDH5" s="862"/>
      <c r="UDI5" s="862"/>
      <c r="UDJ5" s="862"/>
      <c r="UDK5" s="862"/>
      <c r="UDL5" s="862"/>
      <c r="UDM5" s="862"/>
      <c r="UDN5" s="861"/>
      <c r="UDO5" s="862"/>
      <c r="UDP5" s="862"/>
      <c r="UDQ5" s="862"/>
      <c r="UDR5" s="862"/>
      <c r="UDS5" s="862"/>
      <c r="UDT5" s="862"/>
      <c r="UDU5" s="862"/>
      <c r="UDV5" s="862"/>
      <c r="UDW5" s="862"/>
      <c r="UDX5" s="862"/>
      <c r="UDY5" s="862"/>
      <c r="UDZ5" s="862"/>
      <c r="UEA5" s="862"/>
      <c r="UEB5" s="862"/>
      <c r="UEC5" s="862"/>
      <c r="UED5" s="862"/>
      <c r="UEE5" s="862"/>
      <c r="UEF5" s="862"/>
      <c r="UEG5" s="862"/>
      <c r="UEH5" s="862"/>
      <c r="UEI5" s="862"/>
      <c r="UEJ5" s="862"/>
      <c r="UEK5" s="862"/>
      <c r="UEL5" s="862"/>
      <c r="UEM5" s="862"/>
      <c r="UEN5" s="862"/>
      <c r="UEO5" s="862"/>
      <c r="UEP5" s="862"/>
      <c r="UEQ5" s="862"/>
      <c r="UER5" s="862"/>
      <c r="UES5" s="861"/>
      <c r="UET5" s="862"/>
      <c r="UEU5" s="862"/>
      <c r="UEV5" s="862"/>
      <c r="UEW5" s="862"/>
      <c r="UEX5" s="862"/>
      <c r="UEY5" s="862"/>
      <c r="UEZ5" s="862"/>
      <c r="UFA5" s="862"/>
      <c r="UFB5" s="862"/>
      <c r="UFC5" s="862"/>
      <c r="UFD5" s="862"/>
      <c r="UFE5" s="862"/>
      <c r="UFF5" s="862"/>
      <c r="UFG5" s="862"/>
      <c r="UFH5" s="862"/>
      <c r="UFI5" s="862"/>
      <c r="UFJ5" s="862"/>
      <c r="UFK5" s="862"/>
      <c r="UFL5" s="862"/>
      <c r="UFM5" s="862"/>
      <c r="UFN5" s="862"/>
      <c r="UFO5" s="862"/>
      <c r="UFP5" s="862"/>
      <c r="UFQ5" s="862"/>
      <c r="UFR5" s="862"/>
      <c r="UFS5" s="862"/>
      <c r="UFT5" s="862"/>
      <c r="UFU5" s="862"/>
      <c r="UFV5" s="862"/>
      <c r="UFW5" s="862"/>
      <c r="UFX5" s="861"/>
      <c r="UFY5" s="862"/>
      <c r="UFZ5" s="862"/>
      <c r="UGA5" s="862"/>
      <c r="UGB5" s="862"/>
      <c r="UGC5" s="862"/>
      <c r="UGD5" s="862"/>
      <c r="UGE5" s="862"/>
      <c r="UGF5" s="862"/>
      <c r="UGG5" s="862"/>
      <c r="UGH5" s="862"/>
      <c r="UGI5" s="862"/>
      <c r="UGJ5" s="862"/>
      <c r="UGK5" s="862"/>
      <c r="UGL5" s="862"/>
      <c r="UGM5" s="862"/>
      <c r="UGN5" s="862"/>
      <c r="UGO5" s="862"/>
      <c r="UGP5" s="862"/>
      <c r="UGQ5" s="862"/>
      <c r="UGR5" s="862"/>
      <c r="UGS5" s="862"/>
      <c r="UGT5" s="862"/>
      <c r="UGU5" s="862"/>
      <c r="UGV5" s="862"/>
      <c r="UGW5" s="862"/>
      <c r="UGX5" s="862"/>
      <c r="UGY5" s="862"/>
      <c r="UGZ5" s="862"/>
      <c r="UHA5" s="862"/>
      <c r="UHB5" s="862"/>
      <c r="UHC5" s="861"/>
      <c r="UHD5" s="862"/>
      <c r="UHE5" s="862"/>
      <c r="UHF5" s="862"/>
      <c r="UHG5" s="862"/>
      <c r="UHH5" s="862"/>
      <c r="UHI5" s="862"/>
      <c r="UHJ5" s="862"/>
      <c r="UHK5" s="862"/>
      <c r="UHL5" s="862"/>
      <c r="UHM5" s="862"/>
      <c r="UHN5" s="862"/>
      <c r="UHO5" s="862"/>
      <c r="UHP5" s="862"/>
      <c r="UHQ5" s="862"/>
      <c r="UHR5" s="862"/>
      <c r="UHS5" s="862"/>
      <c r="UHT5" s="862"/>
      <c r="UHU5" s="862"/>
      <c r="UHV5" s="862"/>
      <c r="UHW5" s="862"/>
      <c r="UHX5" s="862"/>
      <c r="UHY5" s="862"/>
      <c r="UHZ5" s="862"/>
      <c r="UIA5" s="862"/>
      <c r="UIB5" s="862"/>
      <c r="UIC5" s="862"/>
      <c r="UID5" s="862"/>
      <c r="UIE5" s="862"/>
      <c r="UIF5" s="862"/>
      <c r="UIG5" s="862"/>
      <c r="UIH5" s="861"/>
      <c r="UII5" s="862"/>
      <c r="UIJ5" s="862"/>
      <c r="UIK5" s="862"/>
      <c r="UIL5" s="862"/>
      <c r="UIM5" s="862"/>
      <c r="UIN5" s="862"/>
      <c r="UIO5" s="862"/>
      <c r="UIP5" s="862"/>
      <c r="UIQ5" s="862"/>
      <c r="UIR5" s="862"/>
      <c r="UIS5" s="862"/>
      <c r="UIT5" s="862"/>
      <c r="UIU5" s="862"/>
      <c r="UIV5" s="862"/>
      <c r="UIW5" s="862"/>
      <c r="UIX5" s="862"/>
      <c r="UIY5" s="862"/>
      <c r="UIZ5" s="862"/>
      <c r="UJA5" s="862"/>
      <c r="UJB5" s="862"/>
      <c r="UJC5" s="862"/>
      <c r="UJD5" s="862"/>
      <c r="UJE5" s="862"/>
      <c r="UJF5" s="862"/>
      <c r="UJG5" s="862"/>
      <c r="UJH5" s="862"/>
      <c r="UJI5" s="862"/>
      <c r="UJJ5" s="862"/>
      <c r="UJK5" s="862"/>
      <c r="UJL5" s="862"/>
      <c r="UJM5" s="861"/>
      <c r="UJN5" s="862"/>
      <c r="UJO5" s="862"/>
      <c r="UJP5" s="862"/>
      <c r="UJQ5" s="862"/>
      <c r="UJR5" s="862"/>
      <c r="UJS5" s="862"/>
      <c r="UJT5" s="862"/>
      <c r="UJU5" s="862"/>
      <c r="UJV5" s="862"/>
      <c r="UJW5" s="862"/>
      <c r="UJX5" s="862"/>
      <c r="UJY5" s="862"/>
      <c r="UJZ5" s="862"/>
      <c r="UKA5" s="862"/>
      <c r="UKB5" s="862"/>
      <c r="UKC5" s="862"/>
      <c r="UKD5" s="862"/>
      <c r="UKE5" s="862"/>
      <c r="UKF5" s="862"/>
      <c r="UKG5" s="862"/>
      <c r="UKH5" s="862"/>
      <c r="UKI5" s="862"/>
      <c r="UKJ5" s="862"/>
      <c r="UKK5" s="862"/>
      <c r="UKL5" s="862"/>
      <c r="UKM5" s="862"/>
      <c r="UKN5" s="862"/>
      <c r="UKO5" s="862"/>
      <c r="UKP5" s="862"/>
      <c r="UKQ5" s="862"/>
      <c r="UKR5" s="861"/>
      <c r="UKS5" s="862"/>
      <c r="UKT5" s="862"/>
      <c r="UKU5" s="862"/>
      <c r="UKV5" s="862"/>
      <c r="UKW5" s="862"/>
      <c r="UKX5" s="862"/>
      <c r="UKY5" s="862"/>
      <c r="UKZ5" s="862"/>
      <c r="ULA5" s="862"/>
      <c r="ULB5" s="862"/>
      <c r="ULC5" s="862"/>
      <c r="ULD5" s="862"/>
      <c r="ULE5" s="862"/>
      <c r="ULF5" s="862"/>
      <c r="ULG5" s="862"/>
      <c r="ULH5" s="862"/>
      <c r="ULI5" s="862"/>
      <c r="ULJ5" s="862"/>
      <c r="ULK5" s="862"/>
      <c r="ULL5" s="862"/>
      <c r="ULM5" s="862"/>
      <c r="ULN5" s="862"/>
      <c r="ULO5" s="862"/>
      <c r="ULP5" s="862"/>
      <c r="ULQ5" s="862"/>
      <c r="ULR5" s="862"/>
      <c r="ULS5" s="862"/>
      <c r="ULT5" s="862"/>
      <c r="ULU5" s="862"/>
      <c r="ULV5" s="862"/>
      <c r="ULW5" s="861"/>
      <c r="ULX5" s="862"/>
      <c r="ULY5" s="862"/>
      <c r="ULZ5" s="862"/>
      <c r="UMA5" s="862"/>
      <c r="UMB5" s="862"/>
      <c r="UMC5" s="862"/>
      <c r="UMD5" s="862"/>
      <c r="UME5" s="862"/>
      <c r="UMF5" s="862"/>
      <c r="UMG5" s="862"/>
      <c r="UMH5" s="862"/>
      <c r="UMI5" s="862"/>
      <c r="UMJ5" s="862"/>
      <c r="UMK5" s="862"/>
      <c r="UML5" s="862"/>
      <c r="UMM5" s="862"/>
      <c r="UMN5" s="862"/>
      <c r="UMO5" s="862"/>
      <c r="UMP5" s="862"/>
      <c r="UMQ5" s="862"/>
      <c r="UMR5" s="862"/>
      <c r="UMS5" s="862"/>
      <c r="UMT5" s="862"/>
      <c r="UMU5" s="862"/>
      <c r="UMV5" s="862"/>
      <c r="UMW5" s="862"/>
      <c r="UMX5" s="862"/>
      <c r="UMY5" s="862"/>
      <c r="UMZ5" s="862"/>
      <c r="UNA5" s="862"/>
      <c r="UNB5" s="861"/>
      <c r="UNC5" s="862"/>
      <c r="UND5" s="862"/>
      <c r="UNE5" s="862"/>
      <c r="UNF5" s="862"/>
      <c r="UNG5" s="862"/>
      <c r="UNH5" s="862"/>
      <c r="UNI5" s="862"/>
      <c r="UNJ5" s="862"/>
      <c r="UNK5" s="862"/>
      <c r="UNL5" s="862"/>
      <c r="UNM5" s="862"/>
      <c r="UNN5" s="862"/>
      <c r="UNO5" s="862"/>
      <c r="UNP5" s="862"/>
      <c r="UNQ5" s="862"/>
      <c r="UNR5" s="862"/>
      <c r="UNS5" s="862"/>
      <c r="UNT5" s="862"/>
      <c r="UNU5" s="862"/>
      <c r="UNV5" s="862"/>
      <c r="UNW5" s="862"/>
      <c r="UNX5" s="862"/>
      <c r="UNY5" s="862"/>
      <c r="UNZ5" s="862"/>
      <c r="UOA5" s="862"/>
      <c r="UOB5" s="862"/>
      <c r="UOC5" s="862"/>
      <c r="UOD5" s="862"/>
      <c r="UOE5" s="862"/>
      <c r="UOF5" s="862"/>
      <c r="UOG5" s="861"/>
      <c r="UOH5" s="862"/>
      <c r="UOI5" s="862"/>
      <c r="UOJ5" s="862"/>
      <c r="UOK5" s="862"/>
      <c r="UOL5" s="862"/>
      <c r="UOM5" s="862"/>
      <c r="UON5" s="862"/>
      <c r="UOO5" s="862"/>
      <c r="UOP5" s="862"/>
      <c r="UOQ5" s="862"/>
      <c r="UOR5" s="862"/>
      <c r="UOS5" s="862"/>
      <c r="UOT5" s="862"/>
      <c r="UOU5" s="862"/>
      <c r="UOV5" s="862"/>
      <c r="UOW5" s="862"/>
      <c r="UOX5" s="862"/>
      <c r="UOY5" s="862"/>
      <c r="UOZ5" s="862"/>
      <c r="UPA5" s="862"/>
      <c r="UPB5" s="862"/>
      <c r="UPC5" s="862"/>
      <c r="UPD5" s="862"/>
      <c r="UPE5" s="862"/>
      <c r="UPF5" s="862"/>
      <c r="UPG5" s="862"/>
      <c r="UPH5" s="862"/>
      <c r="UPI5" s="862"/>
      <c r="UPJ5" s="862"/>
      <c r="UPK5" s="862"/>
      <c r="UPL5" s="861"/>
      <c r="UPM5" s="862"/>
      <c r="UPN5" s="862"/>
      <c r="UPO5" s="862"/>
      <c r="UPP5" s="862"/>
      <c r="UPQ5" s="862"/>
      <c r="UPR5" s="862"/>
      <c r="UPS5" s="862"/>
      <c r="UPT5" s="862"/>
      <c r="UPU5" s="862"/>
      <c r="UPV5" s="862"/>
      <c r="UPW5" s="862"/>
      <c r="UPX5" s="862"/>
      <c r="UPY5" s="862"/>
      <c r="UPZ5" s="862"/>
      <c r="UQA5" s="862"/>
      <c r="UQB5" s="862"/>
      <c r="UQC5" s="862"/>
      <c r="UQD5" s="862"/>
      <c r="UQE5" s="862"/>
      <c r="UQF5" s="862"/>
      <c r="UQG5" s="862"/>
      <c r="UQH5" s="862"/>
      <c r="UQI5" s="862"/>
      <c r="UQJ5" s="862"/>
      <c r="UQK5" s="862"/>
      <c r="UQL5" s="862"/>
      <c r="UQM5" s="862"/>
      <c r="UQN5" s="862"/>
      <c r="UQO5" s="862"/>
      <c r="UQP5" s="862"/>
      <c r="UQQ5" s="861"/>
      <c r="UQR5" s="862"/>
      <c r="UQS5" s="862"/>
      <c r="UQT5" s="862"/>
      <c r="UQU5" s="862"/>
      <c r="UQV5" s="862"/>
      <c r="UQW5" s="862"/>
      <c r="UQX5" s="862"/>
      <c r="UQY5" s="862"/>
      <c r="UQZ5" s="862"/>
      <c r="URA5" s="862"/>
      <c r="URB5" s="862"/>
      <c r="URC5" s="862"/>
      <c r="URD5" s="862"/>
      <c r="URE5" s="862"/>
      <c r="URF5" s="862"/>
      <c r="URG5" s="862"/>
      <c r="URH5" s="862"/>
      <c r="URI5" s="862"/>
      <c r="URJ5" s="862"/>
      <c r="URK5" s="862"/>
      <c r="URL5" s="862"/>
      <c r="URM5" s="862"/>
      <c r="URN5" s="862"/>
      <c r="URO5" s="862"/>
      <c r="URP5" s="862"/>
      <c r="URQ5" s="862"/>
      <c r="URR5" s="862"/>
      <c r="URS5" s="862"/>
      <c r="URT5" s="862"/>
      <c r="URU5" s="862"/>
      <c r="URV5" s="861"/>
      <c r="URW5" s="862"/>
      <c r="URX5" s="862"/>
      <c r="URY5" s="862"/>
      <c r="URZ5" s="862"/>
      <c r="USA5" s="862"/>
      <c r="USB5" s="862"/>
      <c r="USC5" s="862"/>
      <c r="USD5" s="862"/>
      <c r="USE5" s="862"/>
      <c r="USF5" s="862"/>
      <c r="USG5" s="862"/>
      <c r="USH5" s="862"/>
      <c r="USI5" s="862"/>
      <c r="USJ5" s="862"/>
      <c r="USK5" s="862"/>
      <c r="USL5" s="862"/>
      <c r="USM5" s="862"/>
      <c r="USN5" s="862"/>
      <c r="USO5" s="862"/>
      <c r="USP5" s="862"/>
      <c r="USQ5" s="862"/>
      <c r="USR5" s="862"/>
      <c r="USS5" s="862"/>
      <c r="UST5" s="862"/>
      <c r="USU5" s="862"/>
      <c r="USV5" s="862"/>
      <c r="USW5" s="862"/>
      <c r="USX5" s="862"/>
      <c r="USY5" s="862"/>
      <c r="USZ5" s="862"/>
      <c r="UTA5" s="861"/>
      <c r="UTB5" s="862"/>
      <c r="UTC5" s="862"/>
      <c r="UTD5" s="862"/>
      <c r="UTE5" s="862"/>
      <c r="UTF5" s="862"/>
      <c r="UTG5" s="862"/>
      <c r="UTH5" s="862"/>
      <c r="UTI5" s="862"/>
      <c r="UTJ5" s="862"/>
      <c r="UTK5" s="862"/>
      <c r="UTL5" s="862"/>
      <c r="UTM5" s="862"/>
      <c r="UTN5" s="862"/>
      <c r="UTO5" s="862"/>
      <c r="UTP5" s="862"/>
      <c r="UTQ5" s="862"/>
      <c r="UTR5" s="862"/>
      <c r="UTS5" s="862"/>
      <c r="UTT5" s="862"/>
      <c r="UTU5" s="862"/>
      <c r="UTV5" s="862"/>
      <c r="UTW5" s="862"/>
      <c r="UTX5" s="862"/>
      <c r="UTY5" s="862"/>
      <c r="UTZ5" s="862"/>
      <c r="UUA5" s="862"/>
      <c r="UUB5" s="862"/>
      <c r="UUC5" s="862"/>
      <c r="UUD5" s="862"/>
      <c r="UUE5" s="862"/>
      <c r="UUF5" s="861"/>
      <c r="UUG5" s="862"/>
      <c r="UUH5" s="862"/>
      <c r="UUI5" s="862"/>
      <c r="UUJ5" s="862"/>
      <c r="UUK5" s="862"/>
      <c r="UUL5" s="862"/>
      <c r="UUM5" s="862"/>
      <c r="UUN5" s="862"/>
      <c r="UUO5" s="862"/>
      <c r="UUP5" s="862"/>
      <c r="UUQ5" s="862"/>
      <c r="UUR5" s="862"/>
      <c r="UUS5" s="862"/>
      <c r="UUT5" s="862"/>
      <c r="UUU5" s="862"/>
      <c r="UUV5" s="862"/>
      <c r="UUW5" s="862"/>
      <c r="UUX5" s="862"/>
      <c r="UUY5" s="862"/>
      <c r="UUZ5" s="862"/>
      <c r="UVA5" s="862"/>
      <c r="UVB5" s="862"/>
      <c r="UVC5" s="862"/>
      <c r="UVD5" s="862"/>
      <c r="UVE5" s="862"/>
      <c r="UVF5" s="862"/>
      <c r="UVG5" s="862"/>
      <c r="UVH5" s="862"/>
      <c r="UVI5" s="862"/>
      <c r="UVJ5" s="862"/>
      <c r="UVK5" s="861"/>
      <c r="UVL5" s="862"/>
      <c r="UVM5" s="862"/>
      <c r="UVN5" s="862"/>
      <c r="UVO5" s="862"/>
      <c r="UVP5" s="862"/>
      <c r="UVQ5" s="862"/>
      <c r="UVR5" s="862"/>
      <c r="UVS5" s="862"/>
      <c r="UVT5" s="862"/>
      <c r="UVU5" s="862"/>
      <c r="UVV5" s="862"/>
      <c r="UVW5" s="862"/>
      <c r="UVX5" s="862"/>
      <c r="UVY5" s="862"/>
      <c r="UVZ5" s="862"/>
      <c r="UWA5" s="862"/>
      <c r="UWB5" s="862"/>
      <c r="UWC5" s="862"/>
      <c r="UWD5" s="862"/>
      <c r="UWE5" s="862"/>
      <c r="UWF5" s="862"/>
      <c r="UWG5" s="862"/>
      <c r="UWH5" s="862"/>
      <c r="UWI5" s="862"/>
      <c r="UWJ5" s="862"/>
      <c r="UWK5" s="862"/>
      <c r="UWL5" s="862"/>
      <c r="UWM5" s="862"/>
      <c r="UWN5" s="862"/>
      <c r="UWO5" s="862"/>
      <c r="UWP5" s="861"/>
      <c r="UWQ5" s="862"/>
      <c r="UWR5" s="862"/>
      <c r="UWS5" s="862"/>
      <c r="UWT5" s="862"/>
      <c r="UWU5" s="862"/>
      <c r="UWV5" s="862"/>
      <c r="UWW5" s="862"/>
      <c r="UWX5" s="862"/>
      <c r="UWY5" s="862"/>
      <c r="UWZ5" s="862"/>
      <c r="UXA5" s="862"/>
      <c r="UXB5" s="862"/>
      <c r="UXC5" s="862"/>
      <c r="UXD5" s="862"/>
      <c r="UXE5" s="862"/>
      <c r="UXF5" s="862"/>
      <c r="UXG5" s="862"/>
      <c r="UXH5" s="862"/>
      <c r="UXI5" s="862"/>
      <c r="UXJ5" s="862"/>
      <c r="UXK5" s="862"/>
      <c r="UXL5" s="862"/>
      <c r="UXM5" s="862"/>
      <c r="UXN5" s="862"/>
      <c r="UXO5" s="862"/>
      <c r="UXP5" s="862"/>
      <c r="UXQ5" s="862"/>
      <c r="UXR5" s="862"/>
      <c r="UXS5" s="862"/>
      <c r="UXT5" s="862"/>
      <c r="UXU5" s="861"/>
      <c r="UXV5" s="862"/>
      <c r="UXW5" s="862"/>
      <c r="UXX5" s="862"/>
      <c r="UXY5" s="862"/>
      <c r="UXZ5" s="862"/>
      <c r="UYA5" s="862"/>
      <c r="UYB5" s="862"/>
      <c r="UYC5" s="862"/>
      <c r="UYD5" s="862"/>
      <c r="UYE5" s="862"/>
      <c r="UYF5" s="862"/>
      <c r="UYG5" s="862"/>
      <c r="UYH5" s="862"/>
      <c r="UYI5" s="862"/>
      <c r="UYJ5" s="862"/>
      <c r="UYK5" s="862"/>
      <c r="UYL5" s="862"/>
      <c r="UYM5" s="862"/>
      <c r="UYN5" s="862"/>
      <c r="UYO5" s="862"/>
      <c r="UYP5" s="862"/>
      <c r="UYQ5" s="862"/>
      <c r="UYR5" s="862"/>
      <c r="UYS5" s="862"/>
      <c r="UYT5" s="862"/>
      <c r="UYU5" s="862"/>
      <c r="UYV5" s="862"/>
      <c r="UYW5" s="862"/>
      <c r="UYX5" s="862"/>
      <c r="UYY5" s="862"/>
      <c r="UYZ5" s="861"/>
      <c r="UZA5" s="862"/>
      <c r="UZB5" s="862"/>
      <c r="UZC5" s="862"/>
      <c r="UZD5" s="862"/>
      <c r="UZE5" s="862"/>
      <c r="UZF5" s="862"/>
      <c r="UZG5" s="862"/>
      <c r="UZH5" s="862"/>
      <c r="UZI5" s="862"/>
      <c r="UZJ5" s="862"/>
      <c r="UZK5" s="862"/>
      <c r="UZL5" s="862"/>
      <c r="UZM5" s="862"/>
      <c r="UZN5" s="862"/>
      <c r="UZO5" s="862"/>
      <c r="UZP5" s="862"/>
      <c r="UZQ5" s="862"/>
      <c r="UZR5" s="862"/>
      <c r="UZS5" s="862"/>
      <c r="UZT5" s="862"/>
      <c r="UZU5" s="862"/>
      <c r="UZV5" s="862"/>
      <c r="UZW5" s="862"/>
      <c r="UZX5" s="862"/>
      <c r="UZY5" s="862"/>
      <c r="UZZ5" s="862"/>
      <c r="VAA5" s="862"/>
      <c r="VAB5" s="862"/>
      <c r="VAC5" s="862"/>
      <c r="VAD5" s="862"/>
      <c r="VAE5" s="861"/>
      <c r="VAF5" s="862"/>
      <c r="VAG5" s="862"/>
      <c r="VAH5" s="862"/>
      <c r="VAI5" s="862"/>
      <c r="VAJ5" s="862"/>
      <c r="VAK5" s="862"/>
      <c r="VAL5" s="862"/>
      <c r="VAM5" s="862"/>
      <c r="VAN5" s="862"/>
      <c r="VAO5" s="862"/>
      <c r="VAP5" s="862"/>
      <c r="VAQ5" s="862"/>
      <c r="VAR5" s="862"/>
      <c r="VAS5" s="862"/>
      <c r="VAT5" s="862"/>
      <c r="VAU5" s="862"/>
      <c r="VAV5" s="862"/>
      <c r="VAW5" s="862"/>
      <c r="VAX5" s="862"/>
      <c r="VAY5" s="862"/>
      <c r="VAZ5" s="862"/>
      <c r="VBA5" s="862"/>
      <c r="VBB5" s="862"/>
      <c r="VBC5" s="862"/>
      <c r="VBD5" s="862"/>
      <c r="VBE5" s="862"/>
      <c r="VBF5" s="862"/>
      <c r="VBG5" s="862"/>
      <c r="VBH5" s="862"/>
      <c r="VBI5" s="862"/>
      <c r="VBJ5" s="861"/>
      <c r="VBK5" s="862"/>
      <c r="VBL5" s="862"/>
      <c r="VBM5" s="862"/>
      <c r="VBN5" s="862"/>
      <c r="VBO5" s="862"/>
      <c r="VBP5" s="862"/>
      <c r="VBQ5" s="862"/>
      <c r="VBR5" s="862"/>
      <c r="VBS5" s="862"/>
      <c r="VBT5" s="862"/>
      <c r="VBU5" s="862"/>
      <c r="VBV5" s="862"/>
      <c r="VBW5" s="862"/>
      <c r="VBX5" s="862"/>
      <c r="VBY5" s="862"/>
      <c r="VBZ5" s="862"/>
      <c r="VCA5" s="862"/>
      <c r="VCB5" s="862"/>
      <c r="VCC5" s="862"/>
      <c r="VCD5" s="862"/>
      <c r="VCE5" s="862"/>
      <c r="VCF5" s="862"/>
      <c r="VCG5" s="862"/>
      <c r="VCH5" s="862"/>
      <c r="VCI5" s="862"/>
      <c r="VCJ5" s="862"/>
      <c r="VCK5" s="862"/>
      <c r="VCL5" s="862"/>
      <c r="VCM5" s="862"/>
      <c r="VCN5" s="862"/>
      <c r="VCO5" s="861"/>
      <c r="VCP5" s="862"/>
      <c r="VCQ5" s="862"/>
      <c r="VCR5" s="862"/>
      <c r="VCS5" s="862"/>
      <c r="VCT5" s="862"/>
      <c r="VCU5" s="862"/>
      <c r="VCV5" s="862"/>
      <c r="VCW5" s="862"/>
      <c r="VCX5" s="862"/>
      <c r="VCY5" s="862"/>
      <c r="VCZ5" s="862"/>
      <c r="VDA5" s="862"/>
      <c r="VDB5" s="862"/>
      <c r="VDC5" s="862"/>
      <c r="VDD5" s="862"/>
      <c r="VDE5" s="862"/>
      <c r="VDF5" s="862"/>
      <c r="VDG5" s="862"/>
      <c r="VDH5" s="862"/>
      <c r="VDI5" s="862"/>
      <c r="VDJ5" s="862"/>
      <c r="VDK5" s="862"/>
      <c r="VDL5" s="862"/>
      <c r="VDM5" s="862"/>
      <c r="VDN5" s="862"/>
      <c r="VDO5" s="862"/>
      <c r="VDP5" s="862"/>
      <c r="VDQ5" s="862"/>
      <c r="VDR5" s="862"/>
      <c r="VDS5" s="862"/>
      <c r="VDT5" s="861"/>
      <c r="VDU5" s="862"/>
      <c r="VDV5" s="862"/>
      <c r="VDW5" s="862"/>
      <c r="VDX5" s="862"/>
      <c r="VDY5" s="862"/>
      <c r="VDZ5" s="862"/>
      <c r="VEA5" s="862"/>
      <c r="VEB5" s="862"/>
      <c r="VEC5" s="862"/>
      <c r="VED5" s="862"/>
      <c r="VEE5" s="862"/>
      <c r="VEF5" s="862"/>
      <c r="VEG5" s="862"/>
      <c r="VEH5" s="862"/>
      <c r="VEI5" s="862"/>
      <c r="VEJ5" s="862"/>
      <c r="VEK5" s="862"/>
      <c r="VEL5" s="862"/>
      <c r="VEM5" s="862"/>
      <c r="VEN5" s="862"/>
      <c r="VEO5" s="862"/>
      <c r="VEP5" s="862"/>
      <c r="VEQ5" s="862"/>
      <c r="VER5" s="862"/>
      <c r="VES5" s="862"/>
      <c r="VET5" s="862"/>
      <c r="VEU5" s="862"/>
      <c r="VEV5" s="862"/>
      <c r="VEW5" s="862"/>
      <c r="VEX5" s="862"/>
      <c r="VEY5" s="861"/>
      <c r="VEZ5" s="862"/>
      <c r="VFA5" s="862"/>
      <c r="VFB5" s="862"/>
      <c r="VFC5" s="862"/>
      <c r="VFD5" s="862"/>
      <c r="VFE5" s="862"/>
      <c r="VFF5" s="862"/>
      <c r="VFG5" s="862"/>
      <c r="VFH5" s="862"/>
      <c r="VFI5" s="862"/>
      <c r="VFJ5" s="862"/>
      <c r="VFK5" s="862"/>
      <c r="VFL5" s="862"/>
      <c r="VFM5" s="862"/>
      <c r="VFN5" s="862"/>
      <c r="VFO5" s="862"/>
      <c r="VFP5" s="862"/>
      <c r="VFQ5" s="862"/>
      <c r="VFR5" s="862"/>
      <c r="VFS5" s="862"/>
      <c r="VFT5" s="862"/>
      <c r="VFU5" s="862"/>
      <c r="VFV5" s="862"/>
      <c r="VFW5" s="862"/>
      <c r="VFX5" s="862"/>
      <c r="VFY5" s="862"/>
      <c r="VFZ5" s="862"/>
      <c r="VGA5" s="862"/>
      <c r="VGB5" s="862"/>
      <c r="VGC5" s="862"/>
      <c r="VGD5" s="861"/>
      <c r="VGE5" s="862"/>
      <c r="VGF5" s="862"/>
      <c r="VGG5" s="862"/>
      <c r="VGH5" s="862"/>
      <c r="VGI5" s="862"/>
      <c r="VGJ5" s="862"/>
      <c r="VGK5" s="862"/>
      <c r="VGL5" s="862"/>
      <c r="VGM5" s="862"/>
      <c r="VGN5" s="862"/>
      <c r="VGO5" s="862"/>
      <c r="VGP5" s="862"/>
      <c r="VGQ5" s="862"/>
      <c r="VGR5" s="862"/>
      <c r="VGS5" s="862"/>
      <c r="VGT5" s="862"/>
      <c r="VGU5" s="862"/>
      <c r="VGV5" s="862"/>
      <c r="VGW5" s="862"/>
      <c r="VGX5" s="862"/>
      <c r="VGY5" s="862"/>
      <c r="VGZ5" s="862"/>
      <c r="VHA5" s="862"/>
      <c r="VHB5" s="862"/>
      <c r="VHC5" s="862"/>
      <c r="VHD5" s="862"/>
      <c r="VHE5" s="862"/>
      <c r="VHF5" s="862"/>
      <c r="VHG5" s="862"/>
      <c r="VHH5" s="862"/>
      <c r="VHI5" s="861"/>
      <c r="VHJ5" s="862"/>
      <c r="VHK5" s="862"/>
      <c r="VHL5" s="862"/>
      <c r="VHM5" s="862"/>
      <c r="VHN5" s="862"/>
      <c r="VHO5" s="862"/>
      <c r="VHP5" s="862"/>
      <c r="VHQ5" s="862"/>
      <c r="VHR5" s="862"/>
      <c r="VHS5" s="862"/>
      <c r="VHT5" s="862"/>
      <c r="VHU5" s="862"/>
      <c r="VHV5" s="862"/>
      <c r="VHW5" s="862"/>
      <c r="VHX5" s="862"/>
      <c r="VHY5" s="862"/>
      <c r="VHZ5" s="862"/>
      <c r="VIA5" s="862"/>
      <c r="VIB5" s="862"/>
      <c r="VIC5" s="862"/>
      <c r="VID5" s="862"/>
      <c r="VIE5" s="862"/>
      <c r="VIF5" s="862"/>
      <c r="VIG5" s="862"/>
      <c r="VIH5" s="862"/>
      <c r="VII5" s="862"/>
      <c r="VIJ5" s="862"/>
      <c r="VIK5" s="862"/>
      <c r="VIL5" s="862"/>
      <c r="VIM5" s="862"/>
      <c r="VIN5" s="861"/>
      <c r="VIO5" s="862"/>
      <c r="VIP5" s="862"/>
      <c r="VIQ5" s="862"/>
      <c r="VIR5" s="862"/>
      <c r="VIS5" s="862"/>
      <c r="VIT5" s="862"/>
      <c r="VIU5" s="862"/>
      <c r="VIV5" s="862"/>
      <c r="VIW5" s="862"/>
      <c r="VIX5" s="862"/>
      <c r="VIY5" s="862"/>
      <c r="VIZ5" s="862"/>
      <c r="VJA5" s="862"/>
      <c r="VJB5" s="862"/>
      <c r="VJC5" s="862"/>
      <c r="VJD5" s="862"/>
      <c r="VJE5" s="862"/>
      <c r="VJF5" s="862"/>
      <c r="VJG5" s="862"/>
      <c r="VJH5" s="862"/>
      <c r="VJI5" s="862"/>
      <c r="VJJ5" s="862"/>
      <c r="VJK5" s="862"/>
      <c r="VJL5" s="862"/>
      <c r="VJM5" s="862"/>
      <c r="VJN5" s="862"/>
      <c r="VJO5" s="862"/>
      <c r="VJP5" s="862"/>
      <c r="VJQ5" s="862"/>
      <c r="VJR5" s="862"/>
      <c r="VJS5" s="861"/>
      <c r="VJT5" s="862"/>
      <c r="VJU5" s="862"/>
      <c r="VJV5" s="862"/>
      <c r="VJW5" s="862"/>
      <c r="VJX5" s="862"/>
      <c r="VJY5" s="862"/>
      <c r="VJZ5" s="862"/>
      <c r="VKA5" s="862"/>
      <c r="VKB5" s="862"/>
      <c r="VKC5" s="862"/>
      <c r="VKD5" s="862"/>
      <c r="VKE5" s="862"/>
      <c r="VKF5" s="862"/>
      <c r="VKG5" s="862"/>
      <c r="VKH5" s="862"/>
      <c r="VKI5" s="862"/>
      <c r="VKJ5" s="862"/>
      <c r="VKK5" s="862"/>
      <c r="VKL5" s="862"/>
      <c r="VKM5" s="862"/>
      <c r="VKN5" s="862"/>
      <c r="VKO5" s="862"/>
      <c r="VKP5" s="862"/>
      <c r="VKQ5" s="862"/>
      <c r="VKR5" s="862"/>
      <c r="VKS5" s="862"/>
      <c r="VKT5" s="862"/>
      <c r="VKU5" s="862"/>
      <c r="VKV5" s="862"/>
      <c r="VKW5" s="862"/>
      <c r="VKX5" s="861"/>
      <c r="VKY5" s="862"/>
      <c r="VKZ5" s="862"/>
      <c r="VLA5" s="862"/>
      <c r="VLB5" s="862"/>
      <c r="VLC5" s="862"/>
      <c r="VLD5" s="862"/>
      <c r="VLE5" s="862"/>
      <c r="VLF5" s="862"/>
      <c r="VLG5" s="862"/>
      <c r="VLH5" s="862"/>
      <c r="VLI5" s="862"/>
      <c r="VLJ5" s="862"/>
      <c r="VLK5" s="862"/>
      <c r="VLL5" s="862"/>
      <c r="VLM5" s="862"/>
      <c r="VLN5" s="862"/>
      <c r="VLO5" s="862"/>
      <c r="VLP5" s="862"/>
      <c r="VLQ5" s="862"/>
      <c r="VLR5" s="862"/>
      <c r="VLS5" s="862"/>
      <c r="VLT5" s="862"/>
      <c r="VLU5" s="862"/>
      <c r="VLV5" s="862"/>
      <c r="VLW5" s="862"/>
      <c r="VLX5" s="862"/>
      <c r="VLY5" s="862"/>
      <c r="VLZ5" s="862"/>
      <c r="VMA5" s="862"/>
      <c r="VMB5" s="862"/>
      <c r="VMC5" s="861"/>
      <c r="VMD5" s="862"/>
      <c r="VME5" s="862"/>
      <c r="VMF5" s="862"/>
      <c r="VMG5" s="862"/>
      <c r="VMH5" s="862"/>
      <c r="VMI5" s="862"/>
      <c r="VMJ5" s="862"/>
      <c r="VMK5" s="862"/>
      <c r="VML5" s="862"/>
      <c r="VMM5" s="862"/>
      <c r="VMN5" s="862"/>
      <c r="VMO5" s="862"/>
      <c r="VMP5" s="862"/>
      <c r="VMQ5" s="862"/>
      <c r="VMR5" s="862"/>
      <c r="VMS5" s="862"/>
      <c r="VMT5" s="862"/>
      <c r="VMU5" s="862"/>
      <c r="VMV5" s="862"/>
      <c r="VMW5" s="862"/>
      <c r="VMX5" s="862"/>
      <c r="VMY5" s="862"/>
      <c r="VMZ5" s="862"/>
      <c r="VNA5" s="862"/>
      <c r="VNB5" s="862"/>
      <c r="VNC5" s="862"/>
      <c r="VND5" s="862"/>
      <c r="VNE5" s="862"/>
      <c r="VNF5" s="862"/>
      <c r="VNG5" s="862"/>
      <c r="VNH5" s="861"/>
      <c r="VNI5" s="862"/>
      <c r="VNJ5" s="862"/>
      <c r="VNK5" s="862"/>
      <c r="VNL5" s="862"/>
      <c r="VNM5" s="862"/>
      <c r="VNN5" s="862"/>
      <c r="VNO5" s="862"/>
      <c r="VNP5" s="862"/>
      <c r="VNQ5" s="862"/>
      <c r="VNR5" s="862"/>
      <c r="VNS5" s="862"/>
      <c r="VNT5" s="862"/>
      <c r="VNU5" s="862"/>
      <c r="VNV5" s="862"/>
      <c r="VNW5" s="862"/>
      <c r="VNX5" s="862"/>
      <c r="VNY5" s="862"/>
      <c r="VNZ5" s="862"/>
      <c r="VOA5" s="862"/>
      <c r="VOB5" s="862"/>
      <c r="VOC5" s="862"/>
      <c r="VOD5" s="862"/>
      <c r="VOE5" s="862"/>
      <c r="VOF5" s="862"/>
      <c r="VOG5" s="862"/>
      <c r="VOH5" s="862"/>
      <c r="VOI5" s="862"/>
      <c r="VOJ5" s="862"/>
      <c r="VOK5" s="862"/>
      <c r="VOL5" s="862"/>
      <c r="VOM5" s="861"/>
      <c r="VON5" s="862"/>
      <c r="VOO5" s="862"/>
      <c r="VOP5" s="862"/>
      <c r="VOQ5" s="862"/>
      <c r="VOR5" s="862"/>
      <c r="VOS5" s="862"/>
      <c r="VOT5" s="862"/>
      <c r="VOU5" s="862"/>
      <c r="VOV5" s="862"/>
      <c r="VOW5" s="862"/>
      <c r="VOX5" s="862"/>
      <c r="VOY5" s="862"/>
      <c r="VOZ5" s="862"/>
      <c r="VPA5" s="862"/>
      <c r="VPB5" s="862"/>
      <c r="VPC5" s="862"/>
      <c r="VPD5" s="862"/>
      <c r="VPE5" s="862"/>
      <c r="VPF5" s="862"/>
      <c r="VPG5" s="862"/>
      <c r="VPH5" s="862"/>
      <c r="VPI5" s="862"/>
      <c r="VPJ5" s="862"/>
      <c r="VPK5" s="862"/>
      <c r="VPL5" s="862"/>
      <c r="VPM5" s="862"/>
      <c r="VPN5" s="862"/>
      <c r="VPO5" s="862"/>
      <c r="VPP5" s="862"/>
      <c r="VPQ5" s="862"/>
      <c r="VPR5" s="861"/>
      <c r="VPS5" s="862"/>
      <c r="VPT5" s="862"/>
      <c r="VPU5" s="862"/>
      <c r="VPV5" s="862"/>
      <c r="VPW5" s="862"/>
      <c r="VPX5" s="862"/>
      <c r="VPY5" s="862"/>
      <c r="VPZ5" s="862"/>
      <c r="VQA5" s="862"/>
      <c r="VQB5" s="862"/>
      <c r="VQC5" s="862"/>
      <c r="VQD5" s="862"/>
      <c r="VQE5" s="862"/>
      <c r="VQF5" s="862"/>
      <c r="VQG5" s="862"/>
      <c r="VQH5" s="862"/>
      <c r="VQI5" s="862"/>
      <c r="VQJ5" s="862"/>
      <c r="VQK5" s="862"/>
      <c r="VQL5" s="862"/>
      <c r="VQM5" s="862"/>
      <c r="VQN5" s="862"/>
      <c r="VQO5" s="862"/>
      <c r="VQP5" s="862"/>
      <c r="VQQ5" s="862"/>
      <c r="VQR5" s="862"/>
      <c r="VQS5" s="862"/>
      <c r="VQT5" s="862"/>
      <c r="VQU5" s="862"/>
      <c r="VQV5" s="862"/>
      <c r="VQW5" s="861"/>
      <c r="VQX5" s="862"/>
      <c r="VQY5" s="862"/>
      <c r="VQZ5" s="862"/>
      <c r="VRA5" s="862"/>
      <c r="VRB5" s="862"/>
      <c r="VRC5" s="862"/>
      <c r="VRD5" s="862"/>
      <c r="VRE5" s="862"/>
      <c r="VRF5" s="862"/>
      <c r="VRG5" s="862"/>
      <c r="VRH5" s="862"/>
      <c r="VRI5" s="862"/>
      <c r="VRJ5" s="862"/>
      <c r="VRK5" s="862"/>
      <c r="VRL5" s="862"/>
      <c r="VRM5" s="862"/>
      <c r="VRN5" s="862"/>
      <c r="VRO5" s="862"/>
      <c r="VRP5" s="862"/>
      <c r="VRQ5" s="862"/>
      <c r="VRR5" s="862"/>
      <c r="VRS5" s="862"/>
      <c r="VRT5" s="862"/>
      <c r="VRU5" s="862"/>
      <c r="VRV5" s="862"/>
      <c r="VRW5" s="862"/>
      <c r="VRX5" s="862"/>
      <c r="VRY5" s="862"/>
      <c r="VRZ5" s="862"/>
      <c r="VSA5" s="862"/>
      <c r="VSB5" s="861"/>
      <c r="VSC5" s="862"/>
      <c r="VSD5" s="862"/>
      <c r="VSE5" s="862"/>
      <c r="VSF5" s="862"/>
      <c r="VSG5" s="862"/>
      <c r="VSH5" s="862"/>
      <c r="VSI5" s="862"/>
      <c r="VSJ5" s="862"/>
      <c r="VSK5" s="862"/>
      <c r="VSL5" s="862"/>
      <c r="VSM5" s="862"/>
      <c r="VSN5" s="862"/>
      <c r="VSO5" s="862"/>
      <c r="VSP5" s="862"/>
      <c r="VSQ5" s="862"/>
      <c r="VSR5" s="862"/>
      <c r="VSS5" s="862"/>
      <c r="VST5" s="862"/>
      <c r="VSU5" s="862"/>
      <c r="VSV5" s="862"/>
      <c r="VSW5" s="862"/>
      <c r="VSX5" s="862"/>
      <c r="VSY5" s="862"/>
      <c r="VSZ5" s="862"/>
      <c r="VTA5" s="862"/>
      <c r="VTB5" s="862"/>
      <c r="VTC5" s="862"/>
      <c r="VTD5" s="862"/>
      <c r="VTE5" s="862"/>
      <c r="VTF5" s="862"/>
      <c r="VTG5" s="861"/>
      <c r="VTH5" s="862"/>
      <c r="VTI5" s="862"/>
      <c r="VTJ5" s="862"/>
      <c r="VTK5" s="862"/>
      <c r="VTL5" s="862"/>
      <c r="VTM5" s="862"/>
      <c r="VTN5" s="862"/>
      <c r="VTO5" s="862"/>
      <c r="VTP5" s="862"/>
      <c r="VTQ5" s="862"/>
      <c r="VTR5" s="862"/>
      <c r="VTS5" s="862"/>
      <c r="VTT5" s="862"/>
      <c r="VTU5" s="862"/>
      <c r="VTV5" s="862"/>
      <c r="VTW5" s="862"/>
      <c r="VTX5" s="862"/>
      <c r="VTY5" s="862"/>
      <c r="VTZ5" s="862"/>
      <c r="VUA5" s="862"/>
      <c r="VUB5" s="862"/>
      <c r="VUC5" s="862"/>
      <c r="VUD5" s="862"/>
      <c r="VUE5" s="862"/>
      <c r="VUF5" s="862"/>
      <c r="VUG5" s="862"/>
      <c r="VUH5" s="862"/>
      <c r="VUI5" s="862"/>
      <c r="VUJ5" s="862"/>
      <c r="VUK5" s="862"/>
      <c r="VUL5" s="861"/>
      <c r="VUM5" s="862"/>
      <c r="VUN5" s="862"/>
      <c r="VUO5" s="862"/>
      <c r="VUP5" s="862"/>
      <c r="VUQ5" s="862"/>
      <c r="VUR5" s="862"/>
      <c r="VUS5" s="862"/>
      <c r="VUT5" s="862"/>
      <c r="VUU5" s="862"/>
      <c r="VUV5" s="862"/>
      <c r="VUW5" s="862"/>
      <c r="VUX5" s="862"/>
      <c r="VUY5" s="862"/>
      <c r="VUZ5" s="862"/>
      <c r="VVA5" s="862"/>
      <c r="VVB5" s="862"/>
      <c r="VVC5" s="862"/>
      <c r="VVD5" s="862"/>
      <c r="VVE5" s="862"/>
      <c r="VVF5" s="862"/>
      <c r="VVG5" s="862"/>
      <c r="VVH5" s="862"/>
      <c r="VVI5" s="862"/>
      <c r="VVJ5" s="862"/>
      <c r="VVK5" s="862"/>
      <c r="VVL5" s="862"/>
      <c r="VVM5" s="862"/>
      <c r="VVN5" s="862"/>
      <c r="VVO5" s="862"/>
      <c r="VVP5" s="862"/>
      <c r="VVQ5" s="861"/>
      <c r="VVR5" s="862"/>
      <c r="VVS5" s="862"/>
      <c r="VVT5" s="862"/>
      <c r="VVU5" s="862"/>
      <c r="VVV5" s="862"/>
      <c r="VVW5" s="862"/>
      <c r="VVX5" s="862"/>
      <c r="VVY5" s="862"/>
      <c r="VVZ5" s="862"/>
      <c r="VWA5" s="862"/>
      <c r="VWB5" s="862"/>
      <c r="VWC5" s="862"/>
      <c r="VWD5" s="862"/>
      <c r="VWE5" s="862"/>
      <c r="VWF5" s="862"/>
      <c r="VWG5" s="862"/>
      <c r="VWH5" s="862"/>
      <c r="VWI5" s="862"/>
      <c r="VWJ5" s="862"/>
      <c r="VWK5" s="862"/>
      <c r="VWL5" s="862"/>
      <c r="VWM5" s="862"/>
      <c r="VWN5" s="862"/>
      <c r="VWO5" s="862"/>
      <c r="VWP5" s="862"/>
      <c r="VWQ5" s="862"/>
      <c r="VWR5" s="862"/>
      <c r="VWS5" s="862"/>
      <c r="VWT5" s="862"/>
      <c r="VWU5" s="862"/>
      <c r="VWV5" s="861"/>
      <c r="VWW5" s="862"/>
      <c r="VWX5" s="862"/>
      <c r="VWY5" s="862"/>
      <c r="VWZ5" s="862"/>
      <c r="VXA5" s="862"/>
      <c r="VXB5" s="862"/>
      <c r="VXC5" s="862"/>
      <c r="VXD5" s="862"/>
      <c r="VXE5" s="862"/>
      <c r="VXF5" s="862"/>
      <c r="VXG5" s="862"/>
      <c r="VXH5" s="862"/>
      <c r="VXI5" s="862"/>
      <c r="VXJ5" s="862"/>
      <c r="VXK5" s="862"/>
      <c r="VXL5" s="862"/>
      <c r="VXM5" s="862"/>
      <c r="VXN5" s="862"/>
      <c r="VXO5" s="862"/>
      <c r="VXP5" s="862"/>
      <c r="VXQ5" s="862"/>
      <c r="VXR5" s="862"/>
      <c r="VXS5" s="862"/>
      <c r="VXT5" s="862"/>
      <c r="VXU5" s="862"/>
      <c r="VXV5" s="862"/>
      <c r="VXW5" s="862"/>
      <c r="VXX5" s="862"/>
      <c r="VXY5" s="862"/>
      <c r="VXZ5" s="862"/>
      <c r="VYA5" s="861"/>
      <c r="VYB5" s="862"/>
      <c r="VYC5" s="862"/>
      <c r="VYD5" s="862"/>
      <c r="VYE5" s="862"/>
      <c r="VYF5" s="862"/>
      <c r="VYG5" s="862"/>
      <c r="VYH5" s="862"/>
      <c r="VYI5" s="862"/>
      <c r="VYJ5" s="862"/>
      <c r="VYK5" s="862"/>
      <c r="VYL5" s="862"/>
      <c r="VYM5" s="862"/>
      <c r="VYN5" s="862"/>
      <c r="VYO5" s="862"/>
      <c r="VYP5" s="862"/>
      <c r="VYQ5" s="862"/>
      <c r="VYR5" s="862"/>
      <c r="VYS5" s="862"/>
      <c r="VYT5" s="862"/>
      <c r="VYU5" s="862"/>
      <c r="VYV5" s="862"/>
      <c r="VYW5" s="862"/>
      <c r="VYX5" s="862"/>
      <c r="VYY5" s="862"/>
      <c r="VYZ5" s="862"/>
      <c r="VZA5" s="862"/>
      <c r="VZB5" s="862"/>
      <c r="VZC5" s="862"/>
      <c r="VZD5" s="862"/>
      <c r="VZE5" s="862"/>
      <c r="VZF5" s="861"/>
      <c r="VZG5" s="862"/>
      <c r="VZH5" s="862"/>
      <c r="VZI5" s="862"/>
      <c r="VZJ5" s="862"/>
      <c r="VZK5" s="862"/>
      <c r="VZL5" s="862"/>
      <c r="VZM5" s="862"/>
      <c r="VZN5" s="862"/>
      <c r="VZO5" s="862"/>
      <c r="VZP5" s="862"/>
      <c r="VZQ5" s="862"/>
      <c r="VZR5" s="862"/>
      <c r="VZS5" s="862"/>
      <c r="VZT5" s="862"/>
      <c r="VZU5" s="862"/>
      <c r="VZV5" s="862"/>
      <c r="VZW5" s="862"/>
      <c r="VZX5" s="862"/>
      <c r="VZY5" s="862"/>
      <c r="VZZ5" s="862"/>
      <c r="WAA5" s="862"/>
      <c r="WAB5" s="862"/>
      <c r="WAC5" s="862"/>
      <c r="WAD5" s="862"/>
      <c r="WAE5" s="862"/>
      <c r="WAF5" s="862"/>
      <c r="WAG5" s="862"/>
      <c r="WAH5" s="862"/>
      <c r="WAI5" s="862"/>
      <c r="WAJ5" s="862"/>
      <c r="WAK5" s="861"/>
      <c r="WAL5" s="862"/>
      <c r="WAM5" s="862"/>
      <c r="WAN5" s="862"/>
      <c r="WAO5" s="862"/>
      <c r="WAP5" s="862"/>
      <c r="WAQ5" s="862"/>
      <c r="WAR5" s="862"/>
      <c r="WAS5" s="862"/>
      <c r="WAT5" s="862"/>
      <c r="WAU5" s="862"/>
      <c r="WAV5" s="862"/>
      <c r="WAW5" s="862"/>
      <c r="WAX5" s="862"/>
      <c r="WAY5" s="862"/>
      <c r="WAZ5" s="862"/>
      <c r="WBA5" s="862"/>
      <c r="WBB5" s="862"/>
      <c r="WBC5" s="862"/>
      <c r="WBD5" s="862"/>
      <c r="WBE5" s="862"/>
      <c r="WBF5" s="862"/>
      <c r="WBG5" s="862"/>
      <c r="WBH5" s="862"/>
      <c r="WBI5" s="862"/>
      <c r="WBJ5" s="862"/>
      <c r="WBK5" s="862"/>
      <c r="WBL5" s="862"/>
      <c r="WBM5" s="862"/>
      <c r="WBN5" s="862"/>
      <c r="WBO5" s="862"/>
      <c r="WBP5" s="861"/>
      <c r="WBQ5" s="862"/>
      <c r="WBR5" s="862"/>
      <c r="WBS5" s="862"/>
      <c r="WBT5" s="862"/>
      <c r="WBU5" s="862"/>
      <c r="WBV5" s="862"/>
      <c r="WBW5" s="862"/>
      <c r="WBX5" s="862"/>
      <c r="WBY5" s="862"/>
      <c r="WBZ5" s="862"/>
      <c r="WCA5" s="862"/>
      <c r="WCB5" s="862"/>
      <c r="WCC5" s="862"/>
      <c r="WCD5" s="862"/>
      <c r="WCE5" s="862"/>
      <c r="WCF5" s="862"/>
      <c r="WCG5" s="862"/>
      <c r="WCH5" s="862"/>
      <c r="WCI5" s="862"/>
      <c r="WCJ5" s="862"/>
      <c r="WCK5" s="862"/>
      <c r="WCL5" s="862"/>
      <c r="WCM5" s="862"/>
      <c r="WCN5" s="862"/>
      <c r="WCO5" s="862"/>
      <c r="WCP5" s="862"/>
      <c r="WCQ5" s="862"/>
      <c r="WCR5" s="862"/>
      <c r="WCS5" s="862"/>
      <c r="WCT5" s="862"/>
      <c r="WCU5" s="861"/>
      <c r="WCV5" s="862"/>
      <c r="WCW5" s="862"/>
      <c r="WCX5" s="862"/>
      <c r="WCY5" s="862"/>
      <c r="WCZ5" s="862"/>
      <c r="WDA5" s="862"/>
      <c r="WDB5" s="862"/>
      <c r="WDC5" s="862"/>
      <c r="WDD5" s="862"/>
      <c r="WDE5" s="862"/>
      <c r="WDF5" s="862"/>
      <c r="WDG5" s="862"/>
      <c r="WDH5" s="862"/>
      <c r="WDI5" s="862"/>
      <c r="WDJ5" s="862"/>
      <c r="WDK5" s="862"/>
      <c r="WDL5" s="862"/>
      <c r="WDM5" s="862"/>
      <c r="WDN5" s="862"/>
      <c r="WDO5" s="862"/>
      <c r="WDP5" s="862"/>
      <c r="WDQ5" s="862"/>
      <c r="WDR5" s="862"/>
      <c r="WDS5" s="862"/>
      <c r="WDT5" s="862"/>
      <c r="WDU5" s="862"/>
      <c r="WDV5" s="862"/>
      <c r="WDW5" s="862"/>
      <c r="WDX5" s="862"/>
      <c r="WDY5" s="862"/>
      <c r="WDZ5" s="861"/>
      <c r="WEA5" s="862"/>
      <c r="WEB5" s="862"/>
      <c r="WEC5" s="862"/>
      <c r="WED5" s="862"/>
      <c r="WEE5" s="862"/>
      <c r="WEF5" s="862"/>
      <c r="WEG5" s="862"/>
      <c r="WEH5" s="862"/>
      <c r="WEI5" s="862"/>
      <c r="WEJ5" s="862"/>
      <c r="WEK5" s="862"/>
      <c r="WEL5" s="862"/>
      <c r="WEM5" s="862"/>
      <c r="WEN5" s="862"/>
      <c r="WEO5" s="862"/>
      <c r="WEP5" s="862"/>
      <c r="WEQ5" s="862"/>
      <c r="WER5" s="862"/>
      <c r="WES5" s="862"/>
      <c r="WET5" s="862"/>
      <c r="WEU5" s="862"/>
      <c r="WEV5" s="862"/>
      <c r="WEW5" s="862"/>
      <c r="WEX5" s="862"/>
      <c r="WEY5" s="862"/>
      <c r="WEZ5" s="862"/>
      <c r="WFA5" s="862"/>
      <c r="WFB5" s="862"/>
      <c r="WFC5" s="862"/>
      <c r="WFD5" s="862"/>
      <c r="WFE5" s="861"/>
      <c r="WFF5" s="862"/>
      <c r="WFG5" s="862"/>
      <c r="WFH5" s="862"/>
      <c r="WFI5" s="862"/>
      <c r="WFJ5" s="862"/>
      <c r="WFK5" s="862"/>
      <c r="WFL5" s="862"/>
      <c r="WFM5" s="862"/>
      <c r="WFN5" s="862"/>
      <c r="WFO5" s="862"/>
      <c r="WFP5" s="862"/>
      <c r="WFQ5" s="862"/>
      <c r="WFR5" s="862"/>
      <c r="WFS5" s="862"/>
      <c r="WFT5" s="862"/>
      <c r="WFU5" s="862"/>
      <c r="WFV5" s="862"/>
      <c r="WFW5" s="862"/>
      <c r="WFX5" s="862"/>
      <c r="WFY5" s="862"/>
      <c r="WFZ5" s="862"/>
      <c r="WGA5" s="862"/>
      <c r="WGB5" s="862"/>
      <c r="WGC5" s="862"/>
      <c r="WGD5" s="862"/>
      <c r="WGE5" s="862"/>
      <c r="WGF5" s="862"/>
      <c r="WGG5" s="862"/>
      <c r="WGH5" s="862"/>
      <c r="WGI5" s="862"/>
      <c r="WGJ5" s="861"/>
      <c r="WGK5" s="862"/>
      <c r="WGL5" s="862"/>
      <c r="WGM5" s="862"/>
      <c r="WGN5" s="862"/>
      <c r="WGO5" s="862"/>
      <c r="WGP5" s="862"/>
      <c r="WGQ5" s="862"/>
      <c r="WGR5" s="862"/>
      <c r="WGS5" s="862"/>
      <c r="WGT5" s="862"/>
      <c r="WGU5" s="862"/>
      <c r="WGV5" s="862"/>
      <c r="WGW5" s="862"/>
      <c r="WGX5" s="862"/>
      <c r="WGY5" s="862"/>
      <c r="WGZ5" s="862"/>
      <c r="WHA5" s="862"/>
      <c r="WHB5" s="862"/>
      <c r="WHC5" s="862"/>
      <c r="WHD5" s="862"/>
      <c r="WHE5" s="862"/>
      <c r="WHF5" s="862"/>
      <c r="WHG5" s="862"/>
      <c r="WHH5" s="862"/>
      <c r="WHI5" s="862"/>
      <c r="WHJ5" s="862"/>
      <c r="WHK5" s="862"/>
      <c r="WHL5" s="862"/>
      <c r="WHM5" s="862"/>
      <c r="WHN5" s="862"/>
      <c r="WHO5" s="861"/>
      <c r="WHP5" s="862"/>
      <c r="WHQ5" s="862"/>
      <c r="WHR5" s="862"/>
      <c r="WHS5" s="862"/>
      <c r="WHT5" s="862"/>
      <c r="WHU5" s="862"/>
      <c r="WHV5" s="862"/>
      <c r="WHW5" s="862"/>
      <c r="WHX5" s="862"/>
      <c r="WHY5" s="862"/>
      <c r="WHZ5" s="862"/>
      <c r="WIA5" s="862"/>
      <c r="WIB5" s="862"/>
      <c r="WIC5" s="862"/>
      <c r="WID5" s="862"/>
      <c r="WIE5" s="862"/>
      <c r="WIF5" s="862"/>
      <c r="WIG5" s="862"/>
      <c r="WIH5" s="862"/>
      <c r="WII5" s="862"/>
      <c r="WIJ5" s="862"/>
      <c r="WIK5" s="862"/>
      <c r="WIL5" s="862"/>
      <c r="WIM5" s="862"/>
      <c r="WIN5" s="862"/>
      <c r="WIO5" s="862"/>
      <c r="WIP5" s="862"/>
      <c r="WIQ5" s="862"/>
      <c r="WIR5" s="862"/>
      <c r="WIS5" s="862"/>
      <c r="WIT5" s="861"/>
      <c r="WIU5" s="862"/>
      <c r="WIV5" s="862"/>
      <c r="WIW5" s="862"/>
      <c r="WIX5" s="862"/>
      <c r="WIY5" s="862"/>
      <c r="WIZ5" s="862"/>
      <c r="WJA5" s="862"/>
      <c r="WJB5" s="862"/>
      <c r="WJC5" s="862"/>
      <c r="WJD5" s="862"/>
      <c r="WJE5" s="862"/>
      <c r="WJF5" s="862"/>
      <c r="WJG5" s="862"/>
      <c r="WJH5" s="862"/>
      <c r="WJI5" s="862"/>
      <c r="WJJ5" s="862"/>
      <c r="WJK5" s="862"/>
      <c r="WJL5" s="862"/>
      <c r="WJM5" s="862"/>
      <c r="WJN5" s="862"/>
      <c r="WJO5" s="862"/>
      <c r="WJP5" s="862"/>
      <c r="WJQ5" s="862"/>
      <c r="WJR5" s="862"/>
      <c r="WJS5" s="862"/>
      <c r="WJT5" s="862"/>
      <c r="WJU5" s="862"/>
      <c r="WJV5" s="862"/>
      <c r="WJW5" s="862"/>
      <c r="WJX5" s="862"/>
      <c r="WJY5" s="861"/>
      <c r="WJZ5" s="862"/>
      <c r="WKA5" s="862"/>
      <c r="WKB5" s="862"/>
      <c r="WKC5" s="862"/>
      <c r="WKD5" s="862"/>
      <c r="WKE5" s="862"/>
      <c r="WKF5" s="862"/>
      <c r="WKG5" s="862"/>
      <c r="WKH5" s="862"/>
      <c r="WKI5" s="862"/>
      <c r="WKJ5" s="862"/>
      <c r="WKK5" s="862"/>
      <c r="WKL5" s="862"/>
      <c r="WKM5" s="862"/>
      <c r="WKN5" s="862"/>
      <c r="WKO5" s="862"/>
      <c r="WKP5" s="862"/>
      <c r="WKQ5" s="862"/>
      <c r="WKR5" s="862"/>
      <c r="WKS5" s="862"/>
      <c r="WKT5" s="862"/>
      <c r="WKU5" s="862"/>
      <c r="WKV5" s="862"/>
      <c r="WKW5" s="862"/>
      <c r="WKX5" s="862"/>
      <c r="WKY5" s="862"/>
      <c r="WKZ5" s="862"/>
      <c r="WLA5" s="862"/>
      <c r="WLB5" s="862"/>
      <c r="WLC5" s="862"/>
      <c r="WLD5" s="861"/>
      <c r="WLE5" s="862"/>
      <c r="WLF5" s="862"/>
      <c r="WLG5" s="862"/>
      <c r="WLH5" s="862"/>
      <c r="WLI5" s="862"/>
      <c r="WLJ5" s="862"/>
      <c r="WLK5" s="862"/>
      <c r="WLL5" s="862"/>
      <c r="WLM5" s="862"/>
      <c r="WLN5" s="862"/>
      <c r="WLO5" s="862"/>
      <c r="WLP5" s="862"/>
      <c r="WLQ5" s="862"/>
      <c r="WLR5" s="862"/>
      <c r="WLS5" s="862"/>
      <c r="WLT5" s="862"/>
      <c r="WLU5" s="862"/>
      <c r="WLV5" s="862"/>
      <c r="WLW5" s="862"/>
      <c r="WLX5" s="862"/>
      <c r="WLY5" s="862"/>
      <c r="WLZ5" s="862"/>
      <c r="WMA5" s="862"/>
      <c r="WMB5" s="862"/>
      <c r="WMC5" s="862"/>
      <c r="WMD5" s="862"/>
      <c r="WME5" s="862"/>
      <c r="WMF5" s="862"/>
      <c r="WMG5" s="862"/>
      <c r="WMH5" s="862"/>
      <c r="WMI5" s="861"/>
      <c r="WMJ5" s="862"/>
      <c r="WMK5" s="862"/>
      <c r="WML5" s="862"/>
      <c r="WMM5" s="862"/>
      <c r="WMN5" s="862"/>
      <c r="WMO5" s="862"/>
      <c r="WMP5" s="862"/>
      <c r="WMQ5" s="862"/>
      <c r="WMR5" s="862"/>
      <c r="WMS5" s="862"/>
      <c r="WMT5" s="862"/>
      <c r="WMU5" s="862"/>
      <c r="WMV5" s="862"/>
      <c r="WMW5" s="862"/>
      <c r="WMX5" s="862"/>
      <c r="WMY5" s="862"/>
      <c r="WMZ5" s="862"/>
      <c r="WNA5" s="862"/>
      <c r="WNB5" s="862"/>
      <c r="WNC5" s="862"/>
      <c r="WND5" s="862"/>
      <c r="WNE5" s="862"/>
      <c r="WNF5" s="862"/>
      <c r="WNG5" s="862"/>
      <c r="WNH5" s="862"/>
      <c r="WNI5" s="862"/>
      <c r="WNJ5" s="862"/>
      <c r="WNK5" s="862"/>
      <c r="WNL5" s="862"/>
      <c r="WNM5" s="862"/>
      <c r="WNN5" s="861"/>
      <c r="WNO5" s="862"/>
      <c r="WNP5" s="862"/>
      <c r="WNQ5" s="862"/>
      <c r="WNR5" s="862"/>
      <c r="WNS5" s="862"/>
      <c r="WNT5" s="862"/>
      <c r="WNU5" s="862"/>
      <c r="WNV5" s="862"/>
      <c r="WNW5" s="862"/>
      <c r="WNX5" s="862"/>
      <c r="WNY5" s="862"/>
      <c r="WNZ5" s="862"/>
      <c r="WOA5" s="862"/>
      <c r="WOB5" s="862"/>
      <c r="WOC5" s="862"/>
      <c r="WOD5" s="862"/>
      <c r="WOE5" s="862"/>
      <c r="WOF5" s="862"/>
      <c r="WOG5" s="862"/>
      <c r="WOH5" s="862"/>
      <c r="WOI5" s="862"/>
      <c r="WOJ5" s="862"/>
      <c r="WOK5" s="862"/>
      <c r="WOL5" s="862"/>
      <c r="WOM5" s="862"/>
      <c r="WON5" s="862"/>
      <c r="WOO5" s="862"/>
      <c r="WOP5" s="862"/>
      <c r="WOQ5" s="862"/>
      <c r="WOR5" s="862"/>
      <c r="WOS5" s="861"/>
      <c r="WOT5" s="862"/>
      <c r="WOU5" s="862"/>
      <c r="WOV5" s="862"/>
      <c r="WOW5" s="862"/>
      <c r="WOX5" s="862"/>
      <c r="WOY5" s="862"/>
      <c r="WOZ5" s="862"/>
      <c r="WPA5" s="862"/>
      <c r="WPB5" s="862"/>
      <c r="WPC5" s="862"/>
      <c r="WPD5" s="862"/>
      <c r="WPE5" s="862"/>
      <c r="WPF5" s="862"/>
      <c r="WPG5" s="862"/>
      <c r="WPH5" s="862"/>
      <c r="WPI5" s="862"/>
      <c r="WPJ5" s="862"/>
      <c r="WPK5" s="862"/>
      <c r="WPL5" s="862"/>
      <c r="WPM5" s="862"/>
      <c r="WPN5" s="862"/>
      <c r="WPO5" s="862"/>
      <c r="WPP5" s="862"/>
      <c r="WPQ5" s="862"/>
      <c r="WPR5" s="862"/>
      <c r="WPS5" s="862"/>
      <c r="WPT5" s="862"/>
      <c r="WPU5" s="862"/>
      <c r="WPV5" s="862"/>
      <c r="WPW5" s="862"/>
      <c r="WPX5" s="861"/>
      <c r="WPY5" s="862"/>
      <c r="WPZ5" s="862"/>
      <c r="WQA5" s="862"/>
      <c r="WQB5" s="862"/>
      <c r="WQC5" s="862"/>
      <c r="WQD5" s="862"/>
      <c r="WQE5" s="862"/>
      <c r="WQF5" s="862"/>
      <c r="WQG5" s="862"/>
      <c r="WQH5" s="862"/>
      <c r="WQI5" s="862"/>
      <c r="WQJ5" s="862"/>
      <c r="WQK5" s="862"/>
      <c r="WQL5" s="862"/>
      <c r="WQM5" s="862"/>
      <c r="WQN5" s="862"/>
      <c r="WQO5" s="862"/>
      <c r="WQP5" s="862"/>
      <c r="WQQ5" s="862"/>
      <c r="WQR5" s="862"/>
      <c r="WQS5" s="862"/>
      <c r="WQT5" s="862"/>
      <c r="WQU5" s="862"/>
      <c r="WQV5" s="862"/>
      <c r="WQW5" s="862"/>
      <c r="WQX5" s="862"/>
      <c r="WQY5" s="862"/>
      <c r="WQZ5" s="862"/>
      <c r="WRA5" s="862"/>
      <c r="WRB5" s="862"/>
      <c r="WRC5" s="861"/>
      <c r="WRD5" s="862"/>
      <c r="WRE5" s="862"/>
      <c r="WRF5" s="862"/>
      <c r="WRG5" s="862"/>
      <c r="WRH5" s="862"/>
      <c r="WRI5" s="862"/>
      <c r="WRJ5" s="862"/>
      <c r="WRK5" s="862"/>
      <c r="WRL5" s="862"/>
      <c r="WRM5" s="862"/>
      <c r="WRN5" s="862"/>
      <c r="WRO5" s="862"/>
      <c r="WRP5" s="862"/>
      <c r="WRQ5" s="862"/>
      <c r="WRR5" s="862"/>
      <c r="WRS5" s="862"/>
      <c r="WRT5" s="862"/>
      <c r="WRU5" s="862"/>
      <c r="WRV5" s="862"/>
      <c r="WRW5" s="862"/>
      <c r="WRX5" s="862"/>
      <c r="WRY5" s="862"/>
      <c r="WRZ5" s="862"/>
      <c r="WSA5" s="862"/>
      <c r="WSB5" s="862"/>
      <c r="WSC5" s="862"/>
      <c r="WSD5" s="862"/>
      <c r="WSE5" s="862"/>
      <c r="WSF5" s="862"/>
      <c r="WSG5" s="862"/>
      <c r="WSH5" s="861"/>
      <c r="WSI5" s="862"/>
      <c r="WSJ5" s="862"/>
      <c r="WSK5" s="862"/>
      <c r="WSL5" s="862"/>
      <c r="WSM5" s="862"/>
      <c r="WSN5" s="862"/>
      <c r="WSO5" s="862"/>
      <c r="WSP5" s="862"/>
      <c r="WSQ5" s="862"/>
      <c r="WSR5" s="862"/>
      <c r="WSS5" s="862"/>
      <c r="WST5" s="862"/>
      <c r="WSU5" s="862"/>
      <c r="WSV5" s="862"/>
      <c r="WSW5" s="862"/>
      <c r="WSX5" s="862"/>
      <c r="WSY5" s="862"/>
      <c r="WSZ5" s="862"/>
      <c r="WTA5" s="862"/>
      <c r="WTB5" s="862"/>
      <c r="WTC5" s="862"/>
      <c r="WTD5" s="862"/>
      <c r="WTE5" s="862"/>
      <c r="WTF5" s="862"/>
      <c r="WTG5" s="862"/>
      <c r="WTH5" s="862"/>
      <c r="WTI5" s="862"/>
      <c r="WTJ5" s="862"/>
      <c r="WTK5" s="862"/>
      <c r="WTL5" s="862"/>
      <c r="WTM5" s="861"/>
      <c r="WTN5" s="862"/>
      <c r="WTO5" s="862"/>
      <c r="WTP5" s="862"/>
      <c r="WTQ5" s="862"/>
      <c r="WTR5" s="862"/>
      <c r="WTS5" s="862"/>
      <c r="WTT5" s="862"/>
      <c r="WTU5" s="862"/>
      <c r="WTV5" s="862"/>
      <c r="WTW5" s="862"/>
      <c r="WTX5" s="862"/>
      <c r="WTY5" s="862"/>
      <c r="WTZ5" s="862"/>
      <c r="WUA5" s="862"/>
      <c r="WUB5" s="862"/>
      <c r="WUC5" s="862"/>
      <c r="WUD5" s="862"/>
      <c r="WUE5" s="862"/>
      <c r="WUF5" s="862"/>
      <c r="WUG5" s="862"/>
      <c r="WUH5" s="862"/>
      <c r="WUI5" s="862"/>
      <c r="WUJ5" s="862"/>
      <c r="WUK5" s="862"/>
      <c r="WUL5" s="862"/>
      <c r="WUM5" s="862"/>
      <c r="WUN5" s="862"/>
      <c r="WUO5" s="862"/>
      <c r="WUP5" s="862"/>
      <c r="WUQ5" s="862"/>
      <c r="WUR5" s="861"/>
      <c r="WUS5" s="862"/>
      <c r="WUT5" s="862"/>
      <c r="WUU5" s="862"/>
      <c r="WUV5" s="862"/>
      <c r="WUW5" s="862"/>
      <c r="WUX5" s="862"/>
      <c r="WUY5" s="862"/>
      <c r="WUZ5" s="862"/>
      <c r="WVA5" s="862"/>
      <c r="WVB5" s="862"/>
      <c r="WVC5" s="862"/>
      <c r="WVD5" s="862"/>
      <c r="WVE5" s="862"/>
      <c r="WVF5" s="862"/>
      <c r="WVG5" s="862"/>
      <c r="WVH5" s="862"/>
      <c r="WVI5" s="862"/>
      <c r="WVJ5" s="862"/>
      <c r="WVK5" s="862"/>
      <c r="WVL5" s="862"/>
      <c r="WVM5" s="862"/>
      <c r="WVN5" s="862"/>
      <c r="WVO5" s="862"/>
      <c r="WVP5" s="862"/>
      <c r="WVQ5" s="862"/>
      <c r="WVR5" s="862"/>
      <c r="WVS5" s="862"/>
      <c r="WVT5" s="862"/>
      <c r="WVU5" s="862"/>
      <c r="WVV5" s="862"/>
      <c r="WVW5" s="861"/>
      <c r="WVX5" s="862"/>
      <c r="WVY5" s="862"/>
      <c r="WVZ5" s="862"/>
      <c r="WWA5" s="862"/>
      <c r="WWB5" s="862"/>
      <c r="WWC5" s="862"/>
      <c r="WWD5" s="862"/>
      <c r="WWE5" s="862"/>
      <c r="WWF5" s="862"/>
      <c r="WWG5" s="862"/>
      <c r="WWH5" s="862"/>
      <c r="WWI5" s="862"/>
      <c r="WWJ5" s="862"/>
      <c r="WWK5" s="862"/>
      <c r="WWL5" s="862"/>
      <c r="WWM5" s="862"/>
      <c r="WWN5" s="862"/>
      <c r="WWO5" s="862"/>
      <c r="WWP5" s="862"/>
      <c r="WWQ5" s="862"/>
      <c r="WWR5" s="862"/>
      <c r="WWS5" s="862"/>
      <c r="WWT5" s="862"/>
      <c r="WWU5" s="862"/>
      <c r="WWV5" s="862"/>
      <c r="WWW5" s="862"/>
      <c r="WWX5" s="862"/>
      <c r="WWY5" s="862"/>
      <c r="WWZ5" s="862"/>
      <c r="WXA5" s="862"/>
      <c r="WXB5" s="861"/>
      <c r="WXC5" s="862"/>
      <c r="WXD5" s="862"/>
      <c r="WXE5" s="862"/>
      <c r="WXF5" s="862"/>
      <c r="WXG5" s="862"/>
      <c r="WXH5" s="862"/>
      <c r="WXI5" s="862"/>
      <c r="WXJ5" s="862"/>
      <c r="WXK5" s="862"/>
      <c r="WXL5" s="862"/>
      <c r="WXM5" s="862"/>
      <c r="WXN5" s="862"/>
      <c r="WXO5" s="862"/>
      <c r="WXP5" s="862"/>
      <c r="WXQ5" s="862"/>
      <c r="WXR5" s="862"/>
      <c r="WXS5" s="862"/>
      <c r="WXT5" s="862"/>
      <c r="WXU5" s="862"/>
      <c r="WXV5" s="862"/>
      <c r="WXW5" s="862"/>
      <c r="WXX5" s="862"/>
      <c r="WXY5" s="862"/>
      <c r="WXZ5" s="862"/>
      <c r="WYA5" s="862"/>
      <c r="WYB5" s="862"/>
      <c r="WYC5" s="862"/>
      <c r="WYD5" s="862"/>
      <c r="WYE5" s="862"/>
      <c r="WYF5" s="862"/>
      <c r="WYG5" s="861"/>
      <c r="WYH5" s="862"/>
      <c r="WYI5" s="862"/>
      <c r="WYJ5" s="862"/>
      <c r="WYK5" s="862"/>
      <c r="WYL5" s="862"/>
      <c r="WYM5" s="862"/>
      <c r="WYN5" s="862"/>
      <c r="WYO5" s="862"/>
      <c r="WYP5" s="862"/>
      <c r="WYQ5" s="862"/>
      <c r="WYR5" s="862"/>
      <c r="WYS5" s="862"/>
      <c r="WYT5" s="862"/>
      <c r="WYU5" s="862"/>
      <c r="WYV5" s="862"/>
      <c r="WYW5" s="862"/>
      <c r="WYX5" s="862"/>
      <c r="WYY5" s="862"/>
      <c r="WYZ5" s="862"/>
      <c r="WZA5" s="862"/>
      <c r="WZB5" s="862"/>
      <c r="WZC5" s="862"/>
      <c r="WZD5" s="862"/>
      <c r="WZE5" s="862"/>
      <c r="WZF5" s="862"/>
      <c r="WZG5" s="862"/>
      <c r="WZH5" s="862"/>
      <c r="WZI5" s="862"/>
      <c r="WZJ5" s="862"/>
      <c r="WZK5" s="862"/>
      <c r="WZL5" s="861"/>
      <c r="WZM5" s="862"/>
      <c r="WZN5" s="862"/>
      <c r="WZO5" s="862"/>
      <c r="WZP5" s="862"/>
      <c r="WZQ5" s="862"/>
      <c r="WZR5" s="862"/>
      <c r="WZS5" s="862"/>
      <c r="WZT5" s="862"/>
      <c r="WZU5" s="862"/>
      <c r="WZV5" s="862"/>
      <c r="WZW5" s="862"/>
      <c r="WZX5" s="862"/>
      <c r="WZY5" s="862"/>
      <c r="WZZ5" s="862"/>
      <c r="XAA5" s="862"/>
      <c r="XAB5" s="862"/>
      <c r="XAC5" s="862"/>
      <c r="XAD5" s="862"/>
      <c r="XAE5" s="862"/>
      <c r="XAF5" s="862"/>
      <c r="XAG5" s="862"/>
      <c r="XAH5" s="862"/>
      <c r="XAI5" s="862"/>
      <c r="XAJ5" s="862"/>
      <c r="XAK5" s="862"/>
      <c r="XAL5" s="862"/>
      <c r="XAM5" s="862"/>
      <c r="XAN5" s="862"/>
      <c r="XAO5" s="862"/>
      <c r="XAP5" s="862"/>
      <c r="XAQ5" s="861"/>
      <c r="XAR5" s="862"/>
      <c r="XAS5" s="862"/>
      <c r="XAT5" s="862"/>
      <c r="XAU5" s="862"/>
      <c r="XAV5" s="862"/>
      <c r="XAW5" s="862"/>
      <c r="XAX5" s="862"/>
      <c r="XAY5" s="862"/>
      <c r="XAZ5" s="862"/>
      <c r="XBA5" s="862"/>
      <c r="XBB5" s="862"/>
      <c r="XBC5" s="862"/>
      <c r="XBD5" s="862"/>
      <c r="XBE5" s="862"/>
      <c r="XBF5" s="862"/>
      <c r="XBG5" s="862"/>
      <c r="XBH5" s="862"/>
      <c r="XBI5" s="862"/>
      <c r="XBJ5" s="862"/>
      <c r="XBK5" s="862"/>
      <c r="XBL5" s="862"/>
      <c r="XBM5" s="862"/>
      <c r="XBN5" s="862"/>
      <c r="XBO5" s="862"/>
      <c r="XBP5" s="862"/>
      <c r="XBQ5" s="862"/>
      <c r="XBR5" s="862"/>
      <c r="XBS5" s="862"/>
      <c r="XBT5" s="862"/>
      <c r="XBU5" s="862"/>
      <c r="XBV5" s="861"/>
      <c r="XBW5" s="862"/>
      <c r="XBX5" s="862"/>
      <c r="XBY5" s="862"/>
      <c r="XBZ5" s="862"/>
      <c r="XCA5" s="862"/>
      <c r="XCB5" s="862"/>
      <c r="XCC5" s="862"/>
      <c r="XCD5" s="862"/>
      <c r="XCE5" s="862"/>
      <c r="XCF5" s="862"/>
      <c r="XCG5" s="862"/>
      <c r="XCH5" s="862"/>
      <c r="XCI5" s="862"/>
      <c r="XCJ5" s="862"/>
      <c r="XCK5" s="862"/>
    </row>
    <row r="6" spans="1:16313" s="528" customFormat="1" ht="34" customHeight="1" thickBot="1">
      <c r="H6" s="852" t="s">
        <v>528</v>
      </c>
      <c r="I6" s="853"/>
      <c r="J6" s="852">
        <v>46089</v>
      </c>
      <c r="K6" s="853"/>
      <c r="L6" s="852" t="s">
        <v>583</v>
      </c>
      <c r="M6" s="853"/>
      <c r="N6" s="852">
        <v>46124</v>
      </c>
      <c r="O6" s="853"/>
      <c r="P6" s="852">
        <v>46138</v>
      </c>
      <c r="Q6" s="853"/>
      <c r="R6" s="852">
        <v>46152</v>
      </c>
      <c r="S6" s="853"/>
      <c r="T6" s="845">
        <v>46167</v>
      </c>
      <c r="U6" s="846"/>
      <c r="V6" s="845">
        <v>46187</v>
      </c>
      <c r="W6" s="846"/>
      <c r="X6" s="845">
        <v>46201</v>
      </c>
      <c r="Y6" s="846"/>
      <c r="Z6" s="845">
        <v>46215</v>
      </c>
      <c r="AA6" s="846"/>
      <c r="AB6" s="845">
        <v>46251</v>
      </c>
      <c r="AC6" s="846"/>
      <c r="AD6" s="852"/>
      <c r="AE6" s="853"/>
      <c r="AF6" s="885"/>
      <c r="AG6" s="886"/>
      <c r="AH6" s="852"/>
      <c r="AI6" s="853"/>
      <c r="AJ6" s="852"/>
      <c r="AK6" s="853"/>
      <c r="AL6" s="845"/>
      <c r="AM6" s="846"/>
    </row>
    <row r="7" spans="1:16313" s="552" customFormat="1" ht="56" customHeight="1" thickBot="1">
      <c r="B7" s="876" t="s">
        <v>736</v>
      </c>
      <c r="C7" s="877"/>
      <c r="D7" s="877"/>
      <c r="E7" s="877"/>
      <c r="F7" s="553"/>
      <c r="G7" s="553"/>
      <c r="H7" s="854" t="s">
        <v>526</v>
      </c>
      <c r="I7" s="855"/>
      <c r="J7" s="854" t="s">
        <v>565</v>
      </c>
      <c r="K7" s="855"/>
      <c r="L7" s="854" t="s">
        <v>584</v>
      </c>
      <c r="M7" s="855"/>
      <c r="N7" s="854" t="s">
        <v>591</v>
      </c>
      <c r="O7" s="855"/>
      <c r="P7" s="854" t="s">
        <v>704</v>
      </c>
      <c r="Q7" s="855"/>
      <c r="R7" s="854" t="s">
        <v>708</v>
      </c>
      <c r="S7" s="855"/>
      <c r="T7" s="849" t="s">
        <v>727</v>
      </c>
      <c r="U7" s="850"/>
      <c r="V7" s="849" t="s">
        <v>753</v>
      </c>
      <c r="W7" s="850"/>
      <c r="X7" s="849" t="s">
        <v>764</v>
      </c>
      <c r="Y7" s="850"/>
      <c r="Z7" s="849" t="s">
        <v>769</v>
      </c>
      <c r="AA7" s="850"/>
      <c r="AB7" s="849" t="s">
        <v>777</v>
      </c>
      <c r="AC7" s="850"/>
      <c r="AD7" s="854"/>
      <c r="AE7" s="855"/>
      <c r="AF7" s="854"/>
      <c r="AG7" s="855"/>
      <c r="AH7" s="854"/>
      <c r="AI7" s="882"/>
      <c r="AJ7" s="854"/>
      <c r="AK7" s="855"/>
      <c r="AL7" s="849"/>
      <c r="AM7" s="850"/>
      <c r="AN7" s="534"/>
      <c r="AO7" s="837" t="s">
        <v>536</v>
      </c>
      <c r="AP7" s="838"/>
      <c r="AQ7" s="839" t="s">
        <v>537</v>
      </c>
      <c r="AR7" s="838"/>
      <c r="AS7" s="839" t="s">
        <v>539</v>
      </c>
      <c r="AT7" s="838"/>
      <c r="AU7" s="839" t="s">
        <v>538</v>
      </c>
      <c r="AV7" s="838"/>
      <c r="AW7" s="839" t="s">
        <v>582</v>
      </c>
      <c r="AX7" s="838"/>
    </row>
    <row r="8" spans="1:16313" s="528" customFormat="1" ht="46" customHeight="1" thickBot="1">
      <c r="A8" s="534" t="s">
        <v>176</v>
      </c>
      <c r="B8" s="555" t="s">
        <v>2</v>
      </c>
      <c r="C8" s="534" t="s">
        <v>115</v>
      </c>
      <c r="D8" s="556" t="s">
        <v>3</v>
      </c>
      <c r="E8" s="557" t="s">
        <v>4</v>
      </c>
      <c r="F8" s="408" t="s">
        <v>554</v>
      </c>
      <c r="G8" s="500" t="s">
        <v>586</v>
      </c>
      <c r="H8" s="75" t="s">
        <v>5</v>
      </c>
      <c r="I8" s="153" t="s">
        <v>6</v>
      </c>
      <c r="J8" s="75" t="s">
        <v>5</v>
      </c>
      <c r="K8" s="153" t="s">
        <v>6</v>
      </c>
      <c r="L8" s="75" t="s">
        <v>5</v>
      </c>
      <c r="M8" s="153" t="s">
        <v>6</v>
      </c>
      <c r="N8" s="75" t="s">
        <v>5</v>
      </c>
      <c r="O8" s="153" t="s">
        <v>6</v>
      </c>
      <c r="P8" s="75" t="s">
        <v>5</v>
      </c>
      <c r="Q8" s="153" t="s">
        <v>6</v>
      </c>
      <c r="R8" s="75" t="s">
        <v>5</v>
      </c>
      <c r="S8" s="153" t="s">
        <v>6</v>
      </c>
      <c r="T8" s="540" t="s">
        <v>5</v>
      </c>
      <c r="U8" s="538" t="s">
        <v>6</v>
      </c>
      <c r="V8" s="535" t="s">
        <v>5</v>
      </c>
      <c r="W8" s="538" t="s">
        <v>6</v>
      </c>
      <c r="X8" s="540" t="s">
        <v>5</v>
      </c>
      <c r="Y8" s="538" t="s">
        <v>6</v>
      </c>
      <c r="Z8" s="538" t="s">
        <v>5</v>
      </c>
      <c r="AA8" s="538" t="s">
        <v>6</v>
      </c>
      <c r="AB8" s="540" t="s">
        <v>5</v>
      </c>
      <c r="AC8" s="538" t="s">
        <v>6</v>
      </c>
      <c r="AD8" s="540" t="s">
        <v>5</v>
      </c>
      <c r="AE8" s="538" t="s">
        <v>6</v>
      </c>
      <c r="AF8" s="540" t="s">
        <v>5</v>
      </c>
      <c r="AG8" s="538" t="s">
        <v>6</v>
      </c>
      <c r="AH8" s="540" t="s">
        <v>5</v>
      </c>
      <c r="AI8" s="538" t="s">
        <v>6</v>
      </c>
      <c r="AJ8" s="540" t="s">
        <v>5</v>
      </c>
      <c r="AK8" s="538" t="s">
        <v>6</v>
      </c>
      <c r="AL8" s="540" t="s">
        <v>5</v>
      </c>
      <c r="AM8" s="538" t="s">
        <v>6</v>
      </c>
      <c r="AN8" s="534" t="s">
        <v>176</v>
      </c>
      <c r="AO8" s="268" t="s">
        <v>217</v>
      </c>
      <c r="AP8" s="269" t="s">
        <v>217</v>
      </c>
      <c r="AQ8" s="271">
        <v>-0.4</v>
      </c>
      <c r="AR8" s="272" t="s">
        <v>189</v>
      </c>
      <c r="AS8" s="270">
        <v>0.3</v>
      </c>
      <c r="AT8" s="273">
        <v>0.3</v>
      </c>
      <c r="AU8" s="271">
        <v>0.6</v>
      </c>
      <c r="AV8" s="272" t="s">
        <v>189</v>
      </c>
      <c r="AW8" s="271">
        <v>0.6</v>
      </c>
      <c r="AX8" s="272" t="s">
        <v>189</v>
      </c>
    </row>
    <row r="9" spans="1:16313" ht="20" customHeight="1">
      <c r="A9" s="558">
        <v>1</v>
      </c>
      <c r="B9" s="277" t="s">
        <v>411</v>
      </c>
      <c r="C9" s="48">
        <v>2013</v>
      </c>
      <c r="D9" s="278" t="s">
        <v>61</v>
      </c>
      <c r="E9" s="562">
        <f>I9+K9+M9+O9+Q9+S9+U9+W9+Y9+AA9+AC9+AE9+AG9+AI9+AK9+AM9-S9</f>
        <v>980.5</v>
      </c>
      <c r="F9" s="436"/>
      <c r="G9" s="440"/>
      <c r="H9" s="417">
        <v>180</v>
      </c>
      <c r="I9" s="265">
        <v>160</v>
      </c>
      <c r="J9" s="93">
        <v>88</v>
      </c>
      <c r="K9" s="265">
        <v>70</v>
      </c>
      <c r="L9" s="93">
        <v>82</v>
      </c>
      <c r="M9" s="163">
        <v>130</v>
      </c>
      <c r="N9" s="93">
        <v>82</v>
      </c>
      <c r="O9" s="163">
        <v>100</v>
      </c>
      <c r="P9" s="93">
        <v>91</v>
      </c>
      <c r="Q9" s="163">
        <v>70</v>
      </c>
      <c r="R9" s="93">
        <v>87</v>
      </c>
      <c r="S9" s="608">
        <v>40</v>
      </c>
      <c r="T9" s="93">
        <v>87</v>
      </c>
      <c r="U9" s="163">
        <v>130</v>
      </c>
      <c r="V9" s="93">
        <v>97</v>
      </c>
      <c r="W9" s="163">
        <v>65</v>
      </c>
      <c r="X9" s="93">
        <v>87</v>
      </c>
      <c r="Y9" s="163">
        <v>100</v>
      </c>
      <c r="Z9" s="93">
        <v>85</v>
      </c>
      <c r="AA9" s="163">
        <v>45</v>
      </c>
      <c r="AB9" s="93">
        <v>88</v>
      </c>
      <c r="AC9" s="163">
        <v>110.5</v>
      </c>
      <c r="AD9" s="93"/>
      <c r="AE9" s="106"/>
      <c r="AF9" s="93"/>
      <c r="AG9" s="106"/>
      <c r="AH9" s="93"/>
      <c r="AI9" s="106"/>
      <c r="AJ9" s="93"/>
      <c r="AK9" s="106"/>
      <c r="AL9" s="93"/>
      <c r="AM9" s="106"/>
      <c r="AN9" s="558">
        <v>1</v>
      </c>
      <c r="AO9" s="334">
        <v>1</v>
      </c>
      <c r="AP9" s="265">
        <v>100</v>
      </c>
      <c r="AQ9" s="267">
        <f>AP9*AQ8</f>
        <v>-40</v>
      </c>
      <c r="AR9" s="163">
        <f t="shared" ref="AR9:AR22" si="0">AP9+AQ9</f>
        <v>60</v>
      </c>
      <c r="AS9" s="266">
        <f>AP9*AS8</f>
        <v>30</v>
      </c>
      <c r="AT9" s="163">
        <v>130</v>
      </c>
      <c r="AU9" s="267">
        <f>AP9*AU8</f>
        <v>60</v>
      </c>
      <c r="AV9" s="163">
        <v>160</v>
      </c>
      <c r="AW9" s="267">
        <f>AT9*AW8</f>
        <v>78</v>
      </c>
      <c r="AX9" s="163">
        <f t="shared" ref="AX9:AX22" si="1">AP9*2</f>
        <v>200</v>
      </c>
    </row>
    <row r="10" spans="1:16313" ht="20" customHeight="1">
      <c r="A10" s="559">
        <f>A9+1</f>
        <v>2</v>
      </c>
      <c r="B10" s="644" t="s">
        <v>732</v>
      </c>
      <c r="C10" s="48">
        <v>2014</v>
      </c>
      <c r="D10" s="492" t="s">
        <v>33</v>
      </c>
      <c r="E10" s="562">
        <f>I10+K10+M10+O10+Q10+S10+U10+W10+Y10+AA10+AC10+AE10+AG10+AI10+AK10+AM10-K10</f>
        <v>744</v>
      </c>
      <c r="F10" s="441"/>
      <c r="G10" s="442"/>
      <c r="H10" s="417">
        <v>183</v>
      </c>
      <c r="I10" s="176">
        <v>112</v>
      </c>
      <c r="J10" s="93">
        <v>95</v>
      </c>
      <c r="K10" s="604">
        <v>50</v>
      </c>
      <c r="L10" s="93">
        <v>88</v>
      </c>
      <c r="M10" s="94">
        <v>91</v>
      </c>
      <c r="N10" s="93">
        <v>84</v>
      </c>
      <c r="O10" s="94">
        <v>70</v>
      </c>
      <c r="P10" s="93">
        <v>89</v>
      </c>
      <c r="Q10" s="94">
        <v>100</v>
      </c>
      <c r="R10" s="93">
        <v>82</v>
      </c>
      <c r="S10" s="94">
        <v>70</v>
      </c>
      <c r="T10" s="93">
        <v>94</v>
      </c>
      <c r="U10" s="94">
        <v>91</v>
      </c>
      <c r="V10" s="93">
        <v>89</v>
      </c>
      <c r="W10" s="94">
        <v>130</v>
      </c>
      <c r="X10" s="93">
        <v>92</v>
      </c>
      <c r="Y10" s="94">
        <v>60</v>
      </c>
      <c r="Z10" s="93">
        <v>91</v>
      </c>
      <c r="AA10" s="112">
        <v>20</v>
      </c>
      <c r="AB10" s="93"/>
      <c r="AC10" s="106"/>
      <c r="AD10" s="93"/>
      <c r="AE10" s="106"/>
      <c r="AF10" s="93"/>
      <c r="AG10" s="106"/>
      <c r="AH10" s="93"/>
      <c r="AI10" s="106"/>
      <c r="AJ10" s="93"/>
      <c r="AK10" s="106"/>
      <c r="AL10" s="93"/>
      <c r="AM10" s="106"/>
      <c r="AN10" s="559">
        <f>AN9+1</f>
        <v>2</v>
      </c>
      <c r="AO10" s="295">
        <v>2</v>
      </c>
      <c r="AP10" s="176">
        <v>70</v>
      </c>
      <c r="AQ10" s="267">
        <f>AP10*AQ8</f>
        <v>-28</v>
      </c>
      <c r="AR10" s="94">
        <f t="shared" si="0"/>
        <v>42</v>
      </c>
      <c r="AS10" s="171">
        <f>AP10*AS8</f>
        <v>21</v>
      </c>
      <c r="AT10" s="94">
        <v>91</v>
      </c>
      <c r="AU10" s="128">
        <f>AP10*AU8</f>
        <v>42</v>
      </c>
      <c r="AV10" s="94">
        <v>112</v>
      </c>
      <c r="AW10" s="128">
        <f>AT10*AW8</f>
        <v>54.6</v>
      </c>
      <c r="AX10" s="94">
        <f t="shared" si="1"/>
        <v>140</v>
      </c>
    </row>
    <row r="11" spans="1:16313" s="17" customFormat="1" ht="20" customHeight="1">
      <c r="A11" s="559">
        <f>A10+1</f>
        <v>3</v>
      </c>
      <c r="B11" s="319" t="s">
        <v>546</v>
      </c>
      <c r="C11" s="48">
        <v>2014</v>
      </c>
      <c r="D11" s="394" t="s">
        <v>17</v>
      </c>
      <c r="E11" s="562">
        <f>I11+K11+M11+O11+Q11+S11+U11+W11+Y11+AA11+AC11+AE11+AG11+AI11+AK11+AM11-K11</f>
        <v>562</v>
      </c>
      <c r="F11" s="441"/>
      <c r="G11" s="442"/>
      <c r="H11" s="417">
        <v>191</v>
      </c>
      <c r="I11" s="176">
        <v>80</v>
      </c>
      <c r="J11" s="93">
        <v>87</v>
      </c>
      <c r="K11" s="176">
        <v>100</v>
      </c>
      <c r="L11" s="93">
        <v>108</v>
      </c>
      <c r="M11" s="94">
        <v>52</v>
      </c>
      <c r="N11" s="93">
        <v>91</v>
      </c>
      <c r="O11" s="615">
        <v>50</v>
      </c>
      <c r="P11" s="93">
        <v>94</v>
      </c>
      <c r="Q11" s="94">
        <v>50</v>
      </c>
      <c r="R11" s="93">
        <v>85</v>
      </c>
      <c r="S11" s="94">
        <v>50</v>
      </c>
      <c r="T11" s="93">
        <v>101</v>
      </c>
      <c r="U11" s="94">
        <v>52</v>
      </c>
      <c r="V11" s="93">
        <v>94</v>
      </c>
      <c r="W11" s="94">
        <v>91</v>
      </c>
      <c r="X11" s="93">
        <v>93</v>
      </c>
      <c r="Y11" s="94">
        <v>40</v>
      </c>
      <c r="Z11" s="93">
        <v>85</v>
      </c>
      <c r="AA11" s="94">
        <v>45</v>
      </c>
      <c r="AB11" s="93">
        <v>97</v>
      </c>
      <c r="AC11" s="94">
        <v>52</v>
      </c>
      <c r="AD11" s="93"/>
      <c r="AE11" s="94"/>
      <c r="AF11" s="93"/>
      <c r="AG11" s="94"/>
      <c r="AH11" s="93"/>
      <c r="AI11" s="94"/>
      <c r="AJ11" s="93"/>
      <c r="AK11" s="94"/>
      <c r="AL11" s="93"/>
      <c r="AM11" s="94"/>
      <c r="AN11" s="559">
        <f>AN10+1</f>
        <v>3</v>
      </c>
      <c r="AO11" s="294">
        <v>3</v>
      </c>
      <c r="AP11" s="176">
        <v>50</v>
      </c>
      <c r="AQ11" s="267">
        <f>AP11*AQ8</f>
        <v>-20</v>
      </c>
      <c r="AR11" s="94">
        <f t="shared" si="0"/>
        <v>30</v>
      </c>
      <c r="AS11" s="171">
        <f>AP11*AS8</f>
        <v>15</v>
      </c>
      <c r="AT11" s="94">
        <v>65</v>
      </c>
      <c r="AU11" s="128">
        <f>AP11*AU8</f>
        <v>30</v>
      </c>
      <c r="AV11" s="94">
        <v>80</v>
      </c>
      <c r="AW11" s="128">
        <f>AT11*AW8</f>
        <v>39</v>
      </c>
      <c r="AX11" s="94">
        <f t="shared" si="1"/>
        <v>100</v>
      </c>
    </row>
    <row r="12" spans="1:16313" s="17" customFormat="1" ht="20" customHeight="1">
      <c r="A12" s="559">
        <f>A11+1</f>
        <v>4</v>
      </c>
      <c r="B12" s="464" t="s">
        <v>590</v>
      </c>
      <c r="C12" s="48">
        <v>2013</v>
      </c>
      <c r="D12" s="450" t="s">
        <v>43</v>
      </c>
      <c r="E12" s="562">
        <f t="shared" ref="E12:E21" si="2">I12+K12+M12+O12+Q12+S12+U12+W12+Y12+AA12+AC12+AE12+AG12+AI12+AK12+AM12</f>
        <v>455</v>
      </c>
      <c r="F12" s="441"/>
      <c r="G12" s="442"/>
      <c r="H12" s="417"/>
      <c r="I12" s="605"/>
      <c r="J12" s="107"/>
      <c r="K12" s="280"/>
      <c r="L12" s="107">
        <v>89</v>
      </c>
      <c r="M12" s="94">
        <v>65</v>
      </c>
      <c r="N12" s="107"/>
      <c r="O12" s="106"/>
      <c r="P12" s="107"/>
      <c r="Q12" s="106"/>
      <c r="R12" s="107">
        <v>80</v>
      </c>
      <c r="S12" s="94">
        <v>100</v>
      </c>
      <c r="T12" s="107">
        <v>96</v>
      </c>
      <c r="U12" s="94">
        <v>65</v>
      </c>
      <c r="V12" s="107"/>
      <c r="W12" s="94"/>
      <c r="X12" s="107">
        <v>92</v>
      </c>
      <c r="Y12" s="94">
        <v>60</v>
      </c>
      <c r="Z12" s="107">
        <v>79</v>
      </c>
      <c r="AA12" s="94">
        <v>100</v>
      </c>
      <c r="AB12" s="107">
        <v>92</v>
      </c>
      <c r="AC12" s="94">
        <v>65</v>
      </c>
      <c r="AD12" s="107"/>
      <c r="AE12" s="94"/>
      <c r="AF12" s="107"/>
      <c r="AG12" s="94"/>
      <c r="AH12" s="107"/>
      <c r="AI12" s="94"/>
      <c r="AJ12" s="107"/>
      <c r="AK12" s="94"/>
      <c r="AL12" s="107"/>
      <c r="AM12" s="94"/>
      <c r="AN12" s="559">
        <f>AN11+1</f>
        <v>4</v>
      </c>
      <c r="AO12" s="295">
        <v>4</v>
      </c>
      <c r="AP12" s="176">
        <v>40</v>
      </c>
      <c r="AQ12" s="267">
        <f>AP12*AQ8</f>
        <v>-16</v>
      </c>
      <c r="AR12" s="94">
        <f t="shared" si="0"/>
        <v>24</v>
      </c>
      <c r="AS12" s="171">
        <f>AP12*AS8</f>
        <v>12</v>
      </c>
      <c r="AT12" s="94">
        <v>52</v>
      </c>
      <c r="AU12" s="128">
        <f>AP12*AU8</f>
        <v>24</v>
      </c>
      <c r="AV12" s="94">
        <v>64</v>
      </c>
      <c r="AW12" s="128">
        <f>AT12*AW8</f>
        <v>31.2</v>
      </c>
      <c r="AX12" s="94">
        <f t="shared" si="1"/>
        <v>80</v>
      </c>
    </row>
    <row r="13" spans="1:16313" s="17" customFormat="1" ht="20" customHeight="1">
      <c r="A13" s="559">
        <f>A12+1</f>
        <v>5</v>
      </c>
      <c r="B13" s="115" t="s">
        <v>735</v>
      </c>
      <c r="C13" s="57">
        <v>2014</v>
      </c>
      <c r="D13" s="278" t="s">
        <v>8</v>
      </c>
      <c r="E13" s="562">
        <f t="shared" si="2"/>
        <v>232.5</v>
      </c>
      <c r="F13" s="441"/>
      <c r="G13" s="442"/>
      <c r="H13" s="417"/>
      <c r="I13" s="280"/>
      <c r="J13" s="107"/>
      <c r="K13" s="280"/>
      <c r="L13" s="107"/>
      <c r="M13" s="94"/>
      <c r="N13" s="107"/>
      <c r="O13" s="94"/>
      <c r="P13" s="107"/>
      <c r="Q13" s="94"/>
      <c r="R13" s="107"/>
      <c r="S13" s="94"/>
      <c r="T13" s="107"/>
      <c r="U13" s="94"/>
      <c r="V13" s="107">
        <v>103</v>
      </c>
      <c r="W13" s="94">
        <v>52</v>
      </c>
      <c r="X13" s="107"/>
      <c r="Y13" s="94"/>
      <c r="Z13" s="107">
        <v>84</v>
      </c>
      <c r="AA13" s="94">
        <v>70</v>
      </c>
      <c r="AB13" s="107">
        <v>88</v>
      </c>
      <c r="AC13" s="94">
        <v>110.5</v>
      </c>
      <c r="AD13" s="107"/>
      <c r="AE13" s="106"/>
      <c r="AF13" s="107"/>
      <c r="AG13" s="106"/>
      <c r="AH13" s="107"/>
      <c r="AI13" s="106"/>
      <c r="AJ13" s="107"/>
      <c r="AK13" s="106"/>
      <c r="AL13" s="107"/>
      <c r="AM13" s="106"/>
      <c r="AN13" s="559">
        <f>AN12+1</f>
        <v>5</v>
      </c>
      <c r="AO13" s="294">
        <v>5</v>
      </c>
      <c r="AP13" s="176">
        <v>30</v>
      </c>
      <c r="AQ13" s="267">
        <f>AP13*AQ8</f>
        <v>-12</v>
      </c>
      <c r="AR13" s="94">
        <f t="shared" si="0"/>
        <v>18</v>
      </c>
      <c r="AS13" s="171">
        <f>AP13*AS8</f>
        <v>9</v>
      </c>
      <c r="AT13" s="94">
        <v>39</v>
      </c>
      <c r="AU13" s="128">
        <f>AP13*AU8</f>
        <v>18</v>
      </c>
      <c r="AV13" s="94">
        <v>48</v>
      </c>
      <c r="AW13" s="128">
        <f>AT13*AW8</f>
        <v>23.4</v>
      </c>
      <c r="AX13" s="94">
        <f t="shared" si="1"/>
        <v>60</v>
      </c>
    </row>
    <row r="14" spans="1:16313" s="17" customFormat="1" ht="20" customHeight="1">
      <c r="A14" s="559">
        <v>6</v>
      </c>
      <c r="B14" s="115" t="s">
        <v>548</v>
      </c>
      <c r="C14" s="57">
        <v>2014</v>
      </c>
      <c r="D14" s="394" t="s">
        <v>32</v>
      </c>
      <c r="E14" s="562">
        <f t="shared" si="2"/>
        <v>221</v>
      </c>
      <c r="F14" s="441"/>
      <c r="G14" s="442"/>
      <c r="H14" s="418">
        <v>204</v>
      </c>
      <c r="I14" s="399">
        <v>64</v>
      </c>
      <c r="J14" s="342">
        <v>101</v>
      </c>
      <c r="K14" s="399">
        <v>35</v>
      </c>
      <c r="L14" s="342"/>
      <c r="M14" s="616"/>
      <c r="N14" s="342">
        <v>101</v>
      </c>
      <c r="O14" s="96">
        <v>40</v>
      </c>
      <c r="P14" s="342">
        <v>101</v>
      </c>
      <c r="Q14" s="96">
        <v>40</v>
      </c>
      <c r="R14" s="342">
        <v>100</v>
      </c>
      <c r="S14" s="96">
        <v>30</v>
      </c>
      <c r="T14" s="342"/>
      <c r="U14" s="96"/>
      <c r="V14" s="342"/>
      <c r="W14" s="399"/>
      <c r="X14" s="342"/>
      <c r="Y14" s="399"/>
      <c r="Z14" s="342">
        <v>98</v>
      </c>
      <c r="AA14" s="94">
        <v>12</v>
      </c>
      <c r="AB14" s="342"/>
      <c r="AC14" s="106"/>
      <c r="AD14" s="342"/>
      <c r="AE14" s="96"/>
      <c r="AF14" s="342"/>
      <c r="AG14" s="96"/>
      <c r="AH14" s="342"/>
      <c r="AI14" s="96"/>
      <c r="AJ14" s="342"/>
      <c r="AK14" s="96"/>
      <c r="AL14" s="342"/>
      <c r="AM14" s="96"/>
      <c r="AN14" s="559">
        <f>AN13+1</f>
        <v>6</v>
      </c>
      <c r="AO14" s="295">
        <v>6</v>
      </c>
      <c r="AP14" s="176">
        <v>20</v>
      </c>
      <c r="AQ14" s="267">
        <f>AP14*AQ8</f>
        <v>-8</v>
      </c>
      <c r="AR14" s="112">
        <f t="shared" si="0"/>
        <v>12</v>
      </c>
      <c r="AS14" s="171">
        <f>AP14*AS8</f>
        <v>6</v>
      </c>
      <c r="AT14" s="112">
        <v>26</v>
      </c>
      <c r="AU14" s="128">
        <f>AP14*AU8</f>
        <v>12</v>
      </c>
      <c r="AV14" s="112">
        <v>32</v>
      </c>
      <c r="AW14" s="128">
        <f>AT14*AW8</f>
        <v>15.6</v>
      </c>
      <c r="AX14" s="112">
        <f t="shared" si="1"/>
        <v>40</v>
      </c>
    </row>
    <row r="15" spans="1:16313" s="17" customFormat="1" ht="20" customHeight="1">
      <c r="A15" s="560">
        <v>7</v>
      </c>
      <c r="B15" s="115" t="s">
        <v>507</v>
      </c>
      <c r="C15" s="57">
        <v>2013</v>
      </c>
      <c r="D15" s="419" t="s">
        <v>7</v>
      </c>
      <c r="E15" s="562">
        <f t="shared" si="2"/>
        <v>54</v>
      </c>
      <c r="F15" s="441"/>
      <c r="G15" s="442"/>
      <c r="H15" s="418"/>
      <c r="I15" s="96"/>
      <c r="J15" s="342"/>
      <c r="K15" s="96"/>
      <c r="L15" s="342"/>
      <c r="M15" s="96"/>
      <c r="N15" s="342"/>
      <c r="O15" s="96"/>
      <c r="P15" s="342"/>
      <c r="Q15" s="96"/>
      <c r="R15" s="342"/>
      <c r="S15" s="96"/>
      <c r="T15" s="342">
        <v>114</v>
      </c>
      <c r="U15" s="96">
        <v>39</v>
      </c>
      <c r="V15" s="342"/>
      <c r="W15" s="96"/>
      <c r="X15" s="342"/>
      <c r="Y15" s="96"/>
      <c r="Z15" s="342">
        <v>97</v>
      </c>
      <c r="AA15" s="94">
        <v>15</v>
      </c>
      <c r="AB15" s="342"/>
      <c r="AC15" s="96"/>
      <c r="AD15" s="342"/>
      <c r="AE15" s="96"/>
      <c r="AF15" s="342"/>
      <c r="AG15" s="96"/>
      <c r="AH15" s="342"/>
      <c r="AI15" s="96"/>
      <c r="AJ15" s="342"/>
      <c r="AK15" s="96"/>
      <c r="AL15" s="342"/>
      <c r="AM15" s="96"/>
      <c r="AN15" s="560"/>
      <c r="AO15" s="294">
        <v>7</v>
      </c>
      <c r="AP15" s="176">
        <v>15</v>
      </c>
      <c r="AQ15" s="267">
        <f>AP15*AQ8</f>
        <v>-6</v>
      </c>
      <c r="AR15" s="94">
        <f t="shared" si="0"/>
        <v>9</v>
      </c>
      <c r="AS15" s="171">
        <f>AP15*AS8</f>
        <v>4.5</v>
      </c>
      <c r="AT15" s="94">
        <v>19.5</v>
      </c>
      <c r="AU15" s="128">
        <f>AP15*AU8</f>
        <v>9</v>
      </c>
      <c r="AV15" s="94">
        <v>24</v>
      </c>
      <c r="AW15" s="128">
        <f>AT15*AW8</f>
        <v>11.7</v>
      </c>
      <c r="AX15" s="94">
        <f t="shared" si="1"/>
        <v>30</v>
      </c>
    </row>
    <row r="16" spans="1:16313" s="17" customFormat="1" ht="20" customHeight="1">
      <c r="A16" s="560">
        <v>8</v>
      </c>
      <c r="B16" s="759" t="s">
        <v>784</v>
      </c>
      <c r="C16" s="48">
        <v>2013</v>
      </c>
      <c r="D16" s="773" t="s">
        <v>20</v>
      </c>
      <c r="E16" s="562">
        <f t="shared" si="2"/>
        <v>39</v>
      </c>
      <c r="F16" s="441"/>
      <c r="G16" s="442"/>
      <c r="H16" s="418"/>
      <c r="I16" s="96"/>
      <c r="J16" s="342"/>
      <c r="K16" s="96"/>
      <c r="L16" s="342"/>
      <c r="M16" s="96"/>
      <c r="N16" s="342"/>
      <c r="O16" s="96"/>
      <c r="P16" s="342"/>
      <c r="Q16" s="96"/>
      <c r="R16" s="342"/>
      <c r="S16" s="96"/>
      <c r="T16" s="342"/>
      <c r="U16" s="96"/>
      <c r="V16" s="342"/>
      <c r="W16" s="96"/>
      <c r="X16" s="342"/>
      <c r="Y16" s="96"/>
      <c r="Z16" s="342"/>
      <c r="AA16" s="94"/>
      <c r="AB16" s="342">
        <v>114</v>
      </c>
      <c r="AC16" s="96">
        <v>39</v>
      </c>
      <c r="AD16" s="342"/>
      <c r="AE16" s="96"/>
      <c r="AF16" s="342"/>
      <c r="AG16" s="96"/>
      <c r="AH16" s="342"/>
      <c r="AI16" s="96"/>
      <c r="AJ16" s="342"/>
      <c r="AK16" s="96"/>
      <c r="AL16" s="342"/>
      <c r="AM16" s="96"/>
      <c r="AN16" s="560"/>
      <c r="AO16" s="295">
        <v>8</v>
      </c>
      <c r="AP16" s="176">
        <v>12</v>
      </c>
      <c r="AQ16" s="267">
        <f>AP16*AQ8</f>
        <v>-4.8000000000000007</v>
      </c>
      <c r="AR16" s="94">
        <f t="shared" si="0"/>
        <v>7.1999999999999993</v>
      </c>
      <c r="AS16" s="171">
        <f>AP16*AS8</f>
        <v>3.5999999999999996</v>
      </c>
      <c r="AT16" s="94">
        <v>13</v>
      </c>
      <c r="AU16" s="128">
        <f>AP16*AU8</f>
        <v>7.1999999999999993</v>
      </c>
      <c r="AV16" s="94">
        <v>16</v>
      </c>
      <c r="AW16" s="128">
        <f>AT16*AW8</f>
        <v>7.8</v>
      </c>
      <c r="AX16" s="94">
        <f t="shared" si="1"/>
        <v>24</v>
      </c>
    </row>
    <row r="17" spans="1:50" s="17" customFormat="1" ht="20" customHeight="1">
      <c r="A17" s="560">
        <v>9</v>
      </c>
      <c r="B17" s="421" t="s">
        <v>568</v>
      </c>
      <c r="C17" s="422">
        <v>2014</v>
      </c>
      <c r="D17" s="766" t="s">
        <v>569</v>
      </c>
      <c r="E17" s="562">
        <f t="shared" si="2"/>
        <v>35</v>
      </c>
      <c r="F17" s="441"/>
      <c r="G17" s="442"/>
      <c r="H17" s="418"/>
      <c r="I17" s="623"/>
      <c r="J17" s="342">
        <v>101</v>
      </c>
      <c r="K17" s="399">
        <v>35</v>
      </c>
      <c r="L17" s="342"/>
      <c r="M17" s="399"/>
      <c r="N17" s="342"/>
      <c r="O17" s="96"/>
      <c r="P17" s="342"/>
      <c r="Q17" s="96"/>
      <c r="R17" s="342"/>
      <c r="S17" s="96"/>
      <c r="T17" s="342"/>
      <c r="U17" s="96"/>
      <c r="V17" s="342"/>
      <c r="W17" s="96"/>
      <c r="X17" s="342"/>
      <c r="Y17" s="96"/>
      <c r="Z17" s="342"/>
      <c r="AA17" s="96"/>
      <c r="AB17" s="342"/>
      <c r="AC17" s="96"/>
      <c r="AD17" s="342"/>
      <c r="AE17" s="96"/>
      <c r="AF17" s="342"/>
      <c r="AG17" s="96"/>
      <c r="AH17" s="342"/>
      <c r="AI17" s="96"/>
      <c r="AJ17" s="342"/>
      <c r="AK17" s="96"/>
      <c r="AL17" s="342"/>
      <c r="AM17" s="96"/>
      <c r="AN17" s="560"/>
      <c r="AO17" s="294">
        <v>9</v>
      </c>
      <c r="AP17" s="176">
        <v>10</v>
      </c>
      <c r="AQ17" s="267">
        <f>AP17*AQ8</f>
        <v>-4</v>
      </c>
      <c r="AR17" s="94">
        <f t="shared" si="0"/>
        <v>6</v>
      </c>
      <c r="AS17" s="171">
        <f>AP17*AS8</f>
        <v>3</v>
      </c>
      <c r="AT17" s="94">
        <v>10.4</v>
      </c>
      <c r="AU17" s="128">
        <f>AP17*AU8</f>
        <v>6</v>
      </c>
      <c r="AV17" s="94">
        <v>12.8</v>
      </c>
      <c r="AW17" s="128">
        <f>AT17*AW8</f>
        <v>6.24</v>
      </c>
      <c r="AX17" s="94">
        <f t="shared" si="1"/>
        <v>20</v>
      </c>
    </row>
    <row r="18" spans="1:50" s="17" customFormat="1" ht="20" customHeight="1">
      <c r="A18" s="560"/>
      <c r="B18" s="758" t="s">
        <v>773</v>
      </c>
      <c r="C18" s="62">
        <v>2013</v>
      </c>
      <c r="D18" s="757" t="s">
        <v>43</v>
      </c>
      <c r="E18" s="562">
        <f t="shared" si="2"/>
        <v>30</v>
      </c>
      <c r="F18" s="441"/>
      <c r="G18" s="442"/>
      <c r="H18" s="418"/>
      <c r="I18" s="96"/>
      <c r="J18" s="342"/>
      <c r="K18" s="96"/>
      <c r="L18" s="342"/>
      <c r="M18" s="96"/>
      <c r="N18" s="342"/>
      <c r="O18" s="96"/>
      <c r="P18" s="342"/>
      <c r="Q18" s="96"/>
      <c r="R18" s="342"/>
      <c r="S18" s="96"/>
      <c r="T18" s="342"/>
      <c r="U18" s="96"/>
      <c r="V18" s="342"/>
      <c r="W18" s="96"/>
      <c r="X18" s="342"/>
      <c r="Y18" s="96"/>
      <c r="Z18" s="342">
        <v>87</v>
      </c>
      <c r="AA18" s="96">
        <v>30</v>
      </c>
      <c r="AB18" s="342"/>
      <c r="AC18" s="96"/>
      <c r="AD18" s="342"/>
      <c r="AE18" s="96"/>
      <c r="AF18" s="342"/>
      <c r="AG18" s="96"/>
      <c r="AH18" s="342"/>
      <c r="AI18" s="96"/>
      <c r="AJ18" s="342"/>
      <c r="AK18" s="96"/>
      <c r="AL18" s="342"/>
      <c r="AM18" s="96"/>
      <c r="AN18" s="560"/>
      <c r="AO18" s="295">
        <v>10</v>
      </c>
      <c r="AP18" s="176">
        <v>8</v>
      </c>
      <c r="AQ18" s="267">
        <f>AP18*AQ8</f>
        <v>-3.2</v>
      </c>
      <c r="AR18" s="112">
        <f t="shared" si="0"/>
        <v>4.8</v>
      </c>
      <c r="AS18" s="171">
        <f>AP18*AS8</f>
        <v>2.4</v>
      </c>
      <c r="AT18" s="112">
        <v>7.8</v>
      </c>
      <c r="AU18" s="128">
        <f>AP18*AU8</f>
        <v>4.8</v>
      </c>
      <c r="AV18" s="112">
        <v>9.6</v>
      </c>
      <c r="AW18" s="128">
        <f>AT18*AW8</f>
        <v>4.68</v>
      </c>
      <c r="AX18" s="112">
        <f t="shared" si="1"/>
        <v>16</v>
      </c>
    </row>
    <row r="19" spans="1:50" s="17" customFormat="1" ht="20" customHeight="1">
      <c r="A19" s="560"/>
      <c r="B19" s="758" t="s">
        <v>786</v>
      </c>
      <c r="C19" s="62">
        <v>2015</v>
      </c>
      <c r="D19" s="788" t="s">
        <v>8</v>
      </c>
      <c r="E19" s="562">
        <f t="shared" si="2"/>
        <v>26</v>
      </c>
      <c r="F19" s="441"/>
      <c r="G19" s="442"/>
      <c r="H19" s="418"/>
      <c r="I19" s="96"/>
      <c r="J19" s="342"/>
      <c r="K19" s="96"/>
      <c r="L19" s="342"/>
      <c r="M19" s="96"/>
      <c r="N19" s="342"/>
      <c r="O19" s="96"/>
      <c r="P19" s="342"/>
      <c r="Q19" s="96"/>
      <c r="R19" s="342"/>
      <c r="S19" s="96"/>
      <c r="T19" s="342"/>
      <c r="U19" s="96"/>
      <c r="V19" s="342"/>
      <c r="W19" s="96"/>
      <c r="X19" s="342"/>
      <c r="Y19" s="96"/>
      <c r="Z19" s="342"/>
      <c r="AA19" s="96"/>
      <c r="AB19" s="342">
        <v>115</v>
      </c>
      <c r="AC19" s="524">
        <v>26</v>
      </c>
      <c r="AD19" s="342"/>
      <c r="AE19" s="96"/>
      <c r="AF19" s="342"/>
      <c r="AG19" s="96"/>
      <c r="AH19" s="342"/>
      <c r="AI19" s="96"/>
      <c r="AJ19" s="342"/>
      <c r="AK19" s="96"/>
      <c r="AL19" s="342"/>
      <c r="AM19" s="96"/>
      <c r="AN19" s="560"/>
      <c r="AO19" s="294">
        <v>11</v>
      </c>
      <c r="AP19" s="176">
        <v>6</v>
      </c>
      <c r="AQ19" s="267">
        <f>AP19*AQ8</f>
        <v>-2.4000000000000004</v>
      </c>
      <c r="AR19" s="94">
        <f t="shared" si="0"/>
        <v>3.5999999999999996</v>
      </c>
      <c r="AS19" s="171">
        <f>AP19*AS8</f>
        <v>1.7999999999999998</v>
      </c>
      <c r="AT19" s="94">
        <v>5.2</v>
      </c>
      <c r="AU19" s="128">
        <f>AP19*AU8</f>
        <v>3.5999999999999996</v>
      </c>
      <c r="AV19" s="94">
        <v>6.4</v>
      </c>
      <c r="AW19" s="128">
        <f>AT19*AW8</f>
        <v>3.12</v>
      </c>
      <c r="AX19" s="94">
        <f t="shared" si="1"/>
        <v>12</v>
      </c>
    </row>
    <row r="20" spans="1:50" s="17" customFormat="1" ht="20" customHeight="1">
      <c r="A20" s="560"/>
      <c r="B20" s="421" t="s">
        <v>734</v>
      </c>
      <c r="C20" s="422">
        <v>2014</v>
      </c>
      <c r="D20" s="646" t="s">
        <v>7</v>
      </c>
      <c r="E20" s="562">
        <f t="shared" si="2"/>
        <v>0</v>
      </c>
      <c r="F20" s="441"/>
      <c r="G20" s="442"/>
      <c r="H20" s="418"/>
      <c r="I20" s="96"/>
      <c r="J20" s="342"/>
      <c r="K20" s="96"/>
      <c r="L20" s="342"/>
      <c r="M20" s="96"/>
      <c r="N20" s="342"/>
      <c r="O20" s="96"/>
      <c r="P20" s="342"/>
      <c r="Q20" s="96"/>
      <c r="R20" s="342"/>
      <c r="S20" s="96"/>
      <c r="T20" s="342"/>
      <c r="U20" s="96"/>
      <c r="V20" s="342"/>
      <c r="W20" s="96"/>
      <c r="X20" s="342"/>
      <c r="Y20" s="96"/>
      <c r="Z20" s="342"/>
      <c r="AA20" s="96"/>
      <c r="AB20" s="342"/>
      <c r="AC20" s="96"/>
      <c r="AD20" s="342"/>
      <c r="AE20" s="96"/>
      <c r="AF20" s="342"/>
      <c r="AG20" s="96"/>
      <c r="AH20" s="342"/>
      <c r="AI20" s="96"/>
      <c r="AJ20" s="342"/>
      <c r="AK20" s="96"/>
      <c r="AL20" s="342"/>
      <c r="AM20" s="96"/>
      <c r="AN20" s="560"/>
      <c r="AO20" s="295">
        <v>12</v>
      </c>
      <c r="AP20" s="176">
        <v>4</v>
      </c>
      <c r="AQ20" s="267">
        <f>AP20*AQ8</f>
        <v>-1.6</v>
      </c>
      <c r="AR20" s="94">
        <f t="shared" si="0"/>
        <v>2.4</v>
      </c>
      <c r="AS20" s="171">
        <f>AP20*AS8</f>
        <v>1.2</v>
      </c>
      <c r="AT20" s="94">
        <v>3.9</v>
      </c>
      <c r="AU20" s="128">
        <f>AP20*AU8</f>
        <v>2.4</v>
      </c>
      <c r="AV20" s="94">
        <v>4.8</v>
      </c>
      <c r="AW20" s="128">
        <f>AT20*AW8</f>
        <v>2.34</v>
      </c>
      <c r="AX20" s="94">
        <f t="shared" si="1"/>
        <v>8</v>
      </c>
    </row>
    <row r="21" spans="1:50" s="17" customFormat="1" ht="20" customHeight="1">
      <c r="A21" s="560"/>
      <c r="B21" s="447"/>
      <c r="C21" s="62"/>
      <c r="D21" s="448"/>
      <c r="E21" s="562">
        <f t="shared" si="2"/>
        <v>0</v>
      </c>
      <c r="F21" s="441"/>
      <c r="G21" s="442"/>
      <c r="H21" s="418"/>
      <c r="I21" s="96"/>
      <c r="J21" s="342"/>
      <c r="K21" s="96"/>
      <c r="L21" s="342"/>
      <c r="M21" s="96"/>
      <c r="N21" s="342"/>
      <c r="O21" s="96"/>
      <c r="P21" s="342"/>
      <c r="Q21" s="96"/>
      <c r="R21" s="342"/>
      <c r="S21" s="96"/>
      <c r="T21" s="342"/>
      <c r="U21" s="96"/>
      <c r="V21" s="342"/>
      <c r="W21" s="96"/>
      <c r="X21" s="342"/>
      <c r="Y21" s="96"/>
      <c r="Z21" s="342"/>
      <c r="AA21" s="96"/>
      <c r="AB21" s="342"/>
      <c r="AC21" s="96"/>
      <c r="AD21" s="342"/>
      <c r="AE21" s="96"/>
      <c r="AF21" s="342"/>
      <c r="AG21" s="96"/>
      <c r="AH21" s="342"/>
      <c r="AI21" s="96"/>
      <c r="AJ21" s="342"/>
      <c r="AK21" s="96"/>
      <c r="AL21" s="342"/>
      <c r="AM21" s="96"/>
      <c r="AN21" s="560"/>
      <c r="AO21" s="294">
        <v>13</v>
      </c>
      <c r="AP21" s="176">
        <v>3</v>
      </c>
      <c r="AQ21" s="267">
        <f>AP21*AQ8</f>
        <v>-1.2000000000000002</v>
      </c>
      <c r="AR21" s="94">
        <f t="shared" si="0"/>
        <v>1.7999999999999998</v>
      </c>
      <c r="AS21" s="171">
        <f>AP21*AS8</f>
        <v>0.89999999999999991</v>
      </c>
      <c r="AT21" s="94">
        <v>2.6</v>
      </c>
      <c r="AU21" s="128">
        <f>AP21*AU8</f>
        <v>1.7999999999999998</v>
      </c>
      <c r="AV21" s="94">
        <v>3.2</v>
      </c>
      <c r="AW21" s="128">
        <f>AT21*AW8</f>
        <v>1.56</v>
      </c>
      <c r="AX21" s="94">
        <f t="shared" si="1"/>
        <v>6</v>
      </c>
    </row>
    <row r="22" spans="1:50" s="17" customFormat="1" ht="20" customHeight="1">
      <c r="A22" s="560"/>
      <c r="B22" s="447"/>
      <c r="C22" s="62"/>
      <c r="D22" s="448"/>
      <c r="E22" s="562">
        <f t="shared" ref="E22:E23" si="3">I22+K22+M22+O22+Q22+S22+U22+W22+Y22+AA22+AC22+AE22+AG22+AI22+AK22+AM22</f>
        <v>0</v>
      </c>
      <c r="F22" s="441"/>
      <c r="G22" s="442"/>
      <c r="H22" s="418"/>
      <c r="I22" s="96"/>
      <c r="J22" s="342"/>
      <c r="K22" s="96"/>
      <c r="L22" s="342"/>
      <c r="M22" s="96"/>
      <c r="N22" s="342"/>
      <c r="O22" s="96"/>
      <c r="P22" s="342"/>
      <c r="Q22" s="96"/>
      <c r="R22" s="342"/>
      <c r="S22" s="96"/>
      <c r="T22" s="342"/>
      <c r="U22" s="96"/>
      <c r="V22" s="342"/>
      <c r="W22" s="96"/>
      <c r="X22" s="342"/>
      <c r="Y22" s="96"/>
      <c r="Z22" s="342"/>
      <c r="AA22" s="96"/>
      <c r="AB22" s="342"/>
      <c r="AC22" s="96"/>
      <c r="AD22" s="342"/>
      <c r="AE22" s="96"/>
      <c r="AF22" s="342"/>
      <c r="AG22" s="96"/>
      <c r="AH22" s="342"/>
      <c r="AI22" s="96"/>
      <c r="AJ22" s="342"/>
      <c r="AK22" s="96"/>
      <c r="AL22" s="342"/>
      <c r="AM22" s="96"/>
      <c r="AN22" s="560"/>
      <c r="AO22" s="295">
        <v>14</v>
      </c>
      <c r="AP22" s="176">
        <v>2</v>
      </c>
      <c r="AQ22" s="267">
        <f>AP22*AQ8</f>
        <v>-0.8</v>
      </c>
      <c r="AR22" s="112">
        <f t="shared" si="0"/>
        <v>1.2</v>
      </c>
      <c r="AS22" s="171">
        <f>AP22*AS8</f>
        <v>0.6</v>
      </c>
      <c r="AT22" s="112">
        <v>1.3</v>
      </c>
      <c r="AU22" s="128">
        <f>AP22*AU8</f>
        <v>1.2</v>
      </c>
      <c r="AV22" s="112">
        <v>1.6</v>
      </c>
      <c r="AW22" s="128">
        <f>AT22*AW8</f>
        <v>0.78</v>
      </c>
      <c r="AX22" s="112">
        <f t="shared" si="1"/>
        <v>4</v>
      </c>
    </row>
    <row r="23" spans="1:50" s="17" customFormat="1" ht="20" customHeight="1" thickBot="1">
      <c r="A23" s="560"/>
      <c r="B23" s="447"/>
      <c r="C23" s="62"/>
      <c r="D23" s="448"/>
      <c r="E23" s="562">
        <f t="shared" si="3"/>
        <v>0</v>
      </c>
      <c r="F23" s="441"/>
      <c r="G23" s="442"/>
      <c r="H23" s="418"/>
      <c r="I23" s="96"/>
      <c r="J23" s="342"/>
      <c r="K23" s="96"/>
      <c r="L23" s="342"/>
      <c r="M23" s="96"/>
      <c r="N23" s="342"/>
      <c r="O23" s="96"/>
      <c r="P23" s="342"/>
      <c r="Q23" s="96"/>
      <c r="R23" s="342"/>
      <c r="S23" s="96"/>
      <c r="T23" s="342"/>
      <c r="U23" s="96"/>
      <c r="V23" s="342"/>
      <c r="W23" s="96"/>
      <c r="X23" s="342"/>
      <c r="Y23" s="96"/>
      <c r="Z23" s="342"/>
      <c r="AA23" s="96"/>
      <c r="AB23" s="342"/>
      <c r="AC23" s="96"/>
      <c r="AD23" s="342"/>
      <c r="AE23" s="96"/>
      <c r="AF23" s="342"/>
      <c r="AG23" s="96"/>
      <c r="AH23" s="342"/>
      <c r="AI23" s="96"/>
      <c r="AJ23" s="342"/>
      <c r="AK23" s="96"/>
      <c r="AL23" s="342"/>
      <c r="AM23" s="96"/>
      <c r="AN23" s="560"/>
      <c r="AO23" s="294">
        <v>15</v>
      </c>
      <c r="AP23" s="176">
        <v>1</v>
      </c>
      <c r="AQ23" s="253"/>
      <c r="AR23" s="252">
        <f>SUM(AR9:AR22)</f>
        <v>222</v>
      </c>
      <c r="AS23" s="251"/>
      <c r="AT23" s="252">
        <f>SUM(AT9:AT22)</f>
        <v>466.7</v>
      </c>
      <c r="AU23" s="253"/>
      <c r="AV23" s="252">
        <f>SUM(AV9:AV22)</f>
        <v>574.4</v>
      </c>
      <c r="AW23" s="446"/>
      <c r="AX23" s="252">
        <f>SUM(AX9:AX22)</f>
        <v>740</v>
      </c>
    </row>
    <row r="24" spans="1:50" s="17" customFormat="1" ht="20" customHeight="1" thickBot="1">
      <c r="A24" s="561"/>
      <c r="B24" s="350"/>
      <c r="C24" s="248"/>
      <c r="D24" s="348"/>
      <c r="E24" s="563"/>
      <c r="F24" s="438"/>
      <c r="G24" s="444"/>
      <c r="H24" s="103"/>
      <c r="I24" s="98"/>
      <c r="J24" s="97"/>
      <c r="K24" s="98"/>
      <c r="L24" s="97"/>
      <c r="M24" s="98"/>
      <c r="N24" s="97"/>
      <c r="O24" s="98"/>
      <c r="P24" s="97"/>
      <c r="Q24" s="98"/>
      <c r="R24" s="97"/>
      <c r="S24" s="98"/>
      <c r="T24" s="97"/>
      <c r="U24" s="98"/>
      <c r="V24" s="97"/>
      <c r="W24" s="98"/>
      <c r="X24" s="97"/>
      <c r="Y24" s="98"/>
      <c r="Z24" s="97"/>
      <c r="AA24" s="98"/>
      <c r="AB24" s="97"/>
      <c r="AC24" s="98"/>
      <c r="AD24" s="97"/>
      <c r="AE24" s="98"/>
      <c r="AF24" s="97"/>
      <c r="AG24" s="98"/>
      <c r="AH24" s="97"/>
      <c r="AI24" s="98"/>
      <c r="AJ24" s="97"/>
      <c r="AK24" s="98"/>
      <c r="AL24" s="97"/>
      <c r="AM24" s="98"/>
      <c r="AN24" s="561"/>
      <c r="AO24" s="296"/>
      <c r="AP24" s="195">
        <f>SUM(AP9:AP23)</f>
        <v>371</v>
      </c>
    </row>
    <row r="25" spans="1:50" s="17" customFormat="1" ht="20.25" customHeight="1" thickBot="1">
      <c r="A25" s="528"/>
      <c r="E25" s="528"/>
      <c r="I25" s="186">
        <f>SUM(I9:I24)</f>
        <v>416</v>
      </c>
      <c r="K25" s="186">
        <f>SUM(K9:K24)</f>
        <v>290</v>
      </c>
      <c r="M25" s="186">
        <f>SUM(M9:M24)</f>
        <v>338</v>
      </c>
      <c r="O25" s="186">
        <f>SUM(O9:O24)</f>
        <v>260</v>
      </c>
      <c r="Q25" s="186">
        <f>SUM(Q9:Q24)</f>
        <v>260</v>
      </c>
      <c r="S25" s="186">
        <f>SUM(S9:S24)</f>
        <v>290</v>
      </c>
      <c r="U25" s="186">
        <f>SUM(U9:U24)</f>
        <v>377</v>
      </c>
      <c r="V25" s="198"/>
      <c r="W25" s="186">
        <f>SUM(W9:W24)</f>
        <v>338</v>
      </c>
      <c r="Y25" s="154">
        <f>SUM(Y9:AM24)</f>
        <v>2300</v>
      </c>
      <c r="AA25" s="157">
        <f>SUM(AA9:AA24)</f>
        <v>337</v>
      </c>
      <c r="AC25" s="157">
        <f>SUM(AC9:AC11)</f>
        <v>162.5</v>
      </c>
      <c r="AE25" s="154">
        <f>SUM(AE9:AE11)</f>
        <v>0</v>
      </c>
      <c r="AG25" s="154">
        <f>SUM(AG9:AG11)</f>
        <v>0</v>
      </c>
      <c r="AI25" s="154">
        <f>SUM(AI9:AI11)</f>
        <v>0</v>
      </c>
      <c r="AJ25" s="125"/>
      <c r="AK25" s="154">
        <f>SUM(AK9:AK11)</f>
        <v>0</v>
      </c>
      <c r="AL25" s="125"/>
      <c r="AM25" s="157">
        <f>SUM(AM9:AM11)</f>
        <v>0</v>
      </c>
      <c r="AN25" s="528"/>
    </row>
    <row r="26" spans="1:50" ht="13" thickBot="1"/>
    <row r="27" spans="1:50" ht="28" customHeight="1" thickBot="1">
      <c r="B27" s="869" t="s">
        <v>527</v>
      </c>
      <c r="C27" s="870"/>
      <c r="D27" s="871"/>
      <c r="H27" s="142"/>
      <c r="I27" s="143" t="s">
        <v>271</v>
      </c>
      <c r="J27" s="27"/>
      <c r="K27" s="27"/>
      <c r="L27" s="27"/>
      <c r="M27" s="88"/>
      <c r="N27" s="225"/>
      <c r="O27" s="143" t="s">
        <v>272</v>
      </c>
      <c r="P27" s="45"/>
      <c r="Q27" s="18"/>
      <c r="R27" s="45"/>
      <c r="S27" s="158"/>
      <c r="T27" s="143" t="s">
        <v>302</v>
      </c>
    </row>
    <row r="28" spans="1:50" ht="13" thickBot="1"/>
    <row r="29" spans="1:50" s="17" customFormat="1" ht="49" customHeight="1" thickBot="1">
      <c r="A29" s="856" t="s">
        <v>13</v>
      </c>
      <c r="B29" s="857"/>
      <c r="C29" s="857"/>
      <c r="D29" s="857"/>
      <c r="E29" s="857"/>
      <c r="F29" s="857"/>
      <c r="G29" s="857"/>
      <c r="H29" s="857"/>
      <c r="I29" s="857"/>
      <c r="J29" s="857"/>
      <c r="K29" s="857"/>
      <c r="L29" s="857"/>
      <c r="M29" s="857"/>
      <c r="N29" s="857"/>
      <c r="O29" s="857"/>
      <c r="P29" s="857"/>
      <c r="Q29" s="857"/>
      <c r="R29" s="857"/>
      <c r="S29" s="857"/>
      <c r="T29" s="857"/>
      <c r="U29" s="857"/>
      <c r="V29" s="857"/>
      <c r="W29" s="857"/>
      <c r="X29" s="857"/>
      <c r="Y29" s="857"/>
      <c r="Z29" s="857"/>
      <c r="AA29" s="857"/>
      <c r="AB29" s="857"/>
      <c r="AC29" s="857"/>
      <c r="AD29" s="857"/>
      <c r="AE29" s="857"/>
      <c r="AF29" s="857"/>
      <c r="AG29" s="857"/>
      <c r="AH29" s="857"/>
      <c r="AI29" s="857"/>
      <c r="AJ29" s="857"/>
      <c r="AK29" s="857"/>
      <c r="AL29" s="857"/>
      <c r="AM29" s="857"/>
      <c r="AN29" s="528"/>
    </row>
    <row r="30" spans="1:50" s="17" customFormat="1" ht="36" customHeight="1" thickBot="1">
      <c r="A30" s="528"/>
      <c r="B30" s="528"/>
      <c r="C30" s="528"/>
      <c r="D30" s="528"/>
      <c r="E30" s="528"/>
      <c r="F30" s="528"/>
      <c r="G30" s="528"/>
      <c r="H30" s="852" t="s">
        <v>528</v>
      </c>
      <c r="I30" s="853"/>
      <c r="J30" s="852">
        <v>46089</v>
      </c>
      <c r="K30" s="853"/>
      <c r="L30" s="852" t="s">
        <v>583</v>
      </c>
      <c r="M30" s="853"/>
      <c r="N30" s="852">
        <v>46124</v>
      </c>
      <c r="O30" s="853"/>
      <c r="P30" s="852">
        <v>46138</v>
      </c>
      <c r="Q30" s="853"/>
      <c r="R30" s="852">
        <v>46152</v>
      </c>
      <c r="S30" s="853"/>
      <c r="T30" s="845">
        <v>46167</v>
      </c>
      <c r="U30" s="846"/>
      <c r="V30" s="845">
        <v>46187</v>
      </c>
      <c r="W30" s="846"/>
      <c r="X30" s="845">
        <v>46201</v>
      </c>
      <c r="Y30" s="846"/>
      <c r="Z30" s="845">
        <v>46215</v>
      </c>
      <c r="AA30" s="846"/>
      <c r="AB30" s="845">
        <v>46251</v>
      </c>
      <c r="AC30" s="846"/>
      <c r="AD30" s="852"/>
      <c r="AE30" s="853"/>
      <c r="AF30" s="885"/>
      <c r="AG30" s="886"/>
      <c r="AH30" s="852"/>
      <c r="AI30" s="853"/>
      <c r="AJ30" s="852"/>
      <c r="AK30" s="853"/>
      <c r="AL30" s="845"/>
      <c r="AM30" s="846"/>
      <c r="AN30" s="528"/>
      <c r="AO30" s="528"/>
      <c r="AP30" s="528"/>
    </row>
    <row r="31" spans="1:50" s="17" customFormat="1" ht="58" customHeight="1" thickBot="1">
      <c r="A31" s="552"/>
      <c r="B31" s="876" t="s">
        <v>736</v>
      </c>
      <c r="C31" s="877"/>
      <c r="D31" s="877"/>
      <c r="E31" s="877"/>
      <c r="F31" s="553"/>
      <c r="G31" s="553"/>
      <c r="H31" s="854" t="s">
        <v>526</v>
      </c>
      <c r="I31" s="855"/>
      <c r="J31" s="854" t="s">
        <v>565</v>
      </c>
      <c r="K31" s="855"/>
      <c r="L31" s="854" t="s">
        <v>584</v>
      </c>
      <c r="M31" s="855"/>
      <c r="N31" s="854" t="s">
        <v>591</v>
      </c>
      <c r="O31" s="855"/>
      <c r="P31" s="854" t="s">
        <v>704</v>
      </c>
      <c r="Q31" s="855"/>
      <c r="R31" s="854" t="s">
        <v>708</v>
      </c>
      <c r="S31" s="855"/>
      <c r="T31" s="849" t="s">
        <v>727</v>
      </c>
      <c r="U31" s="850"/>
      <c r="V31" s="849" t="s">
        <v>753</v>
      </c>
      <c r="W31" s="850"/>
      <c r="X31" s="849" t="s">
        <v>764</v>
      </c>
      <c r="Y31" s="850"/>
      <c r="Z31" s="849" t="s">
        <v>769</v>
      </c>
      <c r="AA31" s="850"/>
      <c r="AB31" s="849" t="s">
        <v>777</v>
      </c>
      <c r="AC31" s="850"/>
      <c r="AD31" s="854"/>
      <c r="AE31" s="855"/>
      <c r="AF31" s="854"/>
      <c r="AG31" s="855"/>
      <c r="AH31" s="854"/>
      <c r="AI31" s="882"/>
      <c r="AJ31" s="854"/>
      <c r="AK31" s="855"/>
      <c r="AL31" s="849"/>
      <c r="AM31" s="850"/>
      <c r="AN31" s="534"/>
      <c r="AO31" s="837" t="s">
        <v>536</v>
      </c>
      <c r="AP31" s="838"/>
      <c r="AQ31" s="839" t="s">
        <v>537</v>
      </c>
      <c r="AR31" s="838"/>
      <c r="AS31" s="839" t="s">
        <v>539</v>
      </c>
      <c r="AT31" s="838"/>
      <c r="AU31" s="839" t="s">
        <v>538</v>
      </c>
      <c r="AV31" s="838"/>
      <c r="AW31" s="839" t="s">
        <v>582</v>
      </c>
      <c r="AX31" s="838"/>
    </row>
    <row r="32" spans="1:50" s="17" customFormat="1" ht="53" customHeight="1" thickBot="1">
      <c r="A32" s="534" t="s">
        <v>176</v>
      </c>
      <c r="B32" s="555" t="s">
        <v>2</v>
      </c>
      <c r="C32" s="534" t="s">
        <v>115</v>
      </c>
      <c r="D32" s="556" t="s">
        <v>3</v>
      </c>
      <c r="E32" s="557" t="s">
        <v>4</v>
      </c>
      <c r="F32" s="439" t="s">
        <v>554</v>
      </c>
      <c r="G32" s="429" t="s">
        <v>586</v>
      </c>
      <c r="H32" s="75" t="s">
        <v>5</v>
      </c>
      <c r="I32" s="153" t="s">
        <v>6</v>
      </c>
      <c r="J32" s="75" t="s">
        <v>5</v>
      </c>
      <c r="K32" s="153" t="s">
        <v>6</v>
      </c>
      <c r="L32" s="75" t="s">
        <v>5</v>
      </c>
      <c r="M32" s="153" t="s">
        <v>6</v>
      </c>
      <c r="N32" s="75" t="s">
        <v>5</v>
      </c>
      <c r="O32" s="153" t="s">
        <v>6</v>
      </c>
      <c r="P32" s="75" t="s">
        <v>5</v>
      </c>
      <c r="Q32" s="153" t="s">
        <v>6</v>
      </c>
      <c r="R32" s="75" t="s">
        <v>5</v>
      </c>
      <c r="S32" s="153" t="s">
        <v>6</v>
      </c>
      <c r="T32" s="540" t="s">
        <v>5</v>
      </c>
      <c r="U32" s="538" t="s">
        <v>6</v>
      </c>
      <c r="V32" s="535" t="s">
        <v>5</v>
      </c>
      <c r="W32" s="538" t="s">
        <v>6</v>
      </c>
      <c r="X32" s="540" t="s">
        <v>5</v>
      </c>
      <c r="Y32" s="538" t="s">
        <v>6</v>
      </c>
      <c r="Z32" s="538" t="s">
        <v>5</v>
      </c>
      <c r="AA32" s="538" t="s">
        <v>6</v>
      </c>
      <c r="AB32" s="540" t="s">
        <v>5</v>
      </c>
      <c r="AC32" s="538" t="s">
        <v>6</v>
      </c>
      <c r="AD32" s="540" t="s">
        <v>5</v>
      </c>
      <c r="AE32" s="538" t="s">
        <v>6</v>
      </c>
      <c r="AF32" s="540" t="s">
        <v>5</v>
      </c>
      <c r="AG32" s="538" t="s">
        <v>6</v>
      </c>
      <c r="AH32" s="540" t="s">
        <v>5</v>
      </c>
      <c r="AI32" s="538" t="s">
        <v>6</v>
      </c>
      <c r="AJ32" s="540" t="s">
        <v>5</v>
      </c>
      <c r="AK32" s="538" t="s">
        <v>6</v>
      </c>
      <c r="AL32" s="540" t="s">
        <v>5</v>
      </c>
      <c r="AM32" s="538" t="s">
        <v>6</v>
      </c>
      <c r="AN32" s="534" t="s">
        <v>176</v>
      </c>
      <c r="AO32" s="268" t="s">
        <v>217</v>
      </c>
      <c r="AP32" s="269" t="s">
        <v>217</v>
      </c>
      <c r="AQ32" s="271">
        <v>-0.4</v>
      </c>
      <c r="AR32" s="272" t="s">
        <v>189</v>
      </c>
      <c r="AS32" s="270">
        <v>0.3</v>
      </c>
      <c r="AT32" s="273">
        <v>0.3</v>
      </c>
      <c r="AU32" s="271">
        <v>0.6</v>
      </c>
      <c r="AV32" s="272" t="s">
        <v>189</v>
      </c>
      <c r="AW32" s="271">
        <v>0.6</v>
      </c>
      <c r="AX32" s="272" t="s">
        <v>189</v>
      </c>
    </row>
    <row r="33" spans="1:50" s="17" customFormat="1" ht="20.25" customHeight="1">
      <c r="A33" s="558">
        <v>1</v>
      </c>
      <c r="B33" s="277" t="s">
        <v>411</v>
      </c>
      <c r="C33" s="48">
        <v>2013</v>
      </c>
      <c r="D33" s="278" t="s">
        <v>61</v>
      </c>
      <c r="E33" s="542">
        <f>I33+K33+M33+O33+Q33+S33+U33+W33+Y33+AA33+AC33+AE33+AG33+AI33+AK33+AM33-S33</f>
        <v>1017.3</v>
      </c>
      <c r="F33" s="441"/>
      <c r="G33" s="442"/>
      <c r="H33" s="107">
        <v>146</v>
      </c>
      <c r="I33" s="163">
        <v>160</v>
      </c>
      <c r="J33" s="93">
        <v>71</v>
      </c>
      <c r="K33" s="449">
        <v>117.3</v>
      </c>
      <c r="L33" s="93">
        <v>70</v>
      </c>
      <c r="M33" s="163">
        <v>130</v>
      </c>
      <c r="N33" s="93">
        <v>72</v>
      </c>
      <c r="O33" s="265">
        <v>100</v>
      </c>
      <c r="P33" s="93">
        <v>80</v>
      </c>
      <c r="Q33" s="265">
        <v>60</v>
      </c>
      <c r="R33" s="93">
        <v>75</v>
      </c>
      <c r="S33" s="603">
        <v>40</v>
      </c>
      <c r="T33" s="93">
        <v>75</v>
      </c>
      <c r="U33" s="163">
        <v>130</v>
      </c>
      <c r="V33" s="93">
        <v>82</v>
      </c>
      <c r="W33" s="163">
        <v>65</v>
      </c>
      <c r="X33" s="93">
        <v>76</v>
      </c>
      <c r="Y33" s="265">
        <v>100</v>
      </c>
      <c r="Z33" s="93">
        <v>78</v>
      </c>
      <c r="AA33" s="265">
        <v>25</v>
      </c>
      <c r="AB33" s="93">
        <v>74</v>
      </c>
      <c r="AC33" s="163">
        <v>130</v>
      </c>
      <c r="AD33" s="93"/>
      <c r="AE33" s="176"/>
      <c r="AF33" s="93"/>
      <c r="AG33" s="176"/>
      <c r="AH33" s="93"/>
      <c r="AI33" s="176"/>
      <c r="AJ33" s="93"/>
      <c r="AK33" s="176"/>
      <c r="AL33" s="93"/>
      <c r="AM33" s="176"/>
      <c r="AN33" s="558">
        <v>1</v>
      </c>
      <c r="AO33" s="334">
        <v>1</v>
      </c>
      <c r="AP33" s="265">
        <v>100</v>
      </c>
      <c r="AQ33" s="267">
        <f>AP33*AQ32</f>
        <v>-40</v>
      </c>
      <c r="AR33" s="163">
        <f t="shared" ref="AR33:AR47" si="4">AP33+AQ33</f>
        <v>60</v>
      </c>
      <c r="AS33" s="266">
        <f>AP33*AS32</f>
        <v>30</v>
      </c>
      <c r="AT33" s="163">
        <v>130</v>
      </c>
      <c r="AU33" s="267">
        <f>AP33*AU32</f>
        <v>60</v>
      </c>
      <c r="AV33" s="163">
        <v>160</v>
      </c>
      <c r="AW33" s="267">
        <f>AT33*AW32</f>
        <v>78</v>
      </c>
      <c r="AX33" s="163">
        <f t="shared" ref="AX33:AX47" si="5">AP33*2</f>
        <v>200</v>
      </c>
    </row>
    <row r="34" spans="1:50" ht="20" customHeight="1">
      <c r="A34" s="559">
        <f>A33+1</f>
        <v>2</v>
      </c>
      <c r="B34" s="644" t="s">
        <v>732</v>
      </c>
      <c r="C34" s="48">
        <v>2014</v>
      </c>
      <c r="D34" s="492" t="s">
        <v>33</v>
      </c>
      <c r="E34" s="542">
        <f>I34+K34+M34+O34+Q34+S34+U34+W34+Y34+AA34+AC34+AE34+AG34+AI34+AK34+AM34-K34</f>
        <v>750</v>
      </c>
      <c r="F34" s="441"/>
      <c r="G34" s="442"/>
      <c r="H34" s="107">
        <v>155</v>
      </c>
      <c r="I34" s="94">
        <v>112</v>
      </c>
      <c r="J34" s="93">
        <v>81</v>
      </c>
      <c r="K34" s="608">
        <v>48</v>
      </c>
      <c r="L34" s="93">
        <v>78</v>
      </c>
      <c r="M34" s="94">
        <v>65</v>
      </c>
      <c r="N34" s="107">
        <v>74</v>
      </c>
      <c r="O34" s="176">
        <v>70</v>
      </c>
      <c r="P34" s="108">
        <v>79</v>
      </c>
      <c r="Q34" s="176">
        <v>100</v>
      </c>
      <c r="R34" s="108">
        <v>71</v>
      </c>
      <c r="S34" s="176">
        <v>100</v>
      </c>
      <c r="T34" s="108">
        <v>83</v>
      </c>
      <c r="U34" s="94">
        <v>91</v>
      </c>
      <c r="V34" s="108">
        <v>76</v>
      </c>
      <c r="W34" s="94">
        <v>130</v>
      </c>
      <c r="X34" s="108">
        <v>82</v>
      </c>
      <c r="Y34" s="176">
        <v>70</v>
      </c>
      <c r="Z34" s="108">
        <v>85</v>
      </c>
      <c r="AA34" s="176">
        <v>12</v>
      </c>
      <c r="AB34" s="108"/>
      <c r="AC34" s="94"/>
      <c r="AD34" s="108"/>
      <c r="AE34" s="94"/>
      <c r="AF34" s="108"/>
      <c r="AG34" s="94"/>
      <c r="AH34" s="108"/>
      <c r="AI34" s="94"/>
      <c r="AJ34" s="108"/>
      <c r="AK34" s="94"/>
      <c r="AL34" s="108"/>
      <c r="AM34" s="94"/>
      <c r="AN34" s="559">
        <f>AN33+1</f>
        <v>2</v>
      </c>
      <c r="AO34" s="295">
        <v>2</v>
      </c>
      <c r="AP34" s="176">
        <v>70</v>
      </c>
      <c r="AQ34" s="267">
        <f>AP34*AQ32</f>
        <v>-28</v>
      </c>
      <c r="AR34" s="94">
        <f t="shared" si="4"/>
        <v>42</v>
      </c>
      <c r="AS34" s="171">
        <f>AP34*AS32</f>
        <v>21</v>
      </c>
      <c r="AT34" s="94">
        <v>91</v>
      </c>
      <c r="AU34" s="128">
        <f>AP34*AU32</f>
        <v>42</v>
      </c>
      <c r="AV34" s="94">
        <v>112</v>
      </c>
      <c r="AW34" s="128">
        <f>AT34*AW32</f>
        <v>54.6</v>
      </c>
      <c r="AX34" s="94">
        <f t="shared" si="5"/>
        <v>140</v>
      </c>
    </row>
    <row r="35" spans="1:50" ht="20" customHeight="1">
      <c r="A35" s="559">
        <f>A34+1</f>
        <v>3</v>
      </c>
      <c r="B35" s="319" t="s">
        <v>546</v>
      </c>
      <c r="C35" s="48">
        <v>2014</v>
      </c>
      <c r="D35" s="394" t="s">
        <v>17</v>
      </c>
      <c r="E35" s="542">
        <f>I35+K35+M35+O35+Q35+S35+U35+W35+Y35+AA35+AC35+AE35+AG35+AI35+AK35+AM35-Q35</f>
        <v>597.29999999999995</v>
      </c>
      <c r="F35" s="441"/>
      <c r="G35" s="442"/>
      <c r="H35" s="107">
        <v>161</v>
      </c>
      <c r="I35" s="94">
        <v>64</v>
      </c>
      <c r="J35" s="107">
        <v>71</v>
      </c>
      <c r="K35" s="449">
        <v>117.3</v>
      </c>
      <c r="L35" s="93">
        <v>94</v>
      </c>
      <c r="M35" s="94">
        <v>52</v>
      </c>
      <c r="N35" s="108">
        <v>81</v>
      </c>
      <c r="O35" s="176">
        <v>50</v>
      </c>
      <c r="P35" s="107">
        <v>82</v>
      </c>
      <c r="Q35" s="604">
        <v>40</v>
      </c>
      <c r="R35" s="107">
        <v>73</v>
      </c>
      <c r="S35" s="176">
        <v>50</v>
      </c>
      <c r="T35" s="107">
        <v>89</v>
      </c>
      <c r="U35" s="94">
        <v>39</v>
      </c>
      <c r="V35" s="107">
        <v>80</v>
      </c>
      <c r="W35" s="94">
        <v>91</v>
      </c>
      <c r="X35" s="107">
        <v>83</v>
      </c>
      <c r="Y35" s="176">
        <v>50</v>
      </c>
      <c r="Z35" s="107">
        <v>77</v>
      </c>
      <c r="AA35" s="176">
        <v>45</v>
      </c>
      <c r="AB35" s="107">
        <v>82</v>
      </c>
      <c r="AC35" s="94">
        <v>39</v>
      </c>
      <c r="AD35" s="107"/>
      <c r="AE35" s="94"/>
      <c r="AF35" s="107"/>
      <c r="AG35" s="94"/>
      <c r="AH35" s="107"/>
      <c r="AI35" s="94"/>
      <c r="AJ35" s="107"/>
      <c r="AK35" s="94"/>
      <c r="AL35" s="107"/>
      <c r="AM35" s="94"/>
      <c r="AN35" s="559">
        <f>AN34+1</f>
        <v>3</v>
      </c>
      <c r="AO35" s="294">
        <v>3</v>
      </c>
      <c r="AP35" s="176">
        <v>50</v>
      </c>
      <c r="AQ35" s="267">
        <f>AP35*AQ32</f>
        <v>-20</v>
      </c>
      <c r="AR35" s="94">
        <f t="shared" si="4"/>
        <v>30</v>
      </c>
      <c r="AS35" s="171">
        <f>AP35*AS32</f>
        <v>15</v>
      </c>
      <c r="AT35" s="94">
        <v>65</v>
      </c>
      <c r="AU35" s="128">
        <f>AP35*AU32</f>
        <v>30</v>
      </c>
      <c r="AV35" s="94">
        <v>80</v>
      </c>
      <c r="AW35" s="128">
        <f>AT35*AW32</f>
        <v>39</v>
      </c>
      <c r="AX35" s="94">
        <f t="shared" si="5"/>
        <v>100</v>
      </c>
    </row>
    <row r="36" spans="1:50" ht="20" customHeight="1">
      <c r="A36" s="559">
        <f>A35+1</f>
        <v>4</v>
      </c>
      <c r="B36" s="464" t="s">
        <v>590</v>
      </c>
      <c r="C36" s="48">
        <v>2013</v>
      </c>
      <c r="D36" s="450" t="s">
        <v>43</v>
      </c>
      <c r="E36" s="542">
        <f t="shared" ref="E36:E47" si="6">I36+K36+M36+O36+Q36+S36+U36+W36+Y36+AA36+AC36+AE36+AG36+AI36+AK36+AM36</f>
        <v>375</v>
      </c>
      <c r="F36" s="441"/>
      <c r="G36" s="442"/>
      <c r="H36" s="107"/>
      <c r="I36" s="615"/>
      <c r="J36" s="107"/>
      <c r="K36" s="94"/>
      <c r="L36" s="107">
        <v>75</v>
      </c>
      <c r="M36" s="94">
        <v>91</v>
      </c>
      <c r="N36" s="107"/>
      <c r="O36" s="280"/>
      <c r="P36" s="107"/>
      <c r="Q36" s="280"/>
      <c r="R36" s="107">
        <v>72</v>
      </c>
      <c r="S36" s="176">
        <v>70</v>
      </c>
      <c r="T36" s="107">
        <v>88</v>
      </c>
      <c r="U36" s="94">
        <v>52</v>
      </c>
      <c r="V36" s="107"/>
      <c r="W36" s="94"/>
      <c r="X36" s="107">
        <v>85</v>
      </c>
      <c r="Y36" s="176">
        <v>40</v>
      </c>
      <c r="Z36" s="107">
        <v>76</v>
      </c>
      <c r="AA36" s="176">
        <v>70</v>
      </c>
      <c r="AB36" s="93">
        <v>81</v>
      </c>
      <c r="AC36" s="94">
        <v>52</v>
      </c>
      <c r="AD36" s="93"/>
      <c r="AE36" s="94"/>
      <c r="AF36" s="93"/>
      <c r="AG36" s="94"/>
      <c r="AH36" s="93"/>
      <c r="AI36" s="94"/>
      <c r="AJ36" s="93"/>
      <c r="AK36" s="94"/>
      <c r="AL36" s="93"/>
      <c r="AM36" s="94"/>
      <c r="AN36" s="559">
        <f>AN35+1</f>
        <v>4</v>
      </c>
      <c r="AO36" s="295">
        <v>4</v>
      </c>
      <c r="AP36" s="176">
        <v>40</v>
      </c>
      <c r="AQ36" s="267">
        <f>AP36*AQ32</f>
        <v>-16</v>
      </c>
      <c r="AR36" s="94">
        <f t="shared" si="4"/>
        <v>24</v>
      </c>
      <c r="AS36" s="171">
        <f>AP36*AS32</f>
        <v>12</v>
      </c>
      <c r="AT36" s="94">
        <v>52</v>
      </c>
      <c r="AU36" s="128">
        <f>AP36*AU32</f>
        <v>24</v>
      </c>
      <c r="AV36" s="94">
        <v>64</v>
      </c>
      <c r="AW36" s="128">
        <f>AT36*AW32</f>
        <v>31.2</v>
      </c>
      <c r="AX36" s="94">
        <f t="shared" si="5"/>
        <v>80</v>
      </c>
    </row>
    <row r="37" spans="1:50" ht="20" customHeight="1">
      <c r="A37" s="559">
        <f>A36+1</f>
        <v>5</v>
      </c>
      <c r="B37" s="421" t="s">
        <v>548</v>
      </c>
      <c r="C37" s="422">
        <v>2014</v>
      </c>
      <c r="D37" s="424" t="s">
        <v>32</v>
      </c>
      <c r="E37" s="542">
        <f t="shared" si="6"/>
        <v>289</v>
      </c>
      <c r="F37" s="441"/>
      <c r="G37" s="442"/>
      <c r="H37" s="342">
        <v>158</v>
      </c>
      <c r="I37" s="96">
        <v>80</v>
      </c>
      <c r="J37" s="95">
        <v>76</v>
      </c>
      <c r="K37" s="94">
        <v>64</v>
      </c>
      <c r="L37" s="95"/>
      <c r="M37" s="616"/>
      <c r="N37" s="95">
        <v>82</v>
      </c>
      <c r="O37" s="399">
        <v>40</v>
      </c>
      <c r="P37" s="95">
        <v>80</v>
      </c>
      <c r="Q37" s="399">
        <v>60</v>
      </c>
      <c r="R37" s="95">
        <v>78</v>
      </c>
      <c r="S37" s="176">
        <v>30</v>
      </c>
      <c r="T37" s="95"/>
      <c r="U37" s="94"/>
      <c r="V37" s="95"/>
      <c r="W37" s="96"/>
      <c r="X37" s="95"/>
      <c r="Y37" s="96"/>
      <c r="Z37" s="95">
        <v>82</v>
      </c>
      <c r="AA37" s="176">
        <v>15</v>
      </c>
      <c r="AB37" s="342"/>
      <c r="AC37" s="94"/>
      <c r="AD37" s="342"/>
      <c r="AE37" s="96"/>
      <c r="AF37" s="342"/>
      <c r="AG37" s="96"/>
      <c r="AH37" s="342"/>
      <c r="AI37" s="96"/>
      <c r="AJ37" s="342"/>
      <c r="AK37" s="96"/>
      <c r="AL37" s="342"/>
      <c r="AM37" s="96"/>
      <c r="AN37" s="559">
        <f>AN36+1</f>
        <v>5</v>
      </c>
      <c r="AO37" s="294">
        <v>5</v>
      </c>
      <c r="AP37" s="176">
        <v>30</v>
      </c>
      <c r="AQ37" s="267">
        <f>AP37*AQ32</f>
        <v>-12</v>
      </c>
      <c r="AR37" s="94">
        <f t="shared" si="4"/>
        <v>18</v>
      </c>
      <c r="AS37" s="171">
        <f>AP37*AS32</f>
        <v>9</v>
      </c>
      <c r="AT37" s="94">
        <v>39</v>
      </c>
      <c r="AU37" s="128">
        <f>AP37*AU32</f>
        <v>18</v>
      </c>
      <c r="AV37" s="94">
        <v>48</v>
      </c>
      <c r="AW37" s="128">
        <f>AT37*AW32</f>
        <v>23.4</v>
      </c>
      <c r="AX37" s="94">
        <f t="shared" si="5"/>
        <v>60</v>
      </c>
    </row>
    <row r="38" spans="1:50" ht="20" customHeight="1">
      <c r="A38" s="559">
        <f>A37+1</f>
        <v>6</v>
      </c>
      <c r="B38" s="115" t="s">
        <v>735</v>
      </c>
      <c r="C38" s="57">
        <v>2014</v>
      </c>
      <c r="D38" s="278" t="s">
        <v>8</v>
      </c>
      <c r="E38" s="542">
        <f t="shared" si="6"/>
        <v>168</v>
      </c>
      <c r="F38" s="441"/>
      <c r="G38" s="442"/>
      <c r="H38" s="342"/>
      <c r="I38" s="96"/>
      <c r="J38" s="95"/>
      <c r="K38" s="399"/>
      <c r="L38" s="95"/>
      <c r="M38" s="96"/>
      <c r="N38" s="342"/>
      <c r="O38" s="96"/>
      <c r="P38" s="342"/>
      <c r="Q38" s="96"/>
      <c r="R38" s="342"/>
      <c r="S38" s="96"/>
      <c r="T38" s="342"/>
      <c r="U38" s="96"/>
      <c r="V38" s="342">
        <v>88</v>
      </c>
      <c r="W38" s="96">
        <v>52</v>
      </c>
      <c r="X38" s="342"/>
      <c r="Y38" s="96"/>
      <c r="Z38" s="342">
        <v>78</v>
      </c>
      <c r="AA38" s="176">
        <v>25</v>
      </c>
      <c r="AB38" s="342">
        <v>75</v>
      </c>
      <c r="AC38" s="94">
        <v>91</v>
      </c>
      <c r="AD38" s="342"/>
      <c r="AE38" s="96"/>
      <c r="AF38" s="342"/>
      <c r="AG38" s="96"/>
      <c r="AH38" s="342"/>
      <c r="AI38" s="96"/>
      <c r="AJ38" s="342"/>
      <c r="AK38" s="96"/>
      <c r="AL38" s="342"/>
      <c r="AM38" s="96"/>
      <c r="AN38" s="559">
        <f>AN37+1</f>
        <v>6</v>
      </c>
      <c r="AO38" s="295">
        <v>6</v>
      </c>
      <c r="AP38" s="176">
        <v>20</v>
      </c>
      <c r="AQ38" s="267">
        <f>AP38*AQ32</f>
        <v>-8</v>
      </c>
      <c r="AR38" s="112">
        <f t="shared" si="4"/>
        <v>12</v>
      </c>
      <c r="AS38" s="171">
        <f>AP38*AS32</f>
        <v>6</v>
      </c>
      <c r="AT38" s="112">
        <v>26</v>
      </c>
      <c r="AU38" s="128">
        <f>AP38*AU32</f>
        <v>12</v>
      </c>
      <c r="AV38" s="112">
        <v>32</v>
      </c>
      <c r="AW38" s="128">
        <f>AT38*AW32</f>
        <v>15.6</v>
      </c>
      <c r="AX38" s="112">
        <f t="shared" si="5"/>
        <v>40</v>
      </c>
    </row>
    <row r="39" spans="1:50" ht="20" customHeight="1">
      <c r="A39" s="560">
        <v>7</v>
      </c>
      <c r="B39" s="115" t="s">
        <v>568</v>
      </c>
      <c r="C39" s="57">
        <v>2014</v>
      </c>
      <c r="D39" s="419" t="s">
        <v>569</v>
      </c>
      <c r="E39" s="542">
        <f t="shared" si="6"/>
        <v>117.3</v>
      </c>
      <c r="F39" s="441"/>
      <c r="G39" s="442"/>
      <c r="H39" s="342"/>
      <c r="I39" s="616"/>
      <c r="J39" s="418">
        <v>71</v>
      </c>
      <c r="K39" s="617">
        <v>117.3</v>
      </c>
      <c r="L39" s="342"/>
      <c r="M39" s="399"/>
      <c r="N39" s="342"/>
      <c r="O39" s="96"/>
      <c r="P39" s="342"/>
      <c r="Q39" s="96"/>
      <c r="R39" s="342"/>
      <c r="S39" s="96"/>
      <c r="T39" s="342"/>
      <c r="U39" s="164"/>
      <c r="V39" s="342"/>
      <c r="W39" s="164"/>
      <c r="X39" s="342"/>
      <c r="Y39" s="164"/>
      <c r="Z39" s="342"/>
      <c r="AA39" s="280"/>
      <c r="AB39" s="342"/>
      <c r="AC39" s="164"/>
      <c r="AD39" s="342"/>
      <c r="AE39" s="164"/>
      <c r="AF39" s="342"/>
      <c r="AG39" s="164"/>
      <c r="AH39" s="342"/>
      <c r="AI39" s="164"/>
      <c r="AJ39" s="342"/>
      <c r="AK39" s="164"/>
      <c r="AL39" s="342"/>
      <c r="AM39" s="164"/>
      <c r="AN39" s="560"/>
      <c r="AO39" s="294">
        <v>7</v>
      </c>
      <c r="AP39" s="176">
        <v>15</v>
      </c>
      <c r="AQ39" s="267">
        <f>AP39*AQ32</f>
        <v>-6</v>
      </c>
      <c r="AR39" s="94">
        <f t="shared" si="4"/>
        <v>9</v>
      </c>
      <c r="AS39" s="171">
        <f>AP39*AS32</f>
        <v>4.5</v>
      </c>
      <c r="AT39" s="94">
        <v>19.5</v>
      </c>
      <c r="AU39" s="128">
        <f>AP39*AU32</f>
        <v>9</v>
      </c>
      <c r="AV39" s="94">
        <v>24</v>
      </c>
      <c r="AW39" s="128">
        <f>AT39*AW32</f>
        <v>11.7</v>
      </c>
      <c r="AX39" s="94">
        <f t="shared" si="5"/>
        <v>30</v>
      </c>
    </row>
    <row r="40" spans="1:50" ht="20" customHeight="1">
      <c r="A40" s="560">
        <v>8</v>
      </c>
      <c r="B40" s="115" t="s">
        <v>507</v>
      </c>
      <c r="C40" s="57">
        <v>2013</v>
      </c>
      <c r="D40" s="419" t="s">
        <v>7</v>
      </c>
      <c r="E40" s="542">
        <f t="shared" si="6"/>
        <v>110</v>
      </c>
      <c r="F40" s="441"/>
      <c r="G40" s="442"/>
      <c r="H40" s="342"/>
      <c r="I40" s="96"/>
      <c r="J40" s="102"/>
      <c r="K40" s="399"/>
      <c r="L40" s="95"/>
      <c r="M40" s="96"/>
      <c r="N40" s="342"/>
      <c r="O40" s="96"/>
      <c r="P40" s="342"/>
      <c r="Q40" s="96"/>
      <c r="R40" s="342"/>
      <c r="S40" s="96"/>
      <c r="T40" s="342">
        <v>87</v>
      </c>
      <c r="U40" s="164">
        <v>65</v>
      </c>
      <c r="V40" s="342"/>
      <c r="W40" s="164"/>
      <c r="X40" s="342"/>
      <c r="Y40" s="164"/>
      <c r="Z40" s="342">
        <v>77</v>
      </c>
      <c r="AA40" s="176">
        <v>45</v>
      </c>
      <c r="AB40" s="342"/>
      <c r="AC40" s="164"/>
      <c r="AD40" s="342"/>
      <c r="AE40" s="164"/>
      <c r="AF40" s="342"/>
      <c r="AG40" s="164"/>
      <c r="AH40" s="342"/>
      <c r="AI40" s="164"/>
      <c r="AJ40" s="342"/>
      <c r="AK40" s="164"/>
      <c r="AL40" s="342"/>
      <c r="AM40" s="164"/>
      <c r="AN40" s="560"/>
      <c r="AO40" s="295">
        <v>8</v>
      </c>
      <c r="AP40" s="176">
        <v>12</v>
      </c>
      <c r="AQ40" s="267">
        <f>AP40*AQ32</f>
        <v>-4.8000000000000007</v>
      </c>
      <c r="AR40" s="94">
        <f t="shared" si="4"/>
        <v>7.1999999999999993</v>
      </c>
      <c r="AS40" s="134">
        <f>AP40*AS32</f>
        <v>3.5999999999999996</v>
      </c>
      <c r="AT40" s="94">
        <v>15.6</v>
      </c>
      <c r="AU40" s="128">
        <f>AP40*AU32</f>
        <v>7.1999999999999993</v>
      </c>
      <c r="AV40" s="94">
        <v>19.2</v>
      </c>
      <c r="AW40" s="128">
        <f>AT40*AW32</f>
        <v>9.36</v>
      </c>
      <c r="AX40" s="94">
        <f t="shared" si="5"/>
        <v>24</v>
      </c>
    </row>
    <row r="41" spans="1:50" ht="20" customHeight="1">
      <c r="A41" s="560">
        <v>9</v>
      </c>
      <c r="B41" s="759" t="s">
        <v>773</v>
      </c>
      <c r="C41" s="48"/>
      <c r="D41" s="753" t="s">
        <v>43</v>
      </c>
      <c r="E41" s="542">
        <f t="shared" si="6"/>
        <v>100</v>
      </c>
      <c r="F41" s="441"/>
      <c r="G41" s="442"/>
      <c r="H41" s="342"/>
      <c r="I41" s="96"/>
      <c r="J41" s="102"/>
      <c r="K41" s="399"/>
      <c r="L41" s="95"/>
      <c r="M41" s="96"/>
      <c r="N41" s="342"/>
      <c r="O41" s="96"/>
      <c r="P41" s="342"/>
      <c r="Q41" s="96"/>
      <c r="R41" s="342"/>
      <c r="S41" s="96"/>
      <c r="T41" s="342"/>
      <c r="U41" s="164"/>
      <c r="V41" s="342"/>
      <c r="W41" s="164"/>
      <c r="X41" s="342"/>
      <c r="Y41" s="164"/>
      <c r="Z41" s="342">
        <v>72</v>
      </c>
      <c r="AA41" s="739">
        <v>100</v>
      </c>
      <c r="AB41" s="342"/>
      <c r="AC41" s="164"/>
      <c r="AD41" s="342"/>
      <c r="AE41" s="164"/>
      <c r="AF41" s="342"/>
      <c r="AG41" s="164"/>
      <c r="AH41" s="342"/>
      <c r="AI41" s="164"/>
      <c r="AJ41" s="342"/>
      <c r="AK41" s="164"/>
      <c r="AL41" s="342"/>
      <c r="AM41" s="164"/>
      <c r="AN41" s="560"/>
      <c r="AO41" s="294">
        <v>9</v>
      </c>
      <c r="AP41" s="176">
        <v>10</v>
      </c>
      <c r="AQ41" s="267">
        <f>AP41*AQ32</f>
        <v>-4</v>
      </c>
      <c r="AR41" s="94">
        <f t="shared" si="4"/>
        <v>6</v>
      </c>
      <c r="AS41" s="171">
        <f>AP41*AS32</f>
        <v>3</v>
      </c>
      <c r="AT41" s="94">
        <v>13</v>
      </c>
      <c r="AU41" s="128">
        <f>AP41*AU32</f>
        <v>6</v>
      </c>
      <c r="AV41" s="94">
        <v>16</v>
      </c>
      <c r="AW41" s="128">
        <f>AT41*AW32</f>
        <v>7.8</v>
      </c>
      <c r="AX41" s="94">
        <f t="shared" si="5"/>
        <v>20</v>
      </c>
    </row>
    <row r="42" spans="1:50" ht="20" customHeight="1">
      <c r="A42" s="560"/>
      <c r="B42" s="758" t="s">
        <v>784</v>
      </c>
      <c r="C42" s="62">
        <v>2013</v>
      </c>
      <c r="D42" s="788" t="s">
        <v>20</v>
      </c>
      <c r="E42" s="542">
        <f t="shared" si="6"/>
        <v>65</v>
      </c>
      <c r="F42" s="441"/>
      <c r="G42" s="442"/>
      <c r="H42" s="342"/>
      <c r="I42" s="96"/>
      <c r="J42" s="102"/>
      <c r="K42" s="399"/>
      <c r="L42" s="95"/>
      <c r="M42" s="96"/>
      <c r="N42" s="342"/>
      <c r="O42" s="96"/>
      <c r="P42" s="342"/>
      <c r="Q42" s="96"/>
      <c r="R42" s="342"/>
      <c r="S42" s="96"/>
      <c r="T42" s="342"/>
      <c r="U42" s="164"/>
      <c r="V42" s="342"/>
      <c r="W42" s="164"/>
      <c r="X42" s="342"/>
      <c r="Y42" s="164"/>
      <c r="Z42" s="342"/>
      <c r="AA42" s="164"/>
      <c r="AB42" s="342">
        <v>79</v>
      </c>
      <c r="AC42" s="164">
        <v>65</v>
      </c>
      <c r="AD42" s="342"/>
      <c r="AE42" s="164"/>
      <c r="AF42" s="342"/>
      <c r="AG42" s="164"/>
      <c r="AH42" s="342"/>
      <c r="AI42" s="164"/>
      <c r="AJ42" s="342"/>
      <c r="AK42" s="164"/>
      <c r="AL42" s="342"/>
      <c r="AM42" s="164"/>
      <c r="AN42" s="560"/>
      <c r="AO42" s="295">
        <v>10</v>
      </c>
      <c r="AP42" s="176">
        <v>8</v>
      </c>
      <c r="AQ42" s="267">
        <f>AP42*AQ32</f>
        <v>-3.2</v>
      </c>
      <c r="AR42" s="94">
        <f t="shared" si="4"/>
        <v>4.8</v>
      </c>
      <c r="AS42" s="171">
        <f>AP42*AS32</f>
        <v>2.4</v>
      </c>
      <c r="AT42" s="94">
        <v>10.4</v>
      </c>
      <c r="AU42" s="128">
        <f>AP42*AU32</f>
        <v>4.8</v>
      </c>
      <c r="AV42" s="94">
        <v>12.8</v>
      </c>
      <c r="AW42" s="128">
        <f>AT42*AW32</f>
        <v>6.24</v>
      </c>
      <c r="AX42" s="94">
        <f t="shared" si="5"/>
        <v>16</v>
      </c>
    </row>
    <row r="43" spans="1:50" ht="20" customHeight="1">
      <c r="A43" s="560"/>
      <c r="B43" s="758" t="s">
        <v>786</v>
      </c>
      <c r="C43" s="62">
        <v>2015</v>
      </c>
      <c r="D43" s="788" t="s">
        <v>8</v>
      </c>
      <c r="E43" s="542">
        <f t="shared" si="6"/>
        <v>26</v>
      </c>
      <c r="F43" s="441"/>
      <c r="G43" s="442"/>
      <c r="H43" s="342"/>
      <c r="I43" s="96"/>
      <c r="J43" s="102"/>
      <c r="K43" s="399"/>
      <c r="L43" s="95"/>
      <c r="M43" s="96"/>
      <c r="N43" s="342"/>
      <c r="O43" s="96"/>
      <c r="P43" s="342"/>
      <c r="Q43" s="96"/>
      <c r="R43" s="342"/>
      <c r="S43" s="96"/>
      <c r="T43" s="342"/>
      <c r="U43" s="164"/>
      <c r="V43" s="342"/>
      <c r="W43" s="164"/>
      <c r="X43" s="342"/>
      <c r="Y43" s="164"/>
      <c r="Z43" s="342"/>
      <c r="AA43" s="164"/>
      <c r="AB43" s="342">
        <v>96</v>
      </c>
      <c r="AC43" s="830">
        <v>26</v>
      </c>
      <c r="AD43" s="342"/>
      <c r="AE43" s="164"/>
      <c r="AF43" s="342"/>
      <c r="AG43" s="164"/>
      <c r="AH43" s="342"/>
      <c r="AI43" s="164"/>
      <c r="AJ43" s="342"/>
      <c r="AK43" s="164"/>
      <c r="AL43" s="342"/>
      <c r="AM43" s="164"/>
      <c r="AN43" s="560"/>
      <c r="AO43" s="294">
        <v>11</v>
      </c>
      <c r="AP43" s="176">
        <v>6</v>
      </c>
      <c r="AQ43" s="267">
        <f>AP43*AQ32</f>
        <v>-2.4000000000000004</v>
      </c>
      <c r="AR43" s="112">
        <f t="shared" si="4"/>
        <v>3.5999999999999996</v>
      </c>
      <c r="AS43" s="171">
        <f>AP43*AS32</f>
        <v>1.7999999999999998</v>
      </c>
      <c r="AT43" s="112">
        <v>7.8</v>
      </c>
      <c r="AU43" s="128">
        <f>AP43*AU32</f>
        <v>3.5999999999999996</v>
      </c>
      <c r="AV43" s="112">
        <v>9.6</v>
      </c>
      <c r="AW43" s="128">
        <f>AT43*AW32</f>
        <v>4.68</v>
      </c>
      <c r="AX43" s="112">
        <f t="shared" si="5"/>
        <v>12</v>
      </c>
    </row>
    <row r="44" spans="1:50" ht="20" customHeight="1">
      <c r="A44" s="560"/>
      <c r="B44" s="421" t="s">
        <v>734</v>
      </c>
      <c r="C44" s="422">
        <v>2014</v>
      </c>
      <c r="D44" s="646" t="s">
        <v>7</v>
      </c>
      <c r="E44" s="542">
        <f t="shared" si="6"/>
        <v>0</v>
      </c>
      <c r="F44" s="441"/>
      <c r="G44" s="442"/>
      <c r="H44" s="342"/>
      <c r="I44" s="96"/>
      <c r="J44" s="102"/>
      <c r="K44" s="399"/>
      <c r="L44" s="95"/>
      <c r="M44" s="96"/>
      <c r="N44" s="342"/>
      <c r="O44" s="96"/>
      <c r="P44" s="342"/>
      <c r="Q44" s="96"/>
      <c r="R44" s="342"/>
      <c r="S44" s="96"/>
      <c r="T44" s="342"/>
      <c r="U44" s="164"/>
      <c r="V44" s="342"/>
      <c r="W44" s="164"/>
      <c r="X44" s="342"/>
      <c r="Y44" s="164"/>
      <c r="Z44" s="342"/>
      <c r="AA44" s="164"/>
      <c r="AB44" s="342"/>
      <c r="AC44" s="164"/>
      <c r="AD44" s="342"/>
      <c r="AE44" s="164"/>
      <c r="AF44" s="342"/>
      <c r="AG44" s="164"/>
      <c r="AH44" s="342"/>
      <c r="AI44" s="164"/>
      <c r="AJ44" s="342"/>
      <c r="AK44" s="164"/>
      <c r="AL44" s="342"/>
      <c r="AM44" s="164"/>
      <c r="AN44" s="560"/>
      <c r="AO44" s="295">
        <v>12</v>
      </c>
      <c r="AP44" s="176">
        <v>4</v>
      </c>
      <c r="AQ44" s="267">
        <f>AP44*AQ32</f>
        <v>-1.6</v>
      </c>
      <c r="AR44" s="94">
        <f t="shared" si="4"/>
        <v>2.4</v>
      </c>
      <c r="AS44" s="171">
        <f>AP44*AS32</f>
        <v>1.2</v>
      </c>
      <c r="AT44" s="94">
        <v>5.2</v>
      </c>
      <c r="AU44" s="128">
        <f>AP44*AU32</f>
        <v>2.4</v>
      </c>
      <c r="AV44" s="94">
        <v>6.4</v>
      </c>
      <c r="AW44" s="128">
        <f>AT44*AW32</f>
        <v>3.12</v>
      </c>
      <c r="AX44" s="94">
        <f t="shared" si="5"/>
        <v>8</v>
      </c>
    </row>
    <row r="45" spans="1:50" ht="20" customHeight="1">
      <c r="A45" s="560"/>
      <c r="B45" s="447"/>
      <c r="C45" s="62"/>
      <c r="D45" s="424"/>
      <c r="E45" s="542">
        <f t="shared" si="6"/>
        <v>0</v>
      </c>
      <c r="F45" s="441"/>
      <c r="G45" s="442"/>
      <c r="H45" s="342"/>
      <c r="I45" s="96"/>
      <c r="J45" s="102"/>
      <c r="K45" s="399"/>
      <c r="L45" s="95"/>
      <c r="M45" s="96"/>
      <c r="N45" s="342"/>
      <c r="O45" s="96"/>
      <c r="P45" s="342"/>
      <c r="Q45" s="96"/>
      <c r="R45" s="342"/>
      <c r="S45" s="96"/>
      <c r="T45" s="342"/>
      <c r="U45" s="164"/>
      <c r="V45" s="342"/>
      <c r="W45" s="164"/>
      <c r="X45" s="342"/>
      <c r="Y45" s="164"/>
      <c r="Z45" s="342"/>
      <c r="AA45" s="164"/>
      <c r="AB45" s="342"/>
      <c r="AC45" s="164"/>
      <c r="AD45" s="342"/>
      <c r="AE45" s="164"/>
      <c r="AF45" s="342"/>
      <c r="AG45" s="164"/>
      <c r="AH45" s="342"/>
      <c r="AI45" s="164"/>
      <c r="AJ45" s="342"/>
      <c r="AK45" s="164"/>
      <c r="AL45" s="342"/>
      <c r="AM45" s="164"/>
      <c r="AN45" s="560"/>
      <c r="AO45" s="294">
        <v>13</v>
      </c>
      <c r="AP45" s="176">
        <v>3</v>
      </c>
      <c r="AQ45" s="267">
        <f>AP45*AQ32</f>
        <v>-1.2000000000000002</v>
      </c>
      <c r="AR45" s="94">
        <f t="shared" si="4"/>
        <v>1.7999999999999998</v>
      </c>
      <c r="AS45" s="171">
        <f>AP45*AS32</f>
        <v>0.89999999999999991</v>
      </c>
      <c r="AT45" s="94">
        <v>3.9</v>
      </c>
      <c r="AU45" s="128">
        <f>AP45*AU32</f>
        <v>1.7999999999999998</v>
      </c>
      <c r="AV45" s="94">
        <v>4.8</v>
      </c>
      <c r="AW45" s="128">
        <f>AT45*AW32</f>
        <v>2.34</v>
      </c>
      <c r="AX45" s="94">
        <f t="shared" si="5"/>
        <v>6</v>
      </c>
    </row>
    <row r="46" spans="1:50" ht="20" customHeight="1">
      <c r="A46" s="560"/>
      <c r="B46" s="447"/>
      <c r="C46" s="62"/>
      <c r="D46" s="424"/>
      <c r="E46" s="542">
        <f t="shared" si="6"/>
        <v>0</v>
      </c>
      <c r="F46" s="441"/>
      <c r="G46" s="442"/>
      <c r="H46" s="342"/>
      <c r="I46" s="96"/>
      <c r="J46" s="102"/>
      <c r="K46" s="399"/>
      <c r="L46" s="95"/>
      <c r="M46" s="96"/>
      <c r="N46" s="342"/>
      <c r="O46" s="96"/>
      <c r="P46" s="342"/>
      <c r="Q46" s="96"/>
      <c r="R46" s="342"/>
      <c r="S46" s="96"/>
      <c r="T46" s="342"/>
      <c r="U46" s="164"/>
      <c r="V46" s="342"/>
      <c r="W46" s="164"/>
      <c r="X46" s="342"/>
      <c r="Y46" s="164"/>
      <c r="Z46" s="342"/>
      <c r="AA46" s="164"/>
      <c r="AB46" s="342"/>
      <c r="AC46" s="164"/>
      <c r="AD46" s="342"/>
      <c r="AE46" s="164"/>
      <c r="AF46" s="342"/>
      <c r="AG46" s="164"/>
      <c r="AH46" s="342"/>
      <c r="AI46" s="164"/>
      <c r="AJ46" s="342"/>
      <c r="AK46" s="164"/>
      <c r="AL46" s="342"/>
      <c r="AM46" s="164"/>
      <c r="AN46" s="560"/>
      <c r="AO46" s="295">
        <v>14</v>
      </c>
      <c r="AP46" s="176">
        <v>2</v>
      </c>
      <c r="AQ46" s="267">
        <f>AP46*AQ32</f>
        <v>-0.8</v>
      </c>
      <c r="AR46" s="94">
        <f t="shared" si="4"/>
        <v>1.2</v>
      </c>
      <c r="AS46" s="171">
        <f>AP46*AS32</f>
        <v>0.6</v>
      </c>
      <c r="AT46" s="94">
        <v>2.6</v>
      </c>
      <c r="AU46" s="128">
        <f>AP46*AU32</f>
        <v>1.2</v>
      </c>
      <c r="AV46" s="94">
        <v>3.2</v>
      </c>
      <c r="AW46" s="128">
        <f>AT46*AW32</f>
        <v>1.56</v>
      </c>
      <c r="AX46" s="94">
        <f t="shared" si="5"/>
        <v>4</v>
      </c>
    </row>
    <row r="47" spans="1:50" ht="20" customHeight="1">
      <c r="A47" s="560"/>
      <c r="B47" s="447"/>
      <c r="C47" s="62"/>
      <c r="D47" s="424"/>
      <c r="E47" s="542">
        <f t="shared" si="6"/>
        <v>0</v>
      </c>
      <c r="F47" s="441"/>
      <c r="G47" s="442"/>
      <c r="H47" s="342"/>
      <c r="I47" s="96"/>
      <c r="J47" s="102"/>
      <c r="K47" s="399"/>
      <c r="L47" s="95"/>
      <c r="M47" s="96"/>
      <c r="N47" s="342"/>
      <c r="O47" s="96"/>
      <c r="P47" s="342"/>
      <c r="Q47" s="96"/>
      <c r="R47" s="342"/>
      <c r="S47" s="96"/>
      <c r="T47" s="342"/>
      <c r="U47" s="164"/>
      <c r="V47" s="342"/>
      <c r="W47" s="164"/>
      <c r="X47" s="342"/>
      <c r="Y47" s="164"/>
      <c r="Z47" s="342"/>
      <c r="AA47" s="164"/>
      <c r="AB47" s="342"/>
      <c r="AC47" s="164"/>
      <c r="AD47" s="342"/>
      <c r="AE47" s="164"/>
      <c r="AF47" s="342"/>
      <c r="AG47" s="164"/>
      <c r="AH47" s="342"/>
      <c r="AI47" s="164"/>
      <c r="AJ47" s="342"/>
      <c r="AK47" s="164"/>
      <c r="AL47" s="342"/>
      <c r="AM47" s="164"/>
      <c r="AN47" s="560"/>
      <c r="AO47" s="294">
        <v>15</v>
      </c>
      <c r="AP47" s="176">
        <v>1</v>
      </c>
      <c r="AQ47" s="267">
        <f>AP47*AQ32</f>
        <v>-0.4</v>
      </c>
      <c r="AR47" s="112">
        <f t="shared" si="4"/>
        <v>0.6</v>
      </c>
      <c r="AS47" s="171">
        <f>AP47*AS32</f>
        <v>0.3</v>
      </c>
      <c r="AT47" s="112">
        <v>1.3</v>
      </c>
      <c r="AU47" s="128">
        <f>AP47*AU32</f>
        <v>0.6</v>
      </c>
      <c r="AV47" s="112">
        <v>1.6</v>
      </c>
      <c r="AW47" s="128">
        <f>AT47*AW32</f>
        <v>0.78</v>
      </c>
      <c r="AX47" s="112">
        <f t="shared" si="5"/>
        <v>2</v>
      </c>
    </row>
    <row r="48" spans="1:50" ht="20" customHeight="1" thickBot="1">
      <c r="A48" s="560"/>
      <c r="B48" s="447"/>
      <c r="C48" s="62"/>
      <c r="D48" s="424"/>
      <c r="E48" s="542">
        <f t="shared" ref="E48" si="7">I48+K48+M48+O48+Q48+S48+U48+W48+Y48+AA48+AC48+AE48+AG48+AI48+AK48+AM48</f>
        <v>0</v>
      </c>
      <c r="F48" s="441"/>
      <c r="G48" s="442"/>
      <c r="H48" s="342"/>
      <c r="I48" s="96"/>
      <c r="J48" s="102"/>
      <c r="K48" s="399"/>
      <c r="L48" s="95"/>
      <c r="M48" s="96"/>
      <c r="N48" s="342"/>
      <c r="O48" s="96"/>
      <c r="P48" s="342"/>
      <c r="Q48" s="96"/>
      <c r="R48" s="342"/>
      <c r="S48" s="96"/>
      <c r="T48" s="342"/>
      <c r="U48" s="164"/>
      <c r="V48" s="342"/>
      <c r="W48" s="164"/>
      <c r="X48" s="342"/>
      <c r="Y48" s="164"/>
      <c r="Z48" s="342"/>
      <c r="AA48" s="164"/>
      <c r="AB48" s="342"/>
      <c r="AC48" s="164"/>
      <c r="AD48" s="342"/>
      <c r="AE48" s="164"/>
      <c r="AF48" s="342"/>
      <c r="AG48" s="164"/>
      <c r="AH48" s="342"/>
      <c r="AI48" s="164"/>
      <c r="AJ48" s="342"/>
      <c r="AK48" s="164"/>
      <c r="AL48" s="342"/>
      <c r="AM48" s="164"/>
      <c r="AN48" s="560"/>
      <c r="AO48" s="296"/>
      <c r="AP48" s="195">
        <f>SUM(AP33:AP47)</f>
        <v>371</v>
      </c>
      <c r="AQ48" s="253"/>
      <c r="AR48" s="252">
        <f>SUM(AR33:AR47)</f>
        <v>222.6</v>
      </c>
      <c r="AS48" s="251"/>
      <c r="AT48" s="252">
        <f>SUM(AT33:AT47)</f>
        <v>482.3</v>
      </c>
      <c r="AU48" s="253"/>
      <c r="AV48" s="252">
        <f>SUM(AV33:AV47)</f>
        <v>593.6</v>
      </c>
      <c r="AW48" s="446"/>
      <c r="AX48" s="252">
        <f>SUM(AX33:AX47)</f>
        <v>742</v>
      </c>
    </row>
    <row r="49" spans="1:40" ht="20" customHeight="1" thickBot="1">
      <c r="A49" s="561"/>
      <c r="B49" s="350"/>
      <c r="C49" s="248"/>
      <c r="D49" s="249"/>
      <c r="E49" s="545"/>
      <c r="F49" s="441"/>
      <c r="G49" s="442"/>
      <c r="H49" s="183"/>
      <c r="I49" s="177">
        <f>SUM(I33:I48)</f>
        <v>416</v>
      </c>
      <c r="J49" s="103"/>
      <c r="K49" s="177">
        <f>SUM(K33:K48)</f>
        <v>463.90000000000003</v>
      </c>
      <c r="L49" s="97"/>
      <c r="M49" s="177">
        <f>SUM(M33:M48)</f>
        <v>338</v>
      </c>
      <c r="N49" s="185"/>
      <c r="O49" s="177">
        <f>SUM(O33:O48)</f>
        <v>260</v>
      </c>
      <c r="P49" s="185"/>
      <c r="Q49" s="177">
        <f>SUM(Q33:Q48)</f>
        <v>260</v>
      </c>
      <c r="R49" s="185"/>
      <c r="S49" s="177">
        <f>SUM(S33:S48)</f>
        <v>290</v>
      </c>
      <c r="T49" s="310"/>
      <c r="U49" s="177">
        <f>SUM(U33:U48)</f>
        <v>377</v>
      </c>
      <c r="V49" s="185"/>
      <c r="W49" s="177">
        <f>SUM(W33:W48)</f>
        <v>338</v>
      </c>
      <c r="X49" s="185"/>
      <c r="Y49" s="196">
        <f>SUM(Y33:Y38)</f>
        <v>260</v>
      </c>
      <c r="Z49" s="185"/>
      <c r="AA49" s="196">
        <f>SUM(AA33:AA48)</f>
        <v>337</v>
      </c>
      <c r="AB49" s="185"/>
      <c r="AC49" s="196">
        <f>SUM(AC33:AC38)</f>
        <v>312</v>
      </c>
      <c r="AD49" s="185"/>
      <c r="AE49" s="196">
        <f>SUM(AE33:AE38)</f>
        <v>0</v>
      </c>
      <c r="AF49" s="185"/>
      <c r="AG49" s="190">
        <f>SUM(AG33:AG37)</f>
        <v>0</v>
      </c>
      <c r="AH49" s="185"/>
      <c r="AI49" s="190">
        <f>SUM(AI33:AI37)</f>
        <v>0</v>
      </c>
      <c r="AJ49" s="185"/>
      <c r="AK49" s="190">
        <f>SUM(AK33:AK37)</f>
        <v>0</v>
      </c>
      <c r="AL49" s="185"/>
      <c r="AM49" s="190">
        <f>SUM(AM33:AM37)</f>
        <v>0</v>
      </c>
      <c r="AN49" s="561"/>
    </row>
    <row r="51" spans="1:40" ht="28" customHeight="1">
      <c r="H51" s="142"/>
      <c r="I51" s="143" t="s">
        <v>271</v>
      </c>
      <c r="J51" s="27"/>
      <c r="K51" s="27"/>
      <c r="L51" s="27"/>
      <c r="M51" s="88"/>
      <c r="N51" s="225"/>
      <c r="O51" s="143" t="s">
        <v>272</v>
      </c>
      <c r="P51" s="45"/>
      <c r="Q51" s="18"/>
      <c r="R51" s="45"/>
      <c r="S51" s="158"/>
      <c r="T51" s="143" t="s">
        <v>302</v>
      </c>
    </row>
    <row r="55" spans="1:40">
      <c r="C55" s="24"/>
    </row>
    <row r="56" spans="1:40">
      <c r="C56" s="24"/>
    </row>
  </sheetData>
  <sheetProtection algorithmName="SHA-512" hashValue="B9FkYBGTLiYFS++xCG/u7CWttHt1mIj22bgD0hVlFzvhCN2dlyvz5tkPUOa9dYvLlH66w0G7z/sG1B0VXOTcEQ==" saltValue="rPOApq6BQFXjaNxdQ6V78w==" spinCount="100000" sheet="1" objects="1" scenarios="1"/>
  <sortState ref="B33:AC47">
    <sortCondition descending="1" ref="E33:E47"/>
  </sortState>
  <mergeCells count="606">
    <mergeCell ref="AH30:AI30"/>
    <mergeCell ref="AJ30:AK30"/>
    <mergeCell ref="AQ31:AR31"/>
    <mergeCell ref="AS31:AT31"/>
    <mergeCell ref="AU31:AV31"/>
    <mergeCell ref="AW31:AX31"/>
    <mergeCell ref="AD31:AE31"/>
    <mergeCell ref="AF31:AG31"/>
    <mergeCell ref="AH31:AI31"/>
    <mergeCell ref="AJ31:AK31"/>
    <mergeCell ref="AL31:AM31"/>
    <mergeCell ref="AO31:AP31"/>
    <mergeCell ref="AL30:AM30"/>
    <mergeCell ref="T30:U30"/>
    <mergeCell ref="V30:W30"/>
    <mergeCell ref="X30:Y30"/>
    <mergeCell ref="R31:S31"/>
    <mergeCell ref="T31:U31"/>
    <mergeCell ref="V31:W31"/>
    <mergeCell ref="X31:Y31"/>
    <mergeCell ref="AB31:AC31"/>
    <mergeCell ref="AF30:AG30"/>
    <mergeCell ref="Z31:AA31"/>
    <mergeCell ref="Z30:AA30"/>
    <mergeCell ref="AB30:AC30"/>
    <mergeCell ref="AD30:AE30"/>
    <mergeCell ref="L30:M30"/>
    <mergeCell ref="N30:O30"/>
    <mergeCell ref="P30:Q30"/>
    <mergeCell ref="R30:S30"/>
    <mergeCell ref="B31:E31"/>
    <mergeCell ref="H31:I31"/>
    <mergeCell ref="J31:K31"/>
    <mergeCell ref="L31:M31"/>
    <mergeCell ref="N31:O31"/>
    <mergeCell ref="P31:Q31"/>
    <mergeCell ref="H30:I30"/>
    <mergeCell ref="J30:K30"/>
    <mergeCell ref="AQ7:AR7"/>
    <mergeCell ref="AS7:AT7"/>
    <mergeCell ref="AU7:AV7"/>
    <mergeCell ref="AW7:AX7"/>
    <mergeCell ref="B27:D27"/>
    <mergeCell ref="A29:AM29"/>
    <mergeCell ref="AD7:AE7"/>
    <mergeCell ref="AF7:AG7"/>
    <mergeCell ref="AH7:AI7"/>
    <mergeCell ref="AJ7:AK7"/>
    <mergeCell ref="AL7:AM7"/>
    <mergeCell ref="AO7:AP7"/>
    <mergeCell ref="R7:S7"/>
    <mergeCell ref="T7:U7"/>
    <mergeCell ref="V7:W7"/>
    <mergeCell ref="X7:Y7"/>
    <mergeCell ref="Z7:AA7"/>
    <mergeCell ref="AB7:AC7"/>
    <mergeCell ref="AF6:AG6"/>
    <mergeCell ref="AH6:AI6"/>
    <mergeCell ref="AJ6:AK6"/>
    <mergeCell ref="AL6:AM6"/>
    <mergeCell ref="B7:E7"/>
    <mergeCell ref="H7:I7"/>
    <mergeCell ref="J7:K7"/>
    <mergeCell ref="L7:M7"/>
    <mergeCell ref="N7:O7"/>
    <mergeCell ref="P7:Q7"/>
    <mergeCell ref="T6:U6"/>
    <mergeCell ref="V6:W6"/>
    <mergeCell ref="X6:Y6"/>
    <mergeCell ref="Z6:AA6"/>
    <mergeCell ref="AB6:AC6"/>
    <mergeCell ref="AD6:AE6"/>
    <mergeCell ref="H6:I6"/>
    <mergeCell ref="J6:K6"/>
    <mergeCell ref="L6:M6"/>
    <mergeCell ref="N6:O6"/>
    <mergeCell ref="P6:Q6"/>
    <mergeCell ref="R6:S6"/>
    <mergeCell ref="WVW5:WXA5"/>
    <mergeCell ref="WXB5:WYF5"/>
    <mergeCell ref="WYG5:WZK5"/>
    <mergeCell ref="WZL5:XAP5"/>
    <mergeCell ref="XAQ5:XBU5"/>
    <mergeCell ref="XBV5:XCK5"/>
    <mergeCell ref="WOS5:WPW5"/>
    <mergeCell ref="WPX5:WRB5"/>
    <mergeCell ref="WRC5:WSG5"/>
    <mergeCell ref="WSH5:WTL5"/>
    <mergeCell ref="WTM5:WUQ5"/>
    <mergeCell ref="WUR5:WVV5"/>
    <mergeCell ref="WHO5:WIS5"/>
    <mergeCell ref="WIT5:WJX5"/>
    <mergeCell ref="WJY5:WLC5"/>
    <mergeCell ref="WLD5:WMH5"/>
    <mergeCell ref="WMI5:WNM5"/>
    <mergeCell ref="WNN5:WOR5"/>
    <mergeCell ref="WAK5:WBO5"/>
    <mergeCell ref="WBP5:WCT5"/>
    <mergeCell ref="WCU5:WDY5"/>
    <mergeCell ref="WDZ5:WFD5"/>
    <mergeCell ref="WFE5:WGI5"/>
    <mergeCell ref="WGJ5:WHN5"/>
    <mergeCell ref="VTG5:VUK5"/>
    <mergeCell ref="VUL5:VVP5"/>
    <mergeCell ref="VVQ5:VWU5"/>
    <mergeCell ref="VWV5:VXZ5"/>
    <mergeCell ref="VYA5:VZE5"/>
    <mergeCell ref="VZF5:WAJ5"/>
    <mergeCell ref="VMC5:VNG5"/>
    <mergeCell ref="VNH5:VOL5"/>
    <mergeCell ref="VOM5:VPQ5"/>
    <mergeCell ref="VPR5:VQV5"/>
    <mergeCell ref="VQW5:VSA5"/>
    <mergeCell ref="VSB5:VTF5"/>
    <mergeCell ref="VEY5:VGC5"/>
    <mergeCell ref="VGD5:VHH5"/>
    <mergeCell ref="VHI5:VIM5"/>
    <mergeCell ref="VIN5:VJR5"/>
    <mergeCell ref="VJS5:VKW5"/>
    <mergeCell ref="VKX5:VMB5"/>
    <mergeCell ref="UXU5:UYY5"/>
    <mergeCell ref="UYZ5:VAD5"/>
    <mergeCell ref="VAE5:VBI5"/>
    <mergeCell ref="VBJ5:VCN5"/>
    <mergeCell ref="VCO5:VDS5"/>
    <mergeCell ref="VDT5:VEX5"/>
    <mergeCell ref="UQQ5:URU5"/>
    <mergeCell ref="URV5:USZ5"/>
    <mergeCell ref="UTA5:UUE5"/>
    <mergeCell ref="UUF5:UVJ5"/>
    <mergeCell ref="UVK5:UWO5"/>
    <mergeCell ref="UWP5:UXT5"/>
    <mergeCell ref="UJM5:UKQ5"/>
    <mergeCell ref="UKR5:ULV5"/>
    <mergeCell ref="ULW5:UNA5"/>
    <mergeCell ref="UNB5:UOF5"/>
    <mergeCell ref="UOG5:UPK5"/>
    <mergeCell ref="UPL5:UQP5"/>
    <mergeCell ref="UCI5:UDM5"/>
    <mergeCell ref="UDN5:UER5"/>
    <mergeCell ref="UES5:UFW5"/>
    <mergeCell ref="UFX5:UHB5"/>
    <mergeCell ref="UHC5:UIG5"/>
    <mergeCell ref="UIH5:UJL5"/>
    <mergeCell ref="TVE5:TWI5"/>
    <mergeCell ref="TWJ5:TXN5"/>
    <mergeCell ref="TXO5:TYS5"/>
    <mergeCell ref="TYT5:TZX5"/>
    <mergeCell ref="TZY5:UBC5"/>
    <mergeCell ref="UBD5:UCH5"/>
    <mergeCell ref="TOA5:TPE5"/>
    <mergeCell ref="TPF5:TQJ5"/>
    <mergeCell ref="TQK5:TRO5"/>
    <mergeCell ref="TRP5:TST5"/>
    <mergeCell ref="TSU5:TTY5"/>
    <mergeCell ref="TTZ5:TVD5"/>
    <mergeCell ref="TGW5:TIA5"/>
    <mergeCell ref="TIB5:TJF5"/>
    <mergeCell ref="TJG5:TKK5"/>
    <mergeCell ref="TKL5:TLP5"/>
    <mergeCell ref="TLQ5:TMU5"/>
    <mergeCell ref="TMV5:TNZ5"/>
    <mergeCell ref="SZS5:TAW5"/>
    <mergeCell ref="TAX5:TCB5"/>
    <mergeCell ref="TCC5:TDG5"/>
    <mergeCell ref="TDH5:TEL5"/>
    <mergeCell ref="TEM5:TFQ5"/>
    <mergeCell ref="TFR5:TGV5"/>
    <mergeCell ref="SSO5:STS5"/>
    <mergeCell ref="STT5:SUX5"/>
    <mergeCell ref="SUY5:SWC5"/>
    <mergeCell ref="SWD5:SXH5"/>
    <mergeCell ref="SXI5:SYM5"/>
    <mergeCell ref="SYN5:SZR5"/>
    <mergeCell ref="SLK5:SMO5"/>
    <mergeCell ref="SMP5:SNT5"/>
    <mergeCell ref="SNU5:SOY5"/>
    <mergeCell ref="SOZ5:SQD5"/>
    <mergeCell ref="SQE5:SRI5"/>
    <mergeCell ref="SRJ5:SSN5"/>
    <mergeCell ref="SEG5:SFK5"/>
    <mergeCell ref="SFL5:SGP5"/>
    <mergeCell ref="SGQ5:SHU5"/>
    <mergeCell ref="SHV5:SIZ5"/>
    <mergeCell ref="SJA5:SKE5"/>
    <mergeCell ref="SKF5:SLJ5"/>
    <mergeCell ref="RXC5:RYG5"/>
    <mergeCell ref="RYH5:RZL5"/>
    <mergeCell ref="RZM5:SAQ5"/>
    <mergeCell ref="SAR5:SBV5"/>
    <mergeCell ref="SBW5:SDA5"/>
    <mergeCell ref="SDB5:SEF5"/>
    <mergeCell ref="RPY5:RRC5"/>
    <mergeCell ref="RRD5:RSH5"/>
    <mergeCell ref="RSI5:RTM5"/>
    <mergeCell ref="RTN5:RUR5"/>
    <mergeCell ref="RUS5:RVW5"/>
    <mergeCell ref="RVX5:RXB5"/>
    <mergeCell ref="RIU5:RJY5"/>
    <mergeCell ref="RJZ5:RLD5"/>
    <mergeCell ref="RLE5:RMI5"/>
    <mergeCell ref="RMJ5:RNN5"/>
    <mergeCell ref="RNO5:ROS5"/>
    <mergeCell ref="ROT5:RPX5"/>
    <mergeCell ref="RBQ5:RCU5"/>
    <mergeCell ref="RCV5:RDZ5"/>
    <mergeCell ref="REA5:RFE5"/>
    <mergeCell ref="RFF5:RGJ5"/>
    <mergeCell ref="RGK5:RHO5"/>
    <mergeCell ref="RHP5:RIT5"/>
    <mergeCell ref="QUM5:QVQ5"/>
    <mergeCell ref="QVR5:QWV5"/>
    <mergeCell ref="QWW5:QYA5"/>
    <mergeCell ref="QYB5:QZF5"/>
    <mergeCell ref="QZG5:RAK5"/>
    <mergeCell ref="RAL5:RBP5"/>
    <mergeCell ref="QNI5:QOM5"/>
    <mergeCell ref="QON5:QPR5"/>
    <mergeCell ref="QPS5:QQW5"/>
    <mergeCell ref="QQX5:QSB5"/>
    <mergeCell ref="QSC5:QTG5"/>
    <mergeCell ref="QTH5:QUL5"/>
    <mergeCell ref="QGE5:QHI5"/>
    <mergeCell ref="QHJ5:QIN5"/>
    <mergeCell ref="QIO5:QJS5"/>
    <mergeCell ref="QJT5:QKX5"/>
    <mergeCell ref="QKY5:QMC5"/>
    <mergeCell ref="QMD5:QNH5"/>
    <mergeCell ref="PZA5:QAE5"/>
    <mergeCell ref="QAF5:QBJ5"/>
    <mergeCell ref="QBK5:QCO5"/>
    <mergeCell ref="QCP5:QDT5"/>
    <mergeCell ref="QDU5:QEY5"/>
    <mergeCell ref="QEZ5:QGD5"/>
    <mergeCell ref="PRW5:PTA5"/>
    <mergeCell ref="PTB5:PUF5"/>
    <mergeCell ref="PUG5:PVK5"/>
    <mergeCell ref="PVL5:PWP5"/>
    <mergeCell ref="PWQ5:PXU5"/>
    <mergeCell ref="PXV5:PYZ5"/>
    <mergeCell ref="PKS5:PLW5"/>
    <mergeCell ref="PLX5:PNB5"/>
    <mergeCell ref="PNC5:POG5"/>
    <mergeCell ref="POH5:PPL5"/>
    <mergeCell ref="PPM5:PQQ5"/>
    <mergeCell ref="PQR5:PRV5"/>
    <mergeCell ref="PDO5:PES5"/>
    <mergeCell ref="PET5:PFX5"/>
    <mergeCell ref="PFY5:PHC5"/>
    <mergeCell ref="PHD5:PIH5"/>
    <mergeCell ref="PII5:PJM5"/>
    <mergeCell ref="PJN5:PKR5"/>
    <mergeCell ref="OWK5:OXO5"/>
    <mergeCell ref="OXP5:OYT5"/>
    <mergeCell ref="OYU5:OZY5"/>
    <mergeCell ref="OZZ5:PBD5"/>
    <mergeCell ref="PBE5:PCI5"/>
    <mergeCell ref="PCJ5:PDN5"/>
    <mergeCell ref="OPG5:OQK5"/>
    <mergeCell ref="OQL5:ORP5"/>
    <mergeCell ref="ORQ5:OSU5"/>
    <mergeCell ref="OSV5:OTZ5"/>
    <mergeCell ref="OUA5:OVE5"/>
    <mergeCell ref="OVF5:OWJ5"/>
    <mergeCell ref="OIC5:OJG5"/>
    <mergeCell ref="OJH5:OKL5"/>
    <mergeCell ref="OKM5:OLQ5"/>
    <mergeCell ref="OLR5:OMV5"/>
    <mergeCell ref="OMW5:OOA5"/>
    <mergeCell ref="OOB5:OPF5"/>
    <mergeCell ref="OAY5:OCC5"/>
    <mergeCell ref="OCD5:ODH5"/>
    <mergeCell ref="ODI5:OEM5"/>
    <mergeCell ref="OEN5:OFR5"/>
    <mergeCell ref="OFS5:OGW5"/>
    <mergeCell ref="OGX5:OIB5"/>
    <mergeCell ref="NTU5:NUY5"/>
    <mergeCell ref="NUZ5:NWD5"/>
    <mergeCell ref="NWE5:NXI5"/>
    <mergeCell ref="NXJ5:NYN5"/>
    <mergeCell ref="NYO5:NZS5"/>
    <mergeCell ref="NZT5:OAX5"/>
    <mergeCell ref="NMQ5:NNU5"/>
    <mergeCell ref="NNV5:NOZ5"/>
    <mergeCell ref="NPA5:NQE5"/>
    <mergeCell ref="NQF5:NRJ5"/>
    <mergeCell ref="NRK5:NSO5"/>
    <mergeCell ref="NSP5:NTT5"/>
    <mergeCell ref="NFM5:NGQ5"/>
    <mergeCell ref="NGR5:NHV5"/>
    <mergeCell ref="NHW5:NJA5"/>
    <mergeCell ref="NJB5:NKF5"/>
    <mergeCell ref="NKG5:NLK5"/>
    <mergeCell ref="NLL5:NMP5"/>
    <mergeCell ref="MYI5:MZM5"/>
    <mergeCell ref="MZN5:NAR5"/>
    <mergeCell ref="NAS5:NBW5"/>
    <mergeCell ref="NBX5:NDB5"/>
    <mergeCell ref="NDC5:NEG5"/>
    <mergeCell ref="NEH5:NFL5"/>
    <mergeCell ref="MRE5:MSI5"/>
    <mergeCell ref="MSJ5:MTN5"/>
    <mergeCell ref="MTO5:MUS5"/>
    <mergeCell ref="MUT5:MVX5"/>
    <mergeCell ref="MVY5:MXC5"/>
    <mergeCell ref="MXD5:MYH5"/>
    <mergeCell ref="MKA5:MLE5"/>
    <mergeCell ref="MLF5:MMJ5"/>
    <mergeCell ref="MMK5:MNO5"/>
    <mergeCell ref="MNP5:MOT5"/>
    <mergeCell ref="MOU5:MPY5"/>
    <mergeCell ref="MPZ5:MRD5"/>
    <mergeCell ref="MCW5:MEA5"/>
    <mergeCell ref="MEB5:MFF5"/>
    <mergeCell ref="MFG5:MGK5"/>
    <mergeCell ref="MGL5:MHP5"/>
    <mergeCell ref="MHQ5:MIU5"/>
    <mergeCell ref="MIV5:MJZ5"/>
    <mergeCell ref="LVS5:LWW5"/>
    <mergeCell ref="LWX5:LYB5"/>
    <mergeCell ref="LYC5:LZG5"/>
    <mergeCell ref="LZH5:MAL5"/>
    <mergeCell ref="MAM5:MBQ5"/>
    <mergeCell ref="MBR5:MCV5"/>
    <mergeCell ref="LOO5:LPS5"/>
    <mergeCell ref="LPT5:LQX5"/>
    <mergeCell ref="LQY5:LSC5"/>
    <mergeCell ref="LSD5:LTH5"/>
    <mergeCell ref="LTI5:LUM5"/>
    <mergeCell ref="LUN5:LVR5"/>
    <mergeCell ref="LHK5:LIO5"/>
    <mergeCell ref="LIP5:LJT5"/>
    <mergeCell ref="LJU5:LKY5"/>
    <mergeCell ref="LKZ5:LMD5"/>
    <mergeCell ref="LME5:LNI5"/>
    <mergeCell ref="LNJ5:LON5"/>
    <mergeCell ref="LAG5:LBK5"/>
    <mergeCell ref="LBL5:LCP5"/>
    <mergeCell ref="LCQ5:LDU5"/>
    <mergeCell ref="LDV5:LEZ5"/>
    <mergeCell ref="LFA5:LGE5"/>
    <mergeCell ref="LGF5:LHJ5"/>
    <mergeCell ref="KTC5:KUG5"/>
    <mergeCell ref="KUH5:KVL5"/>
    <mergeCell ref="KVM5:KWQ5"/>
    <mergeCell ref="KWR5:KXV5"/>
    <mergeCell ref="KXW5:KZA5"/>
    <mergeCell ref="KZB5:LAF5"/>
    <mergeCell ref="KLY5:KNC5"/>
    <mergeCell ref="KND5:KOH5"/>
    <mergeCell ref="KOI5:KPM5"/>
    <mergeCell ref="KPN5:KQR5"/>
    <mergeCell ref="KQS5:KRW5"/>
    <mergeCell ref="KRX5:KTB5"/>
    <mergeCell ref="KEU5:KFY5"/>
    <mergeCell ref="KFZ5:KHD5"/>
    <mergeCell ref="KHE5:KII5"/>
    <mergeCell ref="KIJ5:KJN5"/>
    <mergeCell ref="KJO5:KKS5"/>
    <mergeCell ref="KKT5:KLX5"/>
    <mergeCell ref="JXQ5:JYU5"/>
    <mergeCell ref="JYV5:JZZ5"/>
    <mergeCell ref="KAA5:KBE5"/>
    <mergeCell ref="KBF5:KCJ5"/>
    <mergeCell ref="KCK5:KDO5"/>
    <mergeCell ref="KDP5:KET5"/>
    <mergeCell ref="JQM5:JRQ5"/>
    <mergeCell ref="JRR5:JSV5"/>
    <mergeCell ref="JSW5:JUA5"/>
    <mergeCell ref="JUB5:JVF5"/>
    <mergeCell ref="JVG5:JWK5"/>
    <mergeCell ref="JWL5:JXP5"/>
    <mergeCell ref="JJI5:JKM5"/>
    <mergeCell ref="JKN5:JLR5"/>
    <mergeCell ref="JLS5:JMW5"/>
    <mergeCell ref="JMX5:JOB5"/>
    <mergeCell ref="JOC5:JPG5"/>
    <mergeCell ref="JPH5:JQL5"/>
    <mergeCell ref="JCE5:JDI5"/>
    <mergeCell ref="JDJ5:JEN5"/>
    <mergeCell ref="JEO5:JFS5"/>
    <mergeCell ref="JFT5:JGX5"/>
    <mergeCell ref="JGY5:JIC5"/>
    <mergeCell ref="JID5:JJH5"/>
    <mergeCell ref="IVA5:IWE5"/>
    <mergeCell ref="IWF5:IXJ5"/>
    <mergeCell ref="IXK5:IYO5"/>
    <mergeCell ref="IYP5:IZT5"/>
    <mergeCell ref="IZU5:JAY5"/>
    <mergeCell ref="JAZ5:JCD5"/>
    <mergeCell ref="INW5:IPA5"/>
    <mergeCell ref="IPB5:IQF5"/>
    <mergeCell ref="IQG5:IRK5"/>
    <mergeCell ref="IRL5:ISP5"/>
    <mergeCell ref="ISQ5:ITU5"/>
    <mergeCell ref="ITV5:IUZ5"/>
    <mergeCell ref="IGS5:IHW5"/>
    <mergeCell ref="IHX5:IJB5"/>
    <mergeCell ref="IJC5:IKG5"/>
    <mergeCell ref="IKH5:ILL5"/>
    <mergeCell ref="ILM5:IMQ5"/>
    <mergeCell ref="IMR5:INV5"/>
    <mergeCell ref="HZO5:IAS5"/>
    <mergeCell ref="IAT5:IBX5"/>
    <mergeCell ref="IBY5:IDC5"/>
    <mergeCell ref="IDD5:IEH5"/>
    <mergeCell ref="IEI5:IFM5"/>
    <mergeCell ref="IFN5:IGR5"/>
    <mergeCell ref="HSK5:HTO5"/>
    <mergeCell ref="HTP5:HUT5"/>
    <mergeCell ref="HUU5:HVY5"/>
    <mergeCell ref="HVZ5:HXD5"/>
    <mergeCell ref="HXE5:HYI5"/>
    <mergeCell ref="HYJ5:HZN5"/>
    <mergeCell ref="HLG5:HMK5"/>
    <mergeCell ref="HML5:HNP5"/>
    <mergeCell ref="HNQ5:HOU5"/>
    <mergeCell ref="HOV5:HPZ5"/>
    <mergeCell ref="HQA5:HRE5"/>
    <mergeCell ref="HRF5:HSJ5"/>
    <mergeCell ref="HEC5:HFG5"/>
    <mergeCell ref="HFH5:HGL5"/>
    <mergeCell ref="HGM5:HHQ5"/>
    <mergeCell ref="HHR5:HIV5"/>
    <mergeCell ref="HIW5:HKA5"/>
    <mergeCell ref="HKB5:HLF5"/>
    <mergeCell ref="GWY5:GYC5"/>
    <mergeCell ref="GYD5:GZH5"/>
    <mergeCell ref="GZI5:HAM5"/>
    <mergeCell ref="HAN5:HBR5"/>
    <mergeCell ref="HBS5:HCW5"/>
    <mergeCell ref="HCX5:HEB5"/>
    <mergeCell ref="GPU5:GQY5"/>
    <mergeCell ref="GQZ5:GSD5"/>
    <mergeCell ref="GSE5:GTI5"/>
    <mergeCell ref="GTJ5:GUN5"/>
    <mergeCell ref="GUO5:GVS5"/>
    <mergeCell ref="GVT5:GWX5"/>
    <mergeCell ref="GIQ5:GJU5"/>
    <mergeCell ref="GJV5:GKZ5"/>
    <mergeCell ref="GLA5:GME5"/>
    <mergeCell ref="GMF5:GNJ5"/>
    <mergeCell ref="GNK5:GOO5"/>
    <mergeCell ref="GOP5:GPT5"/>
    <mergeCell ref="GBM5:GCQ5"/>
    <mergeCell ref="GCR5:GDV5"/>
    <mergeCell ref="GDW5:GFA5"/>
    <mergeCell ref="GFB5:GGF5"/>
    <mergeCell ref="GGG5:GHK5"/>
    <mergeCell ref="GHL5:GIP5"/>
    <mergeCell ref="FUI5:FVM5"/>
    <mergeCell ref="FVN5:FWR5"/>
    <mergeCell ref="FWS5:FXW5"/>
    <mergeCell ref="FXX5:FZB5"/>
    <mergeCell ref="FZC5:GAG5"/>
    <mergeCell ref="GAH5:GBL5"/>
    <mergeCell ref="FNE5:FOI5"/>
    <mergeCell ref="FOJ5:FPN5"/>
    <mergeCell ref="FPO5:FQS5"/>
    <mergeCell ref="FQT5:FRX5"/>
    <mergeCell ref="FRY5:FTC5"/>
    <mergeCell ref="FTD5:FUH5"/>
    <mergeCell ref="FGA5:FHE5"/>
    <mergeCell ref="FHF5:FIJ5"/>
    <mergeCell ref="FIK5:FJO5"/>
    <mergeCell ref="FJP5:FKT5"/>
    <mergeCell ref="FKU5:FLY5"/>
    <mergeCell ref="FLZ5:FND5"/>
    <mergeCell ref="EYW5:FAA5"/>
    <mergeCell ref="FAB5:FBF5"/>
    <mergeCell ref="FBG5:FCK5"/>
    <mergeCell ref="FCL5:FDP5"/>
    <mergeCell ref="FDQ5:FEU5"/>
    <mergeCell ref="FEV5:FFZ5"/>
    <mergeCell ref="ERS5:ESW5"/>
    <mergeCell ref="ESX5:EUB5"/>
    <mergeCell ref="EUC5:EVG5"/>
    <mergeCell ref="EVH5:EWL5"/>
    <mergeCell ref="EWM5:EXQ5"/>
    <mergeCell ref="EXR5:EYV5"/>
    <mergeCell ref="EKO5:ELS5"/>
    <mergeCell ref="ELT5:EMX5"/>
    <mergeCell ref="EMY5:EOC5"/>
    <mergeCell ref="EOD5:EPH5"/>
    <mergeCell ref="EPI5:EQM5"/>
    <mergeCell ref="EQN5:ERR5"/>
    <mergeCell ref="EDK5:EEO5"/>
    <mergeCell ref="EEP5:EFT5"/>
    <mergeCell ref="EFU5:EGY5"/>
    <mergeCell ref="EGZ5:EID5"/>
    <mergeCell ref="EIE5:EJI5"/>
    <mergeCell ref="EJJ5:EKN5"/>
    <mergeCell ref="DWG5:DXK5"/>
    <mergeCell ref="DXL5:DYP5"/>
    <mergeCell ref="DYQ5:DZU5"/>
    <mergeCell ref="DZV5:EAZ5"/>
    <mergeCell ref="EBA5:ECE5"/>
    <mergeCell ref="ECF5:EDJ5"/>
    <mergeCell ref="DPC5:DQG5"/>
    <mergeCell ref="DQH5:DRL5"/>
    <mergeCell ref="DRM5:DSQ5"/>
    <mergeCell ref="DSR5:DTV5"/>
    <mergeCell ref="DTW5:DVA5"/>
    <mergeCell ref="DVB5:DWF5"/>
    <mergeCell ref="DHY5:DJC5"/>
    <mergeCell ref="DJD5:DKH5"/>
    <mergeCell ref="DKI5:DLM5"/>
    <mergeCell ref="DLN5:DMR5"/>
    <mergeCell ref="DMS5:DNW5"/>
    <mergeCell ref="DNX5:DPB5"/>
    <mergeCell ref="DAU5:DBY5"/>
    <mergeCell ref="DBZ5:DDD5"/>
    <mergeCell ref="DDE5:DEI5"/>
    <mergeCell ref="DEJ5:DFN5"/>
    <mergeCell ref="DFO5:DGS5"/>
    <mergeCell ref="DGT5:DHX5"/>
    <mergeCell ref="CTQ5:CUU5"/>
    <mergeCell ref="CUV5:CVZ5"/>
    <mergeCell ref="CWA5:CXE5"/>
    <mergeCell ref="CXF5:CYJ5"/>
    <mergeCell ref="CYK5:CZO5"/>
    <mergeCell ref="CZP5:DAT5"/>
    <mergeCell ref="CMM5:CNQ5"/>
    <mergeCell ref="CNR5:COV5"/>
    <mergeCell ref="COW5:CQA5"/>
    <mergeCell ref="CQB5:CRF5"/>
    <mergeCell ref="CRG5:CSK5"/>
    <mergeCell ref="CSL5:CTP5"/>
    <mergeCell ref="CFI5:CGM5"/>
    <mergeCell ref="CGN5:CHR5"/>
    <mergeCell ref="CHS5:CIW5"/>
    <mergeCell ref="CIX5:CKB5"/>
    <mergeCell ref="CKC5:CLG5"/>
    <mergeCell ref="CLH5:CML5"/>
    <mergeCell ref="BYE5:BZI5"/>
    <mergeCell ref="BZJ5:CAN5"/>
    <mergeCell ref="CAO5:CBS5"/>
    <mergeCell ref="CBT5:CCX5"/>
    <mergeCell ref="CCY5:CEC5"/>
    <mergeCell ref="CED5:CFH5"/>
    <mergeCell ref="BRA5:BSE5"/>
    <mergeCell ref="BSF5:BTJ5"/>
    <mergeCell ref="BTK5:BUO5"/>
    <mergeCell ref="BUP5:BVT5"/>
    <mergeCell ref="BVU5:BWY5"/>
    <mergeCell ref="BWZ5:BYD5"/>
    <mergeCell ref="BJW5:BLA5"/>
    <mergeCell ref="BLB5:BMF5"/>
    <mergeCell ref="BMG5:BNK5"/>
    <mergeCell ref="BNL5:BOP5"/>
    <mergeCell ref="BOQ5:BPU5"/>
    <mergeCell ref="BPV5:BQZ5"/>
    <mergeCell ref="BCS5:BDW5"/>
    <mergeCell ref="BDX5:BFB5"/>
    <mergeCell ref="BFC5:BGG5"/>
    <mergeCell ref="BGH5:BHL5"/>
    <mergeCell ref="BHM5:BIQ5"/>
    <mergeCell ref="BIR5:BJV5"/>
    <mergeCell ref="AVO5:AWS5"/>
    <mergeCell ref="AWT5:AXX5"/>
    <mergeCell ref="AXY5:AZC5"/>
    <mergeCell ref="AZD5:BAH5"/>
    <mergeCell ref="BAI5:BBM5"/>
    <mergeCell ref="BBN5:BCR5"/>
    <mergeCell ref="AOK5:APO5"/>
    <mergeCell ref="APP5:AQT5"/>
    <mergeCell ref="AQU5:ARY5"/>
    <mergeCell ref="ARZ5:ATD5"/>
    <mergeCell ref="ATE5:AUI5"/>
    <mergeCell ref="AUJ5:AVN5"/>
    <mergeCell ref="AHG5:AIK5"/>
    <mergeCell ref="AIL5:AJP5"/>
    <mergeCell ref="AJQ5:AKU5"/>
    <mergeCell ref="AKV5:ALZ5"/>
    <mergeCell ref="AMA5:ANE5"/>
    <mergeCell ref="ANF5:AOJ5"/>
    <mergeCell ref="AAC5:ABG5"/>
    <mergeCell ref="ABH5:ACL5"/>
    <mergeCell ref="ACM5:ADQ5"/>
    <mergeCell ref="ADR5:AEV5"/>
    <mergeCell ref="AEW5:AGA5"/>
    <mergeCell ref="AGB5:AHF5"/>
    <mergeCell ref="SY5:UC5"/>
    <mergeCell ref="UD5:VH5"/>
    <mergeCell ref="VI5:WM5"/>
    <mergeCell ref="WN5:XR5"/>
    <mergeCell ref="XS5:YW5"/>
    <mergeCell ref="YX5:AAB5"/>
    <mergeCell ref="LU5:MY5"/>
    <mergeCell ref="MZ5:OD5"/>
    <mergeCell ref="OE5:PI5"/>
    <mergeCell ref="PJ5:QN5"/>
    <mergeCell ref="QO5:RS5"/>
    <mergeCell ref="RT5:SX5"/>
    <mergeCell ref="EQ5:FU5"/>
    <mergeCell ref="FV5:GZ5"/>
    <mergeCell ref="HA5:IE5"/>
    <mergeCell ref="IF5:JJ5"/>
    <mergeCell ref="JK5:KO5"/>
    <mergeCell ref="KP5:LT5"/>
    <mergeCell ref="A1:AN1"/>
    <mergeCell ref="A3:AN3"/>
    <mergeCell ref="A5:AN5"/>
    <mergeCell ref="BB5:CF5"/>
    <mergeCell ref="CG5:DK5"/>
    <mergeCell ref="DL5:EP5"/>
  </mergeCells>
  <hyperlinks>
    <hyperlink ref="B16" r:id="rId1" display="javascript:VerTarjeta (27194834,199918,21,1159,27,277,271948351, %22TarJug199918%22)"/>
    <hyperlink ref="B19" r:id="rId2" display="javascript:VerTarjeta (27194834,199952,31,1159,27,277,271948351, %22TarJug199952%22)"/>
    <hyperlink ref="B42" r:id="rId3" display="javascript:VerTarjeta (27194834,199918,21,1159,27,277,271948351, %22TarJug199918%22)"/>
    <hyperlink ref="B43" r:id="rId4" display="javascript:VerTarjeta (27194834,199952,31,1159,27,277,271948351, %22TarJug199952%22)"/>
  </hyperlinks>
  <pageMargins left="0" right="0" top="0.74803149606299213" bottom="1.7716535433070868" header="0.31496062992125984" footer="0.31496062992125984"/>
  <pageSetup paperSize="9" scale="45" orientation="portrait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FFC000"/>
  </sheetPr>
  <dimension ref="A1:AN133"/>
  <sheetViews>
    <sheetView zoomScale="50" zoomScaleNormal="50" workbookViewId="0">
      <selection activeCell="AQ116" sqref="AQ116"/>
    </sheetView>
  </sheetViews>
  <sheetFormatPr baseColWidth="10" defaultColWidth="11.453125" defaultRowHeight="16.5"/>
  <cols>
    <col min="1" max="1" width="7.81640625" style="528" customWidth="1"/>
    <col min="2" max="2" width="28.36328125" style="17" bestFit="1" customWidth="1"/>
    <col min="3" max="3" width="7.81640625" style="18" customWidth="1"/>
    <col min="4" max="4" width="34.6328125" style="17" customWidth="1"/>
    <col min="5" max="5" width="8.36328125" style="528" customWidth="1"/>
    <col min="6" max="6" width="9.36328125" style="18" customWidth="1"/>
    <col min="7" max="7" width="9.453125" style="18" customWidth="1"/>
    <col min="8" max="8" width="9.6328125" style="17" customWidth="1"/>
    <col min="9" max="9" width="10.1796875" style="17" customWidth="1"/>
    <col min="10" max="10" width="8.81640625" style="17" customWidth="1"/>
    <col min="11" max="11" width="9.6328125" style="17" customWidth="1"/>
    <col min="12" max="12" width="8.453125" style="17" customWidth="1"/>
    <col min="13" max="13" width="9.453125" style="17" customWidth="1"/>
    <col min="14" max="14" width="8.6328125" style="17" customWidth="1"/>
    <col min="15" max="15" width="9.1796875" style="17" customWidth="1"/>
    <col min="16" max="16" width="8" style="17" customWidth="1"/>
    <col min="17" max="17" width="9" style="17" customWidth="1"/>
    <col min="18" max="18" width="9.1796875" style="17" customWidth="1"/>
    <col min="19" max="19" width="10.6328125" style="17" customWidth="1"/>
    <col min="20" max="20" width="8.453125" style="17" customWidth="1"/>
    <col min="21" max="21" width="8.6328125" style="17" customWidth="1"/>
    <col min="22" max="25" width="7.81640625" style="17" customWidth="1"/>
    <col min="26" max="26" width="8.6328125" style="17" hidden="1" customWidth="1"/>
    <col min="27" max="27" width="8.36328125" style="17" hidden="1" customWidth="1"/>
    <col min="28" max="34" width="7.81640625" style="17" hidden="1" customWidth="1"/>
    <col min="35" max="35" width="9" style="17" hidden="1" customWidth="1"/>
    <col min="36" max="36" width="7.81640625" style="17" hidden="1" customWidth="1"/>
    <col min="37" max="37" width="9" style="17" hidden="1" customWidth="1"/>
    <col min="38" max="38" width="7.81640625" style="528" customWidth="1"/>
    <col min="39" max="39" width="3.81640625" style="18" hidden="1" customWidth="1"/>
    <col min="40" max="40" width="5.1796875" style="18" hidden="1" customWidth="1"/>
    <col min="41" max="41" width="3.81640625" style="17" customWidth="1"/>
    <col min="42" max="16384" width="11.453125" style="17"/>
  </cols>
  <sheetData>
    <row r="1" spans="1:40" s="527" customFormat="1" ht="45">
      <c r="A1" s="842" t="s">
        <v>533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  <c r="AH1" s="843"/>
      <c r="AI1" s="843"/>
      <c r="AJ1" s="843"/>
      <c r="AK1" s="843"/>
      <c r="AL1" s="843"/>
      <c r="AM1" s="526"/>
      <c r="AN1" s="526"/>
    </row>
    <row r="2" spans="1:40" s="528" customFormat="1" ht="17" thickBot="1">
      <c r="C2" s="529"/>
      <c r="F2" s="529"/>
      <c r="G2" s="529"/>
      <c r="AM2" s="529"/>
      <c r="AN2" s="529"/>
    </row>
    <row r="3" spans="1:40" s="533" customFormat="1" ht="31" customHeight="1" thickBot="1">
      <c r="A3" s="528"/>
      <c r="B3" s="529"/>
      <c r="C3" s="529"/>
      <c r="D3" s="528"/>
      <c r="E3" s="528"/>
      <c r="F3" s="852">
        <v>46075</v>
      </c>
      <c r="G3" s="853"/>
      <c r="H3" s="852">
        <v>46089</v>
      </c>
      <c r="I3" s="853"/>
      <c r="J3" s="852">
        <v>46103</v>
      </c>
      <c r="K3" s="853"/>
      <c r="L3" s="852">
        <v>46124</v>
      </c>
      <c r="M3" s="853"/>
      <c r="N3" s="852">
        <v>46138</v>
      </c>
      <c r="O3" s="853"/>
      <c r="P3" s="852">
        <v>46152</v>
      </c>
      <c r="Q3" s="853"/>
      <c r="R3" s="845">
        <v>46167</v>
      </c>
      <c r="S3" s="846"/>
      <c r="T3" s="845">
        <v>46187</v>
      </c>
      <c r="U3" s="846"/>
      <c r="V3" s="845">
        <v>46215</v>
      </c>
      <c r="W3" s="846"/>
      <c r="X3" s="845">
        <v>46251</v>
      </c>
      <c r="Y3" s="846"/>
      <c r="Z3" s="852"/>
      <c r="AA3" s="853"/>
      <c r="AB3" s="852"/>
      <c r="AC3" s="853"/>
      <c r="AD3" s="885"/>
      <c r="AE3" s="886"/>
      <c r="AF3" s="852"/>
      <c r="AG3" s="853"/>
      <c r="AH3" s="852"/>
      <c r="AI3" s="853"/>
      <c r="AJ3" s="885"/>
      <c r="AK3" s="886"/>
      <c r="AL3" s="528"/>
      <c r="AM3" s="532"/>
      <c r="AN3" s="532"/>
    </row>
    <row r="4" spans="1:40" s="533" customFormat="1" ht="56" customHeight="1" thickBot="1">
      <c r="B4" s="900" t="s">
        <v>780</v>
      </c>
      <c r="C4" s="901"/>
      <c r="D4" s="901"/>
      <c r="E4" s="902"/>
      <c r="F4" s="854" t="s">
        <v>526</v>
      </c>
      <c r="G4" s="855"/>
      <c r="H4" s="854" t="s">
        <v>565</v>
      </c>
      <c r="I4" s="855"/>
      <c r="J4" s="854" t="s">
        <v>585</v>
      </c>
      <c r="K4" s="855"/>
      <c r="L4" s="854" t="s">
        <v>591</v>
      </c>
      <c r="M4" s="855"/>
      <c r="N4" s="854" t="s">
        <v>704</v>
      </c>
      <c r="O4" s="855"/>
      <c r="P4" s="854" t="s">
        <v>708</v>
      </c>
      <c r="Q4" s="855"/>
      <c r="R4" s="849" t="s">
        <v>727</v>
      </c>
      <c r="S4" s="850"/>
      <c r="T4" s="849" t="s">
        <v>753</v>
      </c>
      <c r="U4" s="850"/>
      <c r="V4" s="849" t="s">
        <v>774</v>
      </c>
      <c r="W4" s="850"/>
      <c r="X4" s="849" t="s">
        <v>779</v>
      </c>
      <c r="Y4" s="850"/>
      <c r="Z4" s="854"/>
      <c r="AA4" s="855"/>
      <c r="AB4" s="854"/>
      <c r="AC4" s="855"/>
      <c r="AD4" s="854"/>
      <c r="AE4" s="855"/>
      <c r="AF4" s="854"/>
      <c r="AG4" s="882"/>
      <c r="AH4" s="854"/>
      <c r="AI4" s="855"/>
      <c r="AJ4" s="854"/>
      <c r="AK4" s="855"/>
      <c r="AM4" s="532"/>
      <c r="AN4" s="532"/>
    </row>
    <row r="5" spans="1:40" s="533" customFormat="1" ht="35.25" customHeight="1" thickBot="1">
      <c r="A5" s="534" t="s">
        <v>176</v>
      </c>
      <c r="B5" s="535" t="s">
        <v>2</v>
      </c>
      <c r="C5" s="537" t="s">
        <v>115</v>
      </c>
      <c r="D5" s="538" t="s">
        <v>3</v>
      </c>
      <c r="E5" s="538" t="s">
        <v>4</v>
      </c>
      <c r="F5" s="535" t="s">
        <v>5</v>
      </c>
      <c r="G5" s="539" t="s">
        <v>6</v>
      </c>
      <c r="H5" s="540" t="s">
        <v>5</v>
      </c>
      <c r="I5" s="539" t="s">
        <v>6</v>
      </c>
      <c r="J5" s="540" t="s">
        <v>5</v>
      </c>
      <c r="K5" s="539" t="s">
        <v>6</v>
      </c>
      <c r="L5" s="540" t="s">
        <v>5</v>
      </c>
      <c r="M5" s="539" t="s">
        <v>6</v>
      </c>
      <c r="N5" s="540" t="s">
        <v>5</v>
      </c>
      <c r="O5" s="539" t="s">
        <v>6</v>
      </c>
      <c r="P5" s="540" t="s">
        <v>5</v>
      </c>
      <c r="Q5" s="539" t="s">
        <v>6</v>
      </c>
      <c r="R5" s="540" t="s">
        <v>5</v>
      </c>
      <c r="S5" s="539" t="s">
        <v>6</v>
      </c>
      <c r="T5" s="540" t="s">
        <v>5</v>
      </c>
      <c r="U5" s="539" t="s">
        <v>6</v>
      </c>
      <c r="V5" s="540" t="s">
        <v>5</v>
      </c>
      <c r="W5" s="539" t="s">
        <v>6</v>
      </c>
      <c r="X5" s="540" t="s">
        <v>5</v>
      </c>
      <c r="Y5" s="539" t="s">
        <v>6</v>
      </c>
      <c r="Z5" s="540" t="s">
        <v>5</v>
      </c>
      <c r="AA5" s="539" t="s">
        <v>6</v>
      </c>
      <c r="AB5" s="540" t="s">
        <v>5</v>
      </c>
      <c r="AC5" s="539" t="s">
        <v>6</v>
      </c>
      <c r="AD5" s="540" t="s">
        <v>5</v>
      </c>
      <c r="AE5" s="539" t="s">
        <v>6</v>
      </c>
      <c r="AF5" s="540" t="s">
        <v>5</v>
      </c>
      <c r="AG5" s="539" t="s">
        <v>6</v>
      </c>
      <c r="AH5" s="540" t="s">
        <v>5</v>
      </c>
      <c r="AI5" s="539" t="s">
        <v>6</v>
      </c>
      <c r="AJ5" s="540" t="s">
        <v>5</v>
      </c>
      <c r="AK5" s="539" t="s">
        <v>6</v>
      </c>
      <c r="AL5" s="534" t="s">
        <v>176</v>
      </c>
      <c r="AM5" s="275" t="s">
        <v>217</v>
      </c>
      <c r="AN5" s="276" t="s">
        <v>217</v>
      </c>
    </row>
    <row r="6" spans="1:40" s="16" customFormat="1">
      <c r="A6" s="541">
        <v>1</v>
      </c>
      <c r="B6" s="803" t="s">
        <v>436</v>
      </c>
      <c r="C6" s="805">
        <v>2014</v>
      </c>
      <c r="D6" s="806" t="s">
        <v>444</v>
      </c>
      <c r="E6" s="542">
        <f>G6+I6+K6+M6+O6+Q6+S6+U6+W6+Y6+AA6+AC6+AE6+AG6+AI6+AK6-K6</f>
        <v>892.5</v>
      </c>
      <c r="F6" s="357">
        <v>47</v>
      </c>
      <c r="G6" s="265">
        <v>75</v>
      </c>
      <c r="H6" s="357">
        <v>49</v>
      </c>
      <c r="I6" s="265">
        <v>75</v>
      </c>
      <c r="J6" s="357">
        <v>49</v>
      </c>
      <c r="K6" s="603">
        <v>32.5</v>
      </c>
      <c r="L6" s="357">
        <v>44</v>
      </c>
      <c r="M6" s="265">
        <v>127.5</v>
      </c>
      <c r="N6" s="357">
        <v>48</v>
      </c>
      <c r="O6" s="265">
        <v>67.5</v>
      </c>
      <c r="P6" s="357">
        <v>44</v>
      </c>
      <c r="Q6" s="265">
        <v>150</v>
      </c>
      <c r="R6" s="357">
        <v>44</v>
      </c>
      <c r="S6" s="265">
        <v>67.5</v>
      </c>
      <c r="T6" s="357">
        <v>43</v>
      </c>
      <c r="U6" s="265">
        <v>75</v>
      </c>
      <c r="V6" s="357">
        <v>44</v>
      </c>
      <c r="W6" s="265">
        <v>105</v>
      </c>
      <c r="X6" s="357">
        <v>39</v>
      </c>
      <c r="Y6" s="265">
        <v>150</v>
      </c>
      <c r="Z6" s="357"/>
      <c r="AA6" s="265"/>
      <c r="AB6" s="357"/>
      <c r="AC6" s="265"/>
      <c r="AD6" s="357"/>
      <c r="AE6" s="265"/>
      <c r="AF6" s="357"/>
      <c r="AG6" s="265"/>
      <c r="AH6" s="357"/>
      <c r="AI6" s="265"/>
      <c r="AJ6" s="357"/>
      <c r="AK6" s="265"/>
      <c r="AL6" s="541">
        <v>1</v>
      </c>
      <c r="AM6" s="274">
        <v>1</v>
      </c>
      <c r="AN6" s="265">
        <v>150</v>
      </c>
    </row>
    <row r="7" spans="1:40" s="26" customFormat="1" ht="20.25" customHeight="1">
      <c r="A7" s="541">
        <f t="shared" ref="A7:A37" si="0">A6+1</f>
        <v>2</v>
      </c>
      <c r="B7" s="787" t="s">
        <v>321</v>
      </c>
      <c r="C7" s="48">
        <v>2014</v>
      </c>
      <c r="D7" s="303" t="s">
        <v>485</v>
      </c>
      <c r="E7" s="542">
        <f t="shared" ref="E7:E38" si="1">G7+I7+K7+M7+O7+Q7+S7+U7+W7+Y7+AA7+AC7+AE7+AG7+AI7+AK7</f>
        <v>673.87</v>
      </c>
      <c r="F7" s="93"/>
      <c r="G7" s="605"/>
      <c r="H7" s="93">
        <v>44</v>
      </c>
      <c r="I7" s="176">
        <v>150</v>
      </c>
      <c r="J7" s="93">
        <v>42</v>
      </c>
      <c r="K7" s="176">
        <v>150</v>
      </c>
      <c r="L7" s="93"/>
      <c r="M7" s="176"/>
      <c r="N7" s="93"/>
      <c r="O7" s="176"/>
      <c r="P7" s="93"/>
      <c r="Q7" s="176"/>
      <c r="R7" s="93">
        <v>44</v>
      </c>
      <c r="S7" s="176">
        <v>67.5</v>
      </c>
      <c r="T7" s="93">
        <v>42</v>
      </c>
      <c r="U7" s="176">
        <v>127.5</v>
      </c>
      <c r="V7" s="93">
        <v>43</v>
      </c>
      <c r="W7" s="176">
        <v>150</v>
      </c>
      <c r="X7" s="93">
        <v>48</v>
      </c>
      <c r="Y7" s="176">
        <v>28.87</v>
      </c>
      <c r="Z7" s="93"/>
      <c r="AA7" s="176"/>
      <c r="AB7" s="93"/>
      <c r="AC7" s="176"/>
      <c r="AD7" s="93"/>
      <c r="AE7" s="176"/>
      <c r="AF7" s="93"/>
      <c r="AG7" s="176"/>
      <c r="AH7" s="93"/>
      <c r="AI7" s="176"/>
      <c r="AJ7" s="93"/>
      <c r="AK7" s="176"/>
      <c r="AL7" s="541">
        <f t="shared" ref="AL7:AL70" si="2">AL6+1</f>
        <v>2</v>
      </c>
      <c r="AM7" s="201">
        <f t="shared" ref="AM7:AM19" si="3">AM6+1</f>
        <v>2</v>
      </c>
      <c r="AN7" s="176">
        <v>105</v>
      </c>
    </row>
    <row r="8" spans="1:40" s="46" customFormat="1" ht="20.25" customHeight="1">
      <c r="A8" s="541">
        <f t="shared" si="0"/>
        <v>3</v>
      </c>
      <c r="B8" s="804" t="s">
        <v>447</v>
      </c>
      <c r="C8" s="48">
        <v>2013</v>
      </c>
      <c r="D8" s="808" t="s">
        <v>118</v>
      </c>
      <c r="E8" s="542">
        <f t="shared" si="1"/>
        <v>385.5</v>
      </c>
      <c r="F8" s="93"/>
      <c r="G8" s="605"/>
      <c r="H8" s="93">
        <v>51</v>
      </c>
      <c r="I8" s="176">
        <v>22.5</v>
      </c>
      <c r="J8" s="93"/>
      <c r="K8" s="280"/>
      <c r="L8" s="93">
        <v>44</v>
      </c>
      <c r="M8" s="176">
        <v>127.5</v>
      </c>
      <c r="N8" s="93">
        <v>47</v>
      </c>
      <c r="O8" s="176">
        <v>105</v>
      </c>
      <c r="P8" s="93">
        <v>50</v>
      </c>
      <c r="Q8" s="176">
        <v>45</v>
      </c>
      <c r="R8" s="93">
        <v>45</v>
      </c>
      <c r="S8" s="176">
        <v>45</v>
      </c>
      <c r="T8" s="93">
        <v>53</v>
      </c>
      <c r="U8" s="176">
        <v>15</v>
      </c>
      <c r="V8" s="93">
        <v>51</v>
      </c>
      <c r="W8" s="176">
        <v>15</v>
      </c>
      <c r="X8" s="93">
        <v>49</v>
      </c>
      <c r="Y8" s="176">
        <v>10.5</v>
      </c>
      <c r="Z8" s="93"/>
      <c r="AA8" s="176"/>
      <c r="AB8" s="93"/>
      <c r="AC8" s="176"/>
      <c r="AD8" s="93"/>
      <c r="AE8" s="176"/>
      <c r="AF8" s="93"/>
      <c r="AG8" s="176"/>
      <c r="AH8" s="93"/>
      <c r="AI8" s="176"/>
      <c r="AJ8" s="93"/>
      <c r="AK8" s="176"/>
      <c r="AL8" s="541">
        <f t="shared" si="2"/>
        <v>3</v>
      </c>
      <c r="AM8" s="200">
        <f t="shared" si="3"/>
        <v>3</v>
      </c>
      <c r="AN8" s="176">
        <v>75</v>
      </c>
    </row>
    <row r="9" spans="1:40" s="46" customFormat="1" ht="20.25" customHeight="1">
      <c r="A9" s="541">
        <f t="shared" si="0"/>
        <v>4</v>
      </c>
      <c r="B9" s="104" t="s">
        <v>254</v>
      </c>
      <c r="C9" s="48">
        <v>2013</v>
      </c>
      <c r="D9" s="72" t="s">
        <v>92</v>
      </c>
      <c r="E9" s="542">
        <f t="shared" si="1"/>
        <v>375.6</v>
      </c>
      <c r="F9" s="93"/>
      <c r="G9" s="605"/>
      <c r="H9" s="93">
        <v>53</v>
      </c>
      <c r="I9" s="176">
        <v>10.5</v>
      </c>
      <c r="J9" s="93"/>
      <c r="K9" s="280"/>
      <c r="L9" s="93"/>
      <c r="M9" s="280"/>
      <c r="N9" s="93"/>
      <c r="O9" s="280"/>
      <c r="P9" s="93">
        <v>45</v>
      </c>
      <c r="Q9" s="176">
        <v>105</v>
      </c>
      <c r="R9" s="93">
        <v>40</v>
      </c>
      <c r="S9" s="176">
        <v>150</v>
      </c>
      <c r="T9" s="93">
        <v>51</v>
      </c>
      <c r="U9" s="176">
        <v>35.1</v>
      </c>
      <c r="V9" s="93">
        <v>45</v>
      </c>
      <c r="W9" s="176">
        <v>75</v>
      </c>
      <c r="X9" s="93"/>
      <c r="Y9" s="176"/>
      <c r="Z9" s="93"/>
      <c r="AA9" s="176"/>
      <c r="AB9" s="93"/>
      <c r="AC9" s="176"/>
      <c r="AD9" s="93"/>
      <c r="AE9" s="176"/>
      <c r="AF9" s="93"/>
      <c r="AG9" s="176"/>
      <c r="AH9" s="93"/>
      <c r="AI9" s="176"/>
      <c r="AJ9" s="93"/>
      <c r="AK9" s="176"/>
      <c r="AL9" s="541">
        <f t="shared" si="2"/>
        <v>4</v>
      </c>
      <c r="AM9" s="200">
        <f t="shared" si="3"/>
        <v>4</v>
      </c>
      <c r="AN9" s="176">
        <v>60</v>
      </c>
    </row>
    <row r="10" spans="1:40" s="46" customFormat="1" ht="20.25" customHeight="1">
      <c r="A10" s="541">
        <f t="shared" si="0"/>
        <v>5</v>
      </c>
      <c r="B10" s="135" t="s">
        <v>268</v>
      </c>
      <c r="C10" s="48">
        <v>2014</v>
      </c>
      <c r="D10" s="133" t="s">
        <v>100</v>
      </c>
      <c r="E10" s="542">
        <f t="shared" si="1"/>
        <v>360</v>
      </c>
      <c r="F10" s="93">
        <v>46</v>
      </c>
      <c r="G10" s="176">
        <v>105</v>
      </c>
      <c r="H10" s="93">
        <v>53</v>
      </c>
      <c r="I10" s="176">
        <v>10.5</v>
      </c>
      <c r="J10" s="93">
        <v>48</v>
      </c>
      <c r="K10" s="176">
        <v>60</v>
      </c>
      <c r="L10" s="93">
        <v>47</v>
      </c>
      <c r="M10" s="176">
        <v>75</v>
      </c>
      <c r="N10" s="93">
        <v>58</v>
      </c>
      <c r="O10" s="176">
        <v>30</v>
      </c>
      <c r="P10" s="93"/>
      <c r="Q10" s="604"/>
      <c r="R10" s="93">
        <v>54</v>
      </c>
      <c r="S10" s="176">
        <v>7.5</v>
      </c>
      <c r="T10" s="93">
        <v>54</v>
      </c>
      <c r="U10" s="176">
        <v>9</v>
      </c>
      <c r="V10" s="93">
        <v>48</v>
      </c>
      <c r="W10" s="176">
        <v>52.5</v>
      </c>
      <c r="X10" s="93">
        <v>49</v>
      </c>
      <c r="Y10" s="176">
        <v>10.5</v>
      </c>
      <c r="Z10" s="93"/>
      <c r="AA10" s="176"/>
      <c r="AB10" s="93"/>
      <c r="AC10" s="176"/>
      <c r="AD10" s="93"/>
      <c r="AE10" s="176"/>
      <c r="AF10" s="93"/>
      <c r="AG10" s="176"/>
      <c r="AH10" s="93"/>
      <c r="AI10" s="176"/>
      <c r="AJ10" s="93"/>
      <c r="AK10" s="176"/>
      <c r="AL10" s="541">
        <f t="shared" si="2"/>
        <v>5</v>
      </c>
      <c r="AM10" s="201">
        <f t="shared" si="3"/>
        <v>5</v>
      </c>
      <c r="AN10" s="176">
        <v>45</v>
      </c>
    </row>
    <row r="11" spans="1:40" s="46" customFormat="1" ht="20.25" customHeight="1">
      <c r="A11" s="541">
        <f t="shared" si="0"/>
        <v>6</v>
      </c>
      <c r="B11" s="135" t="s">
        <v>154</v>
      </c>
      <c r="C11" s="48">
        <v>2014</v>
      </c>
      <c r="D11" s="133" t="s">
        <v>155</v>
      </c>
      <c r="E11" s="542">
        <f t="shared" si="1"/>
        <v>352.5</v>
      </c>
      <c r="F11" s="93"/>
      <c r="G11" s="605"/>
      <c r="H11" s="93">
        <v>50</v>
      </c>
      <c r="I11" s="176">
        <v>45</v>
      </c>
      <c r="J11" s="93"/>
      <c r="K11" s="280"/>
      <c r="L11" s="93"/>
      <c r="M11" s="280"/>
      <c r="N11" s="93"/>
      <c r="O11" s="280"/>
      <c r="P11" s="93">
        <v>55</v>
      </c>
      <c r="Q11" s="176">
        <v>9</v>
      </c>
      <c r="R11" s="93">
        <v>50</v>
      </c>
      <c r="S11" s="176">
        <v>13.5</v>
      </c>
      <c r="T11" s="93">
        <v>42</v>
      </c>
      <c r="U11" s="176">
        <v>127.5</v>
      </c>
      <c r="V11" s="93">
        <v>48</v>
      </c>
      <c r="W11" s="176">
        <v>52.5</v>
      </c>
      <c r="X11" s="93">
        <v>43</v>
      </c>
      <c r="Y11" s="176">
        <v>105</v>
      </c>
      <c r="Z11" s="93"/>
      <c r="AA11" s="280"/>
      <c r="AB11" s="93"/>
      <c r="AC11" s="280"/>
      <c r="AD11" s="93"/>
      <c r="AE11" s="280"/>
      <c r="AF11" s="93"/>
      <c r="AG11" s="280"/>
      <c r="AH11" s="93"/>
      <c r="AI11" s="280"/>
      <c r="AJ11" s="93"/>
      <c r="AK11" s="280"/>
      <c r="AL11" s="541">
        <f t="shared" si="2"/>
        <v>6</v>
      </c>
      <c r="AM11" s="201">
        <f t="shared" si="3"/>
        <v>6</v>
      </c>
      <c r="AN11" s="176">
        <v>30</v>
      </c>
    </row>
    <row r="12" spans="1:40" s="46" customFormat="1" ht="20.25" customHeight="1">
      <c r="A12" s="541">
        <f t="shared" si="0"/>
        <v>7</v>
      </c>
      <c r="B12" s="339" t="s">
        <v>503</v>
      </c>
      <c r="C12" s="48">
        <v>2014</v>
      </c>
      <c r="D12" s="337" t="s">
        <v>149</v>
      </c>
      <c r="E12" s="542">
        <f t="shared" si="1"/>
        <v>321.10000000000002</v>
      </c>
      <c r="F12" s="93">
        <v>45</v>
      </c>
      <c r="G12" s="176">
        <v>150</v>
      </c>
      <c r="H12" s="93">
        <v>54</v>
      </c>
      <c r="I12" s="176">
        <v>6</v>
      </c>
      <c r="J12" s="93">
        <v>49</v>
      </c>
      <c r="K12" s="176">
        <v>32.5</v>
      </c>
      <c r="L12" s="93"/>
      <c r="M12" s="604"/>
      <c r="N12" s="93"/>
      <c r="O12" s="176"/>
      <c r="P12" s="93">
        <v>46</v>
      </c>
      <c r="Q12" s="176">
        <v>75</v>
      </c>
      <c r="R12" s="93">
        <v>50</v>
      </c>
      <c r="S12" s="176">
        <v>13.5</v>
      </c>
      <c r="T12" s="93">
        <v>51</v>
      </c>
      <c r="U12" s="176">
        <v>35.1</v>
      </c>
      <c r="V12" s="93">
        <v>54</v>
      </c>
      <c r="W12" s="176">
        <v>9</v>
      </c>
      <c r="X12" s="93"/>
      <c r="Y12" s="280"/>
      <c r="Z12" s="93"/>
      <c r="AA12" s="176"/>
      <c r="AB12" s="93"/>
      <c r="AC12" s="176"/>
      <c r="AD12" s="93"/>
      <c r="AE12" s="176"/>
      <c r="AF12" s="93"/>
      <c r="AG12" s="176"/>
      <c r="AH12" s="93"/>
      <c r="AI12" s="176"/>
      <c r="AJ12" s="93"/>
      <c r="AK12" s="176"/>
      <c r="AL12" s="541">
        <f t="shared" si="2"/>
        <v>7</v>
      </c>
      <c r="AM12" s="200">
        <f t="shared" si="3"/>
        <v>7</v>
      </c>
      <c r="AN12" s="176">
        <v>22.5</v>
      </c>
    </row>
    <row r="13" spans="1:40" s="46" customFormat="1" ht="20.25" customHeight="1">
      <c r="A13" s="541">
        <f t="shared" si="0"/>
        <v>8</v>
      </c>
      <c r="B13" s="135" t="s">
        <v>241</v>
      </c>
      <c r="C13" s="48">
        <v>2014</v>
      </c>
      <c r="D13" s="133" t="s">
        <v>97</v>
      </c>
      <c r="E13" s="542">
        <f t="shared" si="1"/>
        <v>288.97000000000003</v>
      </c>
      <c r="F13" s="93"/>
      <c r="G13" s="604"/>
      <c r="H13" s="93"/>
      <c r="I13" s="280"/>
      <c r="J13" s="93"/>
      <c r="K13" s="280"/>
      <c r="L13" s="93"/>
      <c r="M13" s="280"/>
      <c r="N13" s="93">
        <v>46</v>
      </c>
      <c r="O13" s="176">
        <v>150</v>
      </c>
      <c r="P13" s="93">
        <v>51</v>
      </c>
      <c r="Q13" s="176">
        <v>26.25</v>
      </c>
      <c r="R13" s="93">
        <v>48</v>
      </c>
      <c r="S13" s="176">
        <v>22.5</v>
      </c>
      <c r="T13" s="93">
        <v>51</v>
      </c>
      <c r="U13" s="176">
        <v>35.1</v>
      </c>
      <c r="V13" s="93">
        <v>49</v>
      </c>
      <c r="W13" s="176">
        <v>26.25</v>
      </c>
      <c r="X13" s="93">
        <v>48</v>
      </c>
      <c r="Y13" s="176">
        <v>28.87</v>
      </c>
      <c r="Z13" s="93"/>
      <c r="AA13" s="176"/>
      <c r="AB13" s="93"/>
      <c r="AC13" s="176"/>
      <c r="AD13" s="93"/>
      <c r="AE13" s="176"/>
      <c r="AF13" s="93"/>
      <c r="AG13" s="176"/>
      <c r="AH13" s="93"/>
      <c r="AI13" s="176"/>
      <c r="AJ13" s="93"/>
      <c r="AK13" s="176"/>
      <c r="AL13" s="541">
        <f t="shared" si="2"/>
        <v>8</v>
      </c>
      <c r="AM13" s="201">
        <f t="shared" si="3"/>
        <v>8</v>
      </c>
      <c r="AN13" s="176">
        <v>18</v>
      </c>
    </row>
    <row r="14" spans="1:40" s="26" customFormat="1" ht="20.25" customHeight="1">
      <c r="A14" s="541">
        <f t="shared" si="0"/>
        <v>9</v>
      </c>
      <c r="B14" s="115" t="s">
        <v>574</v>
      </c>
      <c r="C14" s="57">
        <v>2014</v>
      </c>
      <c r="D14" s="113" t="s">
        <v>485</v>
      </c>
      <c r="E14" s="542">
        <f t="shared" si="1"/>
        <v>262.35000000000002</v>
      </c>
      <c r="F14" s="93"/>
      <c r="G14" s="605"/>
      <c r="H14" s="93">
        <v>52</v>
      </c>
      <c r="I14" s="176">
        <v>16.5</v>
      </c>
      <c r="J14" s="93">
        <v>47</v>
      </c>
      <c r="K14" s="176">
        <v>90</v>
      </c>
      <c r="L14" s="93"/>
      <c r="M14" s="176"/>
      <c r="N14" s="93">
        <v>49</v>
      </c>
      <c r="O14" s="176">
        <v>45</v>
      </c>
      <c r="P14" s="93">
        <v>56</v>
      </c>
      <c r="Q14" s="176">
        <v>4.5</v>
      </c>
      <c r="R14" s="93">
        <v>55</v>
      </c>
      <c r="S14" s="176">
        <v>3.75</v>
      </c>
      <c r="T14" s="93">
        <v>51</v>
      </c>
      <c r="U14" s="176">
        <v>35.1</v>
      </c>
      <c r="V14" s="93"/>
      <c r="W14" s="280"/>
      <c r="X14" s="93">
        <v>46</v>
      </c>
      <c r="Y14" s="176">
        <v>67.5</v>
      </c>
      <c r="Z14" s="93"/>
      <c r="AA14" s="280"/>
      <c r="AB14" s="93"/>
      <c r="AC14" s="280"/>
      <c r="AD14" s="93"/>
      <c r="AE14" s="280"/>
      <c r="AF14" s="93"/>
      <c r="AG14" s="280"/>
      <c r="AH14" s="93"/>
      <c r="AI14" s="280"/>
      <c r="AJ14" s="93"/>
      <c r="AK14" s="280"/>
      <c r="AL14" s="541">
        <f t="shared" si="2"/>
        <v>9</v>
      </c>
      <c r="AM14" s="200">
        <f t="shared" si="3"/>
        <v>9</v>
      </c>
      <c r="AN14" s="176">
        <v>15</v>
      </c>
    </row>
    <row r="15" spans="1:40" s="26" customFormat="1" ht="20.25" customHeight="1">
      <c r="A15" s="541">
        <f t="shared" si="0"/>
        <v>10</v>
      </c>
      <c r="B15" s="135" t="s">
        <v>209</v>
      </c>
      <c r="C15" s="48">
        <v>2014</v>
      </c>
      <c r="D15" s="133" t="s">
        <v>155</v>
      </c>
      <c r="E15" s="542">
        <f t="shared" si="1"/>
        <v>203.1</v>
      </c>
      <c r="F15" s="93"/>
      <c r="G15" s="605"/>
      <c r="H15" s="93">
        <v>50</v>
      </c>
      <c r="I15" s="176">
        <v>45</v>
      </c>
      <c r="J15" s="93"/>
      <c r="K15" s="176"/>
      <c r="L15" s="93"/>
      <c r="M15" s="176"/>
      <c r="N15" s="93"/>
      <c r="O15" s="176"/>
      <c r="P15" s="93">
        <v>55</v>
      </c>
      <c r="Q15" s="176">
        <v>9</v>
      </c>
      <c r="R15" s="93">
        <v>43</v>
      </c>
      <c r="S15" s="176">
        <v>105</v>
      </c>
      <c r="T15" s="93">
        <v>51</v>
      </c>
      <c r="U15" s="176">
        <v>35.1</v>
      </c>
      <c r="V15" s="93">
        <v>55</v>
      </c>
      <c r="W15" s="176">
        <v>5.25</v>
      </c>
      <c r="X15" s="93">
        <v>52</v>
      </c>
      <c r="Y15" s="176">
        <v>3.75</v>
      </c>
      <c r="Z15" s="93"/>
      <c r="AA15" s="176"/>
      <c r="AB15" s="93"/>
      <c r="AC15" s="176"/>
      <c r="AD15" s="93"/>
      <c r="AE15" s="176"/>
      <c r="AF15" s="93"/>
      <c r="AG15" s="176"/>
      <c r="AH15" s="93"/>
      <c r="AI15" s="176"/>
      <c r="AJ15" s="93"/>
      <c r="AK15" s="176"/>
      <c r="AL15" s="541">
        <f t="shared" si="2"/>
        <v>10</v>
      </c>
      <c r="AM15" s="201">
        <f t="shared" si="3"/>
        <v>10</v>
      </c>
      <c r="AN15" s="176">
        <v>12</v>
      </c>
    </row>
    <row r="16" spans="1:40" s="46" customFormat="1" ht="20.25" customHeight="1">
      <c r="A16" s="541">
        <f t="shared" si="0"/>
        <v>11</v>
      </c>
      <c r="B16" s="104" t="s">
        <v>171</v>
      </c>
      <c r="C16" s="48">
        <v>2014</v>
      </c>
      <c r="D16" s="133" t="s">
        <v>172</v>
      </c>
      <c r="E16" s="542">
        <f t="shared" si="1"/>
        <v>178.5</v>
      </c>
      <c r="F16" s="93"/>
      <c r="G16" s="605"/>
      <c r="H16" s="93"/>
      <c r="I16" s="280"/>
      <c r="J16" s="93">
        <v>47</v>
      </c>
      <c r="K16" s="176">
        <v>90</v>
      </c>
      <c r="L16" s="93">
        <v>48</v>
      </c>
      <c r="M16" s="176">
        <v>60</v>
      </c>
      <c r="N16" s="93"/>
      <c r="O16" s="280"/>
      <c r="P16" s="93"/>
      <c r="Q16" s="176"/>
      <c r="R16" s="93"/>
      <c r="S16" s="176"/>
      <c r="T16" s="93"/>
      <c r="U16" s="176"/>
      <c r="V16" s="93">
        <v>50</v>
      </c>
      <c r="W16" s="176">
        <v>18</v>
      </c>
      <c r="X16" s="93">
        <v>49</v>
      </c>
      <c r="Y16" s="176">
        <v>10.5</v>
      </c>
      <c r="Z16" s="93"/>
      <c r="AA16" s="280"/>
      <c r="AB16" s="93"/>
      <c r="AC16" s="280"/>
      <c r="AD16" s="93"/>
      <c r="AE16" s="280"/>
      <c r="AF16" s="93"/>
      <c r="AG16" s="280"/>
      <c r="AH16" s="93"/>
      <c r="AI16" s="280"/>
      <c r="AJ16" s="93"/>
      <c r="AK16" s="280"/>
      <c r="AL16" s="541">
        <f t="shared" si="2"/>
        <v>11</v>
      </c>
      <c r="AM16" s="200">
        <f t="shared" si="3"/>
        <v>11</v>
      </c>
      <c r="AN16" s="176">
        <v>9</v>
      </c>
    </row>
    <row r="17" spans="1:40" s="46" customFormat="1" ht="20.25" customHeight="1">
      <c r="A17" s="541">
        <f t="shared" si="0"/>
        <v>12</v>
      </c>
      <c r="B17" s="135" t="s">
        <v>307</v>
      </c>
      <c r="C17" s="48">
        <v>2014</v>
      </c>
      <c r="D17" s="680" t="s">
        <v>100</v>
      </c>
      <c r="E17" s="542">
        <f t="shared" si="1"/>
        <v>145.5</v>
      </c>
      <c r="F17" s="93">
        <v>53</v>
      </c>
      <c r="G17" s="176">
        <v>15</v>
      </c>
      <c r="H17" s="93"/>
      <c r="I17" s="605"/>
      <c r="J17" s="93">
        <v>52</v>
      </c>
      <c r="K17" s="176">
        <v>18</v>
      </c>
      <c r="L17" s="93">
        <v>50</v>
      </c>
      <c r="M17" s="176">
        <v>45</v>
      </c>
      <c r="N17" s="93">
        <v>48</v>
      </c>
      <c r="O17" s="176">
        <v>67.5</v>
      </c>
      <c r="P17" s="93"/>
      <c r="Q17" s="280"/>
      <c r="R17" s="93"/>
      <c r="S17" s="280"/>
      <c r="T17" s="93"/>
      <c r="U17" s="280"/>
      <c r="V17" s="93"/>
      <c r="W17" s="280"/>
      <c r="X17" s="93"/>
      <c r="Y17" s="280"/>
      <c r="Z17" s="93"/>
      <c r="AA17" s="280"/>
      <c r="AB17" s="93"/>
      <c r="AC17" s="280"/>
      <c r="AD17" s="93"/>
      <c r="AE17" s="280"/>
      <c r="AF17" s="93"/>
      <c r="AG17" s="280"/>
      <c r="AH17" s="93"/>
      <c r="AI17" s="280"/>
      <c r="AJ17" s="93"/>
      <c r="AK17" s="280"/>
      <c r="AL17" s="541">
        <f t="shared" si="2"/>
        <v>12</v>
      </c>
      <c r="AM17" s="201">
        <f t="shared" si="3"/>
        <v>12</v>
      </c>
      <c r="AN17" s="176">
        <v>6</v>
      </c>
    </row>
    <row r="18" spans="1:40" s="46" customFormat="1" ht="20.25" customHeight="1">
      <c r="A18" s="541">
        <f t="shared" si="0"/>
        <v>13</v>
      </c>
      <c r="B18" s="338" t="s">
        <v>518</v>
      </c>
      <c r="C18" s="48">
        <v>2014</v>
      </c>
      <c r="D18" s="365" t="s">
        <v>119</v>
      </c>
      <c r="E18" s="542">
        <f t="shared" si="1"/>
        <v>121.37</v>
      </c>
      <c r="F18" s="93">
        <v>55</v>
      </c>
      <c r="G18" s="176">
        <v>9</v>
      </c>
      <c r="H18" s="93">
        <v>56</v>
      </c>
      <c r="I18" s="176">
        <v>3.75</v>
      </c>
      <c r="J18" s="93">
        <v>49</v>
      </c>
      <c r="K18" s="176">
        <v>32.5</v>
      </c>
      <c r="L18" s="93"/>
      <c r="M18" s="605"/>
      <c r="N18" s="93"/>
      <c r="O18" s="176"/>
      <c r="P18" s="93">
        <v>54</v>
      </c>
      <c r="Q18" s="176">
        <v>15</v>
      </c>
      <c r="R18" s="93">
        <v>49</v>
      </c>
      <c r="S18" s="176">
        <v>18</v>
      </c>
      <c r="T18" s="93">
        <v>54</v>
      </c>
      <c r="U18" s="176">
        <v>9</v>
      </c>
      <c r="V18" s="93">
        <v>55</v>
      </c>
      <c r="W18" s="176">
        <v>5.25</v>
      </c>
      <c r="X18" s="93">
        <v>48</v>
      </c>
      <c r="Y18" s="176">
        <v>28.87</v>
      </c>
      <c r="Z18" s="93"/>
      <c r="AA18" s="176"/>
      <c r="AB18" s="93"/>
      <c r="AC18" s="176"/>
      <c r="AD18" s="93"/>
      <c r="AE18" s="176"/>
      <c r="AF18" s="93"/>
      <c r="AG18" s="176"/>
      <c r="AH18" s="93"/>
      <c r="AI18" s="176"/>
      <c r="AJ18" s="93"/>
      <c r="AK18" s="176"/>
      <c r="AL18" s="541">
        <f t="shared" si="2"/>
        <v>13</v>
      </c>
      <c r="AM18" s="200">
        <f t="shared" si="3"/>
        <v>13</v>
      </c>
      <c r="AN18" s="176">
        <v>4.5</v>
      </c>
    </row>
    <row r="19" spans="1:40" s="46" customFormat="1" ht="20.25" customHeight="1">
      <c r="A19" s="541">
        <f t="shared" si="0"/>
        <v>14</v>
      </c>
      <c r="B19" s="338" t="s">
        <v>517</v>
      </c>
      <c r="C19" s="70">
        <v>2014</v>
      </c>
      <c r="D19" s="365" t="s">
        <v>485</v>
      </c>
      <c r="E19" s="542">
        <f t="shared" si="1"/>
        <v>109.5</v>
      </c>
      <c r="F19" s="93"/>
      <c r="G19" s="605"/>
      <c r="H19" s="93"/>
      <c r="I19" s="280"/>
      <c r="J19" s="93"/>
      <c r="K19" s="280"/>
      <c r="L19" s="93"/>
      <c r="M19" s="280"/>
      <c r="N19" s="93"/>
      <c r="O19" s="280"/>
      <c r="P19" s="93">
        <v>49</v>
      </c>
      <c r="Q19" s="176">
        <v>60</v>
      </c>
      <c r="R19" s="93">
        <v>55</v>
      </c>
      <c r="S19" s="176">
        <v>3.75</v>
      </c>
      <c r="T19" s="93">
        <v>54</v>
      </c>
      <c r="U19" s="176">
        <v>9</v>
      </c>
      <c r="V19" s="93">
        <v>49</v>
      </c>
      <c r="W19" s="176">
        <v>26.25</v>
      </c>
      <c r="X19" s="93">
        <v>49</v>
      </c>
      <c r="Y19" s="176">
        <v>10.5</v>
      </c>
      <c r="Z19" s="93"/>
      <c r="AA19" s="176"/>
      <c r="AB19" s="93"/>
      <c r="AC19" s="176"/>
      <c r="AD19" s="93"/>
      <c r="AE19" s="176"/>
      <c r="AF19" s="93"/>
      <c r="AG19" s="176"/>
      <c r="AH19" s="93"/>
      <c r="AI19" s="176"/>
      <c r="AJ19" s="93"/>
      <c r="AK19" s="176"/>
      <c r="AL19" s="541">
        <f t="shared" si="2"/>
        <v>14</v>
      </c>
      <c r="AM19" s="201">
        <f t="shared" si="3"/>
        <v>14</v>
      </c>
      <c r="AN19" s="176">
        <v>3</v>
      </c>
    </row>
    <row r="20" spans="1:40" s="46" customFormat="1" ht="20.25" customHeight="1">
      <c r="A20" s="541">
        <f t="shared" si="0"/>
        <v>15</v>
      </c>
      <c r="B20" s="677" t="s">
        <v>226</v>
      </c>
      <c r="C20" s="48">
        <v>2013</v>
      </c>
      <c r="D20" s="181" t="s">
        <v>133</v>
      </c>
      <c r="E20" s="542">
        <f t="shared" si="1"/>
        <v>105</v>
      </c>
      <c r="F20" s="93"/>
      <c r="G20" s="615"/>
      <c r="H20" s="93">
        <v>47</v>
      </c>
      <c r="I20" s="176">
        <v>105</v>
      </c>
      <c r="J20" s="93"/>
      <c r="K20" s="106"/>
      <c r="L20" s="93"/>
      <c r="M20" s="94"/>
      <c r="N20" s="93"/>
      <c r="O20" s="106"/>
      <c r="P20" s="93"/>
      <c r="Q20" s="176"/>
      <c r="R20" s="93"/>
      <c r="S20" s="280"/>
      <c r="T20" s="93"/>
      <c r="U20" s="280"/>
      <c r="V20" s="93"/>
      <c r="W20" s="176"/>
      <c r="X20" s="93"/>
      <c r="Y20" s="176"/>
      <c r="Z20" s="93"/>
      <c r="AA20" s="94"/>
      <c r="AB20" s="93"/>
      <c r="AC20" s="94"/>
      <c r="AD20" s="93"/>
      <c r="AE20" s="94"/>
      <c r="AF20" s="93"/>
      <c r="AG20" s="94"/>
      <c r="AH20" s="93"/>
      <c r="AI20" s="94"/>
      <c r="AJ20" s="93"/>
      <c r="AK20" s="94"/>
      <c r="AL20" s="541">
        <f t="shared" si="2"/>
        <v>15</v>
      </c>
      <c r="AM20" s="200">
        <v>15</v>
      </c>
      <c r="AN20" s="176">
        <v>1.5</v>
      </c>
    </row>
    <row r="21" spans="1:40" s="46" customFormat="1" ht="20.25" customHeight="1">
      <c r="A21" s="541">
        <f t="shared" si="0"/>
        <v>16</v>
      </c>
      <c r="B21" s="135" t="s">
        <v>165</v>
      </c>
      <c r="C21" s="48">
        <v>2013</v>
      </c>
      <c r="D21" s="133" t="s">
        <v>133</v>
      </c>
      <c r="E21" s="542">
        <f t="shared" si="1"/>
        <v>82.5</v>
      </c>
      <c r="F21" s="93">
        <v>49</v>
      </c>
      <c r="G21" s="106">
        <v>52.5</v>
      </c>
      <c r="H21" s="93"/>
      <c r="I21" s="606"/>
      <c r="J21" s="93"/>
      <c r="K21" s="106"/>
      <c r="L21" s="93"/>
      <c r="M21" s="106"/>
      <c r="N21" s="93"/>
      <c r="O21" s="94"/>
      <c r="P21" s="93"/>
      <c r="Q21" s="106"/>
      <c r="R21" s="93">
        <v>46</v>
      </c>
      <c r="S21" s="176">
        <v>30</v>
      </c>
      <c r="T21" s="93"/>
      <c r="U21" s="106"/>
      <c r="V21" s="93"/>
      <c r="W21" s="280"/>
      <c r="X21" s="93"/>
      <c r="Y21" s="106"/>
      <c r="Z21" s="93"/>
      <c r="AA21" s="106"/>
      <c r="AB21" s="93"/>
      <c r="AC21" s="106"/>
      <c r="AD21" s="93"/>
      <c r="AE21" s="106"/>
      <c r="AF21" s="93"/>
      <c r="AG21" s="106"/>
      <c r="AH21" s="93"/>
      <c r="AI21" s="106"/>
      <c r="AJ21" s="93"/>
      <c r="AK21" s="106"/>
      <c r="AL21" s="541">
        <f t="shared" si="2"/>
        <v>16</v>
      </c>
      <c r="AM21" s="200"/>
      <c r="AN21" s="193"/>
    </row>
    <row r="22" spans="1:40" s="46" customFormat="1" ht="20.25" customHeight="1" thickBot="1">
      <c r="A22" s="541">
        <f t="shared" si="0"/>
        <v>17</v>
      </c>
      <c r="B22" s="360" t="s">
        <v>163</v>
      </c>
      <c r="C22" s="48">
        <v>2013</v>
      </c>
      <c r="D22" s="66" t="s">
        <v>133</v>
      </c>
      <c r="E22" s="542">
        <f t="shared" si="1"/>
        <v>71.25</v>
      </c>
      <c r="F22" s="93">
        <v>50</v>
      </c>
      <c r="G22" s="106">
        <v>26.25</v>
      </c>
      <c r="H22" s="93">
        <v>50</v>
      </c>
      <c r="I22" s="106">
        <v>45</v>
      </c>
      <c r="J22" s="93"/>
      <c r="K22" s="615"/>
      <c r="L22" s="93"/>
      <c r="M22" s="106"/>
      <c r="N22" s="93"/>
      <c r="O22" s="106"/>
      <c r="P22" s="93"/>
      <c r="Q22" s="94"/>
      <c r="R22" s="93"/>
      <c r="S22" s="94"/>
      <c r="T22" s="93"/>
      <c r="U22" s="106"/>
      <c r="V22" s="93"/>
      <c r="W22" s="94"/>
      <c r="X22" s="93"/>
      <c r="Y22" s="94"/>
      <c r="Z22" s="93"/>
      <c r="AA22" s="94"/>
      <c r="AB22" s="93"/>
      <c r="AC22" s="94"/>
      <c r="AD22" s="93"/>
      <c r="AE22" s="94"/>
      <c r="AF22" s="93"/>
      <c r="AG22" s="94"/>
      <c r="AH22" s="93"/>
      <c r="AI22" s="94"/>
      <c r="AJ22" s="93"/>
      <c r="AK22" s="94"/>
      <c r="AL22" s="541">
        <f t="shared" si="2"/>
        <v>17</v>
      </c>
      <c r="AM22" s="202"/>
      <c r="AN22" s="203">
        <f>SUM(AN6:AN21)</f>
        <v>556.5</v>
      </c>
    </row>
    <row r="23" spans="1:40" s="46" customFormat="1" ht="20.25" customHeight="1">
      <c r="A23" s="544">
        <f t="shared" si="0"/>
        <v>18</v>
      </c>
      <c r="B23" s="772" t="s">
        <v>787</v>
      </c>
      <c r="C23" s="48"/>
      <c r="D23" s="773" t="s">
        <v>125</v>
      </c>
      <c r="E23" s="542">
        <f t="shared" si="1"/>
        <v>67.5</v>
      </c>
      <c r="F23" s="93"/>
      <c r="G23" s="615"/>
      <c r="H23" s="93"/>
      <c r="I23" s="94"/>
      <c r="J23" s="93"/>
      <c r="K23" s="94"/>
      <c r="L23" s="93"/>
      <c r="M23" s="94"/>
      <c r="N23" s="93"/>
      <c r="O23" s="94"/>
      <c r="P23" s="93"/>
      <c r="Q23" s="94"/>
      <c r="R23" s="93"/>
      <c r="S23" s="94"/>
      <c r="T23" s="93"/>
      <c r="U23" s="94"/>
      <c r="V23" s="93"/>
      <c r="W23" s="94"/>
      <c r="X23" s="93">
        <v>46</v>
      </c>
      <c r="Y23" s="106">
        <v>67.5</v>
      </c>
      <c r="Z23" s="93"/>
      <c r="AA23" s="94"/>
      <c r="AB23" s="93"/>
      <c r="AC23" s="94"/>
      <c r="AD23" s="93"/>
      <c r="AE23" s="94"/>
      <c r="AF23" s="93"/>
      <c r="AG23" s="94"/>
      <c r="AH23" s="93"/>
      <c r="AI23" s="94"/>
      <c r="AJ23" s="93"/>
      <c r="AK23" s="94"/>
      <c r="AL23" s="544">
        <f t="shared" si="2"/>
        <v>18</v>
      </c>
      <c r="AM23" s="127"/>
      <c r="AN23" s="127"/>
    </row>
    <row r="24" spans="1:40" s="46" customFormat="1" ht="20.25" customHeight="1">
      <c r="A24" s="541">
        <f t="shared" si="0"/>
        <v>19</v>
      </c>
      <c r="B24" s="358" t="s">
        <v>379</v>
      </c>
      <c r="C24" s="48">
        <v>2013</v>
      </c>
      <c r="D24" s="191" t="s">
        <v>128</v>
      </c>
      <c r="E24" s="542">
        <f t="shared" si="1"/>
        <v>62.25</v>
      </c>
      <c r="F24" s="93">
        <v>50</v>
      </c>
      <c r="G24" s="106">
        <v>26.25</v>
      </c>
      <c r="H24" s="93">
        <v>59</v>
      </c>
      <c r="I24" s="106">
        <v>1.5</v>
      </c>
      <c r="J24" s="93"/>
      <c r="K24" s="94"/>
      <c r="L24" s="93">
        <v>58</v>
      </c>
      <c r="M24" s="106">
        <v>22.5</v>
      </c>
      <c r="N24" s="93"/>
      <c r="O24" s="106"/>
      <c r="P24" s="93"/>
      <c r="Q24" s="106"/>
      <c r="R24" s="93"/>
      <c r="S24" s="94"/>
      <c r="T24" s="93">
        <v>62</v>
      </c>
      <c r="U24" s="94">
        <v>0</v>
      </c>
      <c r="V24" s="93">
        <v>53</v>
      </c>
      <c r="W24" s="106">
        <v>12</v>
      </c>
      <c r="X24" s="93"/>
      <c r="Y24" s="94"/>
      <c r="Z24" s="93"/>
      <c r="AA24" s="94"/>
      <c r="AB24" s="93"/>
      <c r="AC24" s="94"/>
      <c r="AD24" s="93"/>
      <c r="AE24" s="94"/>
      <c r="AF24" s="93"/>
      <c r="AG24" s="94"/>
      <c r="AH24" s="93"/>
      <c r="AI24" s="94"/>
      <c r="AJ24" s="93"/>
      <c r="AK24" s="94"/>
      <c r="AL24" s="541">
        <f t="shared" si="2"/>
        <v>19</v>
      </c>
      <c r="AM24" s="127"/>
      <c r="AN24" s="127"/>
    </row>
    <row r="25" spans="1:40" s="46" customFormat="1" ht="20.25" customHeight="1">
      <c r="A25" s="541">
        <f t="shared" si="0"/>
        <v>20</v>
      </c>
      <c r="B25" s="135" t="s">
        <v>222</v>
      </c>
      <c r="C25" s="48">
        <v>2014</v>
      </c>
      <c r="D25" s="364" t="s">
        <v>123</v>
      </c>
      <c r="E25" s="542">
        <f t="shared" si="1"/>
        <v>52.870000000000005</v>
      </c>
      <c r="F25" s="93">
        <v>56</v>
      </c>
      <c r="G25" s="106">
        <v>6</v>
      </c>
      <c r="H25" s="93"/>
      <c r="I25" s="615"/>
      <c r="J25" s="93"/>
      <c r="K25" s="94"/>
      <c r="L25" s="93"/>
      <c r="M25" s="94"/>
      <c r="N25" s="93"/>
      <c r="O25" s="94"/>
      <c r="P25" s="93">
        <v>52</v>
      </c>
      <c r="Q25" s="106">
        <v>18</v>
      </c>
      <c r="R25" s="93"/>
      <c r="S25" s="106"/>
      <c r="T25" s="93"/>
      <c r="U25" s="94"/>
      <c r="V25" s="93"/>
      <c r="W25" s="94"/>
      <c r="X25" s="93">
        <v>48</v>
      </c>
      <c r="Y25" s="106">
        <v>28.87</v>
      </c>
      <c r="Z25" s="93"/>
      <c r="AA25" s="94"/>
      <c r="AB25" s="93"/>
      <c r="AC25" s="94"/>
      <c r="AD25" s="93"/>
      <c r="AE25" s="94"/>
      <c r="AF25" s="93"/>
      <c r="AG25" s="94"/>
      <c r="AH25" s="93"/>
      <c r="AI25" s="94"/>
      <c r="AJ25" s="93"/>
      <c r="AK25" s="94"/>
      <c r="AL25" s="541">
        <f t="shared" si="2"/>
        <v>20</v>
      </c>
      <c r="AM25" s="127"/>
      <c r="AN25" s="127"/>
    </row>
    <row r="26" spans="1:40" s="46" customFormat="1" ht="20.25" customHeight="1">
      <c r="A26" s="541">
        <f t="shared" si="0"/>
        <v>21</v>
      </c>
      <c r="B26" s="71" t="s">
        <v>132</v>
      </c>
      <c r="C26" s="48">
        <v>2013</v>
      </c>
      <c r="D26" s="66" t="s">
        <v>133</v>
      </c>
      <c r="E26" s="542">
        <f t="shared" si="1"/>
        <v>52.5</v>
      </c>
      <c r="F26" s="93">
        <v>49</v>
      </c>
      <c r="G26" s="106">
        <v>52.5</v>
      </c>
      <c r="H26" s="93"/>
      <c r="I26" s="606"/>
      <c r="J26" s="93"/>
      <c r="K26" s="106"/>
      <c r="L26" s="93"/>
      <c r="M26" s="94"/>
      <c r="N26" s="93"/>
      <c r="O26" s="94"/>
      <c r="P26" s="93"/>
      <c r="Q26" s="94"/>
      <c r="R26" s="93"/>
      <c r="S26" s="94"/>
      <c r="T26" s="93"/>
      <c r="U26" s="94"/>
      <c r="V26" s="93"/>
      <c r="W26" s="94"/>
      <c r="X26" s="93"/>
      <c r="Y26" s="94"/>
      <c r="Z26" s="93"/>
      <c r="AA26" s="106"/>
      <c r="AB26" s="93"/>
      <c r="AC26" s="106"/>
      <c r="AD26" s="93"/>
      <c r="AE26" s="106"/>
      <c r="AF26" s="93"/>
      <c r="AG26" s="106"/>
      <c r="AH26" s="93"/>
      <c r="AI26" s="106"/>
      <c r="AJ26" s="93"/>
      <c r="AK26" s="106"/>
      <c r="AL26" s="541">
        <f t="shared" si="2"/>
        <v>21</v>
      </c>
      <c r="AM26" s="127"/>
      <c r="AN26" s="127"/>
    </row>
    <row r="27" spans="1:40" s="46" customFormat="1" ht="20.25" customHeight="1">
      <c r="A27" s="541">
        <f t="shared" si="0"/>
        <v>22</v>
      </c>
      <c r="B27" s="115" t="s">
        <v>488</v>
      </c>
      <c r="C27" s="57">
        <v>2013</v>
      </c>
      <c r="D27" s="113" t="s">
        <v>489</v>
      </c>
      <c r="E27" s="542">
        <f t="shared" si="1"/>
        <v>47.25</v>
      </c>
      <c r="F27" s="93"/>
      <c r="G27" s="615"/>
      <c r="H27" s="93">
        <v>56</v>
      </c>
      <c r="I27" s="106">
        <v>3.75</v>
      </c>
      <c r="J27" s="93">
        <v>57</v>
      </c>
      <c r="K27" s="106">
        <v>10.5</v>
      </c>
      <c r="L27" s="93"/>
      <c r="M27" s="94"/>
      <c r="N27" s="93"/>
      <c r="O27" s="94"/>
      <c r="P27" s="93">
        <v>51</v>
      </c>
      <c r="Q27" s="106">
        <v>26.25</v>
      </c>
      <c r="R27" s="93">
        <v>57</v>
      </c>
      <c r="S27" s="94">
        <v>0</v>
      </c>
      <c r="T27" s="93"/>
      <c r="U27" s="94"/>
      <c r="V27" s="93">
        <v>57</v>
      </c>
      <c r="W27" s="106">
        <v>3</v>
      </c>
      <c r="X27" s="93">
        <v>52</v>
      </c>
      <c r="Y27" s="106">
        <v>3.75</v>
      </c>
      <c r="Z27" s="93"/>
      <c r="AA27" s="106"/>
      <c r="AB27" s="93"/>
      <c r="AC27" s="106"/>
      <c r="AD27" s="93"/>
      <c r="AE27" s="106"/>
      <c r="AF27" s="93"/>
      <c r="AG27" s="106"/>
      <c r="AH27" s="93"/>
      <c r="AI27" s="106"/>
      <c r="AJ27" s="93"/>
      <c r="AK27" s="106"/>
      <c r="AL27" s="541">
        <f t="shared" si="2"/>
        <v>22</v>
      </c>
      <c r="AM27" s="127"/>
      <c r="AN27" s="127"/>
    </row>
    <row r="28" spans="1:40" s="46" customFormat="1" ht="20" customHeight="1">
      <c r="A28" s="541">
        <f t="shared" si="0"/>
        <v>23</v>
      </c>
      <c r="B28" s="349" t="s">
        <v>469</v>
      </c>
      <c r="C28" s="48">
        <v>2014</v>
      </c>
      <c r="D28" s="292" t="s">
        <v>470</v>
      </c>
      <c r="E28" s="542">
        <f t="shared" si="1"/>
        <v>31.5</v>
      </c>
      <c r="F28" s="93"/>
      <c r="G28" s="615"/>
      <c r="H28" s="93"/>
      <c r="I28" s="94"/>
      <c r="J28" s="93"/>
      <c r="K28" s="94"/>
      <c r="L28" s="93">
        <v>55</v>
      </c>
      <c r="M28" s="106">
        <v>30</v>
      </c>
      <c r="N28" s="93"/>
      <c r="O28" s="94"/>
      <c r="P28" s="93"/>
      <c r="Q28" s="94"/>
      <c r="R28" s="93"/>
      <c r="S28" s="106"/>
      <c r="T28" s="93">
        <v>61</v>
      </c>
      <c r="U28" s="106">
        <v>1.5</v>
      </c>
      <c r="V28" s="93"/>
      <c r="W28" s="106"/>
      <c r="X28" s="93"/>
      <c r="Y28" s="106"/>
      <c r="Z28" s="93"/>
      <c r="AA28" s="94"/>
      <c r="AB28" s="93"/>
      <c r="AC28" s="94"/>
      <c r="AD28" s="93"/>
      <c r="AE28" s="94"/>
      <c r="AF28" s="93"/>
      <c r="AG28" s="94"/>
      <c r="AH28" s="93"/>
      <c r="AI28" s="94"/>
      <c r="AJ28" s="93"/>
      <c r="AK28" s="94"/>
      <c r="AL28" s="541">
        <f t="shared" si="2"/>
        <v>23</v>
      </c>
      <c r="AM28" s="127"/>
      <c r="AN28" s="127"/>
    </row>
    <row r="29" spans="1:40" s="46" customFormat="1" ht="20.25" customHeight="1">
      <c r="A29" s="541">
        <f t="shared" si="0"/>
        <v>24</v>
      </c>
      <c r="B29" s="343" t="s">
        <v>461</v>
      </c>
      <c r="C29" s="48">
        <v>2014</v>
      </c>
      <c r="D29" s="288" t="s">
        <v>133</v>
      </c>
      <c r="E29" s="542">
        <f t="shared" si="1"/>
        <v>25.5</v>
      </c>
      <c r="F29" s="93">
        <v>54</v>
      </c>
      <c r="G29" s="106">
        <v>12</v>
      </c>
      <c r="H29" s="93"/>
      <c r="I29" s="606"/>
      <c r="J29" s="93"/>
      <c r="K29" s="94"/>
      <c r="L29" s="93"/>
      <c r="M29" s="106"/>
      <c r="N29" s="93"/>
      <c r="O29" s="94"/>
      <c r="P29" s="93">
        <v>55</v>
      </c>
      <c r="Q29" s="106">
        <v>9</v>
      </c>
      <c r="R29" s="93">
        <v>63</v>
      </c>
      <c r="S29" s="94">
        <v>0</v>
      </c>
      <c r="T29" s="93">
        <v>55</v>
      </c>
      <c r="U29" s="106">
        <v>4.5</v>
      </c>
      <c r="V29" s="93"/>
      <c r="W29" s="106"/>
      <c r="X29" s="93"/>
      <c r="Y29" s="106"/>
      <c r="Z29" s="93"/>
      <c r="AA29" s="94"/>
      <c r="AB29" s="93"/>
      <c r="AC29" s="94"/>
      <c r="AD29" s="93"/>
      <c r="AE29" s="94"/>
      <c r="AF29" s="93"/>
      <c r="AG29" s="94"/>
      <c r="AH29" s="93"/>
      <c r="AI29" s="94"/>
      <c r="AJ29" s="93"/>
      <c r="AK29" s="94"/>
      <c r="AL29" s="541">
        <f t="shared" si="2"/>
        <v>24</v>
      </c>
      <c r="AM29" s="127"/>
      <c r="AN29" s="127"/>
    </row>
    <row r="30" spans="1:40" s="46" customFormat="1" ht="20.25" customHeight="1">
      <c r="A30" s="541">
        <f t="shared" si="0"/>
        <v>25</v>
      </c>
      <c r="B30" s="115" t="s">
        <v>587</v>
      </c>
      <c r="C30" s="57">
        <v>2014</v>
      </c>
      <c r="D30" s="113" t="s">
        <v>421</v>
      </c>
      <c r="E30" s="542">
        <f t="shared" si="1"/>
        <v>21</v>
      </c>
      <c r="F30" s="93"/>
      <c r="G30" s="615"/>
      <c r="H30" s="93"/>
      <c r="I30" s="94"/>
      <c r="J30" s="93">
        <v>65</v>
      </c>
      <c r="K30" s="106">
        <v>3</v>
      </c>
      <c r="L30" s="93">
        <v>63</v>
      </c>
      <c r="M30" s="106">
        <v>18</v>
      </c>
      <c r="N30" s="93"/>
      <c r="O30" s="94"/>
      <c r="P30" s="93"/>
      <c r="Q30" s="94"/>
      <c r="R30" s="93">
        <v>65</v>
      </c>
      <c r="S30" s="94">
        <v>0</v>
      </c>
      <c r="T30" s="93">
        <v>64</v>
      </c>
      <c r="U30" s="94">
        <v>0</v>
      </c>
      <c r="V30" s="93">
        <v>68</v>
      </c>
      <c r="W30" s="106">
        <v>0</v>
      </c>
      <c r="X30" s="93">
        <v>65</v>
      </c>
      <c r="Y30" s="94">
        <v>0</v>
      </c>
      <c r="Z30" s="93"/>
      <c r="AA30" s="94"/>
      <c r="AB30" s="93"/>
      <c r="AC30" s="94"/>
      <c r="AD30" s="93"/>
      <c r="AE30" s="94"/>
      <c r="AF30" s="93"/>
      <c r="AG30" s="94"/>
      <c r="AH30" s="93"/>
      <c r="AI30" s="94"/>
      <c r="AJ30" s="93"/>
      <c r="AK30" s="94"/>
      <c r="AL30" s="541">
        <f t="shared" si="2"/>
        <v>25</v>
      </c>
      <c r="AM30" s="127"/>
      <c r="AN30" s="127"/>
    </row>
    <row r="31" spans="1:40" s="46" customFormat="1" ht="20.25" customHeight="1">
      <c r="A31" s="541">
        <f t="shared" si="0"/>
        <v>26</v>
      </c>
      <c r="B31" s="115" t="s">
        <v>556</v>
      </c>
      <c r="C31" s="57">
        <v>2013</v>
      </c>
      <c r="D31" s="113" t="s">
        <v>123</v>
      </c>
      <c r="E31" s="542">
        <f t="shared" si="1"/>
        <v>18</v>
      </c>
      <c r="F31" s="93">
        <v>52</v>
      </c>
      <c r="G31" s="106">
        <v>18</v>
      </c>
      <c r="H31" s="93"/>
      <c r="I31" s="606"/>
      <c r="J31" s="93"/>
      <c r="K31" s="106"/>
      <c r="L31" s="93"/>
      <c r="M31" s="94"/>
      <c r="N31" s="93"/>
      <c r="O31" s="94"/>
      <c r="P31" s="93"/>
      <c r="Q31" s="94"/>
      <c r="R31" s="93"/>
      <c r="S31" s="94"/>
      <c r="T31" s="93"/>
      <c r="U31" s="94"/>
      <c r="V31" s="93"/>
      <c r="W31" s="94"/>
      <c r="X31" s="93"/>
      <c r="Y31" s="94"/>
      <c r="Z31" s="93"/>
      <c r="AA31" s="94"/>
      <c r="AB31" s="93"/>
      <c r="AC31" s="94"/>
      <c r="AD31" s="93"/>
      <c r="AE31" s="94"/>
      <c r="AF31" s="93"/>
      <c r="AG31" s="94"/>
      <c r="AH31" s="93"/>
      <c r="AI31" s="94"/>
      <c r="AJ31" s="93"/>
      <c r="AK31" s="94"/>
      <c r="AL31" s="541">
        <f t="shared" si="2"/>
        <v>26</v>
      </c>
      <c r="AM31" s="127"/>
      <c r="AN31" s="127"/>
    </row>
    <row r="32" spans="1:40" s="46" customFormat="1" ht="20.25" customHeight="1">
      <c r="A32" s="541">
        <f t="shared" si="0"/>
        <v>27</v>
      </c>
      <c r="B32" s="115" t="s">
        <v>491</v>
      </c>
      <c r="C32" s="57">
        <v>2013</v>
      </c>
      <c r="D32" s="359" t="s">
        <v>92</v>
      </c>
      <c r="E32" s="542">
        <f t="shared" si="1"/>
        <v>17.25</v>
      </c>
      <c r="F32" s="93"/>
      <c r="G32" s="606"/>
      <c r="H32" s="93">
        <v>52</v>
      </c>
      <c r="I32" s="106">
        <v>16.5</v>
      </c>
      <c r="J32" s="93"/>
      <c r="K32" s="94"/>
      <c r="L32" s="93"/>
      <c r="M32" s="94"/>
      <c r="N32" s="93"/>
      <c r="O32" s="94"/>
      <c r="P32" s="93"/>
      <c r="Q32" s="106"/>
      <c r="R32" s="93">
        <v>56</v>
      </c>
      <c r="S32" s="106">
        <v>0.75</v>
      </c>
      <c r="T32" s="93"/>
      <c r="U32" s="94"/>
      <c r="V32" s="93"/>
      <c r="W32" s="94"/>
      <c r="X32" s="93"/>
      <c r="Y32" s="94"/>
      <c r="Z32" s="93"/>
      <c r="AA32" s="94"/>
      <c r="AB32" s="93"/>
      <c r="AC32" s="94"/>
      <c r="AD32" s="93"/>
      <c r="AE32" s="94"/>
      <c r="AF32" s="93"/>
      <c r="AG32" s="94"/>
      <c r="AH32" s="93"/>
      <c r="AI32" s="94"/>
      <c r="AJ32" s="93"/>
      <c r="AK32" s="94"/>
      <c r="AL32" s="541">
        <f t="shared" si="2"/>
        <v>27</v>
      </c>
      <c r="AM32" s="127"/>
      <c r="AN32" s="127"/>
    </row>
    <row r="33" spans="1:40" s="46" customFormat="1" ht="20.25" customHeight="1">
      <c r="A33" s="541">
        <f t="shared" si="0"/>
        <v>28</v>
      </c>
      <c r="B33" s="115" t="s">
        <v>698</v>
      </c>
      <c r="C33" s="57">
        <v>2014</v>
      </c>
      <c r="D33" s="113" t="s">
        <v>470</v>
      </c>
      <c r="E33" s="542">
        <f t="shared" si="1"/>
        <v>15</v>
      </c>
      <c r="F33" s="93"/>
      <c r="G33" s="615"/>
      <c r="H33" s="93"/>
      <c r="I33" s="94"/>
      <c r="J33" s="93"/>
      <c r="K33" s="94"/>
      <c r="L33" s="93">
        <v>72</v>
      </c>
      <c r="M33" s="106">
        <v>15</v>
      </c>
      <c r="N33" s="93"/>
      <c r="O33" s="106"/>
      <c r="P33" s="93"/>
      <c r="Q33" s="106"/>
      <c r="R33" s="93"/>
      <c r="S33" s="94"/>
      <c r="T33" s="93">
        <v>76</v>
      </c>
      <c r="U33" s="94">
        <v>0</v>
      </c>
      <c r="V33" s="93"/>
      <c r="W33" s="94"/>
      <c r="X33" s="93"/>
      <c r="Y33" s="94"/>
      <c r="Z33" s="93"/>
      <c r="AA33" s="94"/>
      <c r="AB33" s="93"/>
      <c r="AC33" s="94"/>
      <c r="AD33" s="93"/>
      <c r="AE33" s="94"/>
      <c r="AF33" s="93"/>
      <c r="AG33" s="94"/>
      <c r="AH33" s="93"/>
      <c r="AI33" s="94"/>
      <c r="AJ33" s="93"/>
      <c r="AK33" s="94"/>
      <c r="AL33" s="541">
        <f t="shared" si="2"/>
        <v>28</v>
      </c>
      <c r="AM33" s="127"/>
      <c r="AN33" s="127"/>
    </row>
    <row r="34" spans="1:40" s="46" customFormat="1" ht="20" customHeight="1">
      <c r="A34" s="541">
        <f t="shared" si="0"/>
        <v>29</v>
      </c>
      <c r="B34" s="135" t="s">
        <v>166</v>
      </c>
      <c r="C34" s="48">
        <v>2014</v>
      </c>
      <c r="D34" s="133" t="s">
        <v>113</v>
      </c>
      <c r="E34" s="542">
        <f t="shared" si="1"/>
        <v>15</v>
      </c>
      <c r="F34" s="93"/>
      <c r="G34" s="615"/>
      <c r="H34" s="93"/>
      <c r="I34" s="94"/>
      <c r="J34" s="93">
        <v>54</v>
      </c>
      <c r="K34" s="106">
        <v>15</v>
      </c>
      <c r="L34" s="93"/>
      <c r="M34" s="94"/>
      <c r="N34" s="93"/>
      <c r="O34" s="106"/>
      <c r="P34" s="93"/>
      <c r="Q34" s="94"/>
      <c r="R34" s="93"/>
      <c r="S34" s="94"/>
      <c r="T34" s="93"/>
      <c r="U34" s="94"/>
      <c r="V34" s="93"/>
      <c r="W34" s="94"/>
      <c r="X34" s="93"/>
      <c r="Y34" s="94"/>
      <c r="Z34" s="93"/>
      <c r="AA34" s="94"/>
      <c r="AB34" s="93"/>
      <c r="AC34" s="94"/>
      <c r="AD34" s="93"/>
      <c r="AE34" s="94"/>
      <c r="AF34" s="93"/>
      <c r="AG34" s="94"/>
      <c r="AH34" s="93"/>
      <c r="AI34" s="94"/>
      <c r="AJ34" s="93"/>
      <c r="AK34" s="94"/>
      <c r="AL34" s="541">
        <f t="shared" si="2"/>
        <v>29</v>
      </c>
      <c r="AM34" s="127"/>
      <c r="AN34" s="127"/>
    </row>
    <row r="35" spans="1:40" s="46" customFormat="1" ht="20.25" customHeight="1">
      <c r="A35" s="541">
        <f t="shared" si="0"/>
        <v>30</v>
      </c>
      <c r="B35" s="104" t="s">
        <v>177</v>
      </c>
      <c r="C35" s="48">
        <v>2014</v>
      </c>
      <c r="D35" s="600" t="s">
        <v>457</v>
      </c>
      <c r="E35" s="542">
        <f t="shared" si="1"/>
        <v>12</v>
      </c>
      <c r="F35" s="93"/>
      <c r="G35" s="615"/>
      <c r="H35" s="93"/>
      <c r="I35" s="94"/>
      <c r="J35" s="93">
        <v>57</v>
      </c>
      <c r="K35" s="106">
        <v>10.5</v>
      </c>
      <c r="L35" s="93"/>
      <c r="M35" s="106"/>
      <c r="N35" s="93"/>
      <c r="O35" s="94"/>
      <c r="P35" s="93">
        <v>63</v>
      </c>
      <c r="Q35" s="106">
        <v>1.5</v>
      </c>
      <c r="R35" s="93"/>
      <c r="S35" s="94"/>
      <c r="T35" s="93"/>
      <c r="U35" s="94"/>
      <c r="V35" s="93"/>
      <c r="W35" s="94"/>
      <c r="X35" s="93"/>
      <c r="Y35" s="94"/>
      <c r="Z35" s="93"/>
      <c r="AA35" s="94"/>
      <c r="AB35" s="93"/>
      <c r="AC35" s="94"/>
      <c r="AD35" s="93"/>
      <c r="AE35" s="94"/>
      <c r="AF35" s="93"/>
      <c r="AG35" s="94"/>
      <c r="AH35" s="93"/>
      <c r="AI35" s="94"/>
      <c r="AJ35" s="93"/>
      <c r="AK35" s="94"/>
      <c r="AL35" s="541">
        <f t="shared" si="2"/>
        <v>30</v>
      </c>
      <c r="AM35" s="127"/>
      <c r="AN35" s="127"/>
    </row>
    <row r="36" spans="1:40" s="46" customFormat="1" ht="20.25" customHeight="1">
      <c r="A36" s="541">
        <f t="shared" si="0"/>
        <v>31</v>
      </c>
      <c r="B36" s="115" t="s">
        <v>699</v>
      </c>
      <c r="C36" s="57">
        <v>2014</v>
      </c>
      <c r="D36" s="113" t="s">
        <v>93</v>
      </c>
      <c r="E36" s="542">
        <f t="shared" si="1"/>
        <v>12</v>
      </c>
      <c r="F36" s="93"/>
      <c r="G36" s="615"/>
      <c r="H36" s="93"/>
      <c r="I36" s="94"/>
      <c r="J36" s="93"/>
      <c r="K36" s="94"/>
      <c r="L36" s="93">
        <v>73</v>
      </c>
      <c r="M36" s="106">
        <v>12</v>
      </c>
      <c r="N36" s="93"/>
      <c r="O36" s="94"/>
      <c r="P36" s="93"/>
      <c r="Q36" s="94"/>
      <c r="R36" s="93"/>
      <c r="S36" s="94"/>
      <c r="T36" s="93"/>
      <c r="U36" s="94"/>
      <c r="V36" s="93"/>
      <c r="W36" s="94"/>
      <c r="X36" s="93"/>
      <c r="Y36" s="94"/>
      <c r="Z36" s="93"/>
      <c r="AA36" s="94"/>
      <c r="AB36" s="93"/>
      <c r="AC36" s="94"/>
      <c r="AD36" s="93"/>
      <c r="AE36" s="94"/>
      <c r="AF36" s="93"/>
      <c r="AG36" s="94"/>
      <c r="AH36" s="93"/>
      <c r="AI36" s="94"/>
      <c r="AJ36" s="93"/>
      <c r="AK36" s="94"/>
      <c r="AL36" s="541">
        <f t="shared" si="2"/>
        <v>31</v>
      </c>
      <c r="AM36" s="127"/>
      <c r="AN36" s="127"/>
    </row>
    <row r="37" spans="1:40" s="46" customFormat="1" ht="20.25" customHeight="1">
      <c r="A37" s="541">
        <f t="shared" si="0"/>
        <v>32</v>
      </c>
      <c r="B37" s="115" t="s">
        <v>557</v>
      </c>
      <c r="C37" s="57">
        <v>2013</v>
      </c>
      <c r="D37" s="113" t="s">
        <v>559</v>
      </c>
      <c r="E37" s="542">
        <f t="shared" si="1"/>
        <v>10.5</v>
      </c>
      <c r="F37" s="93">
        <v>58</v>
      </c>
      <c r="G37" s="106">
        <v>4.5</v>
      </c>
      <c r="H37" s="93"/>
      <c r="I37" s="606"/>
      <c r="J37" s="93">
        <v>58</v>
      </c>
      <c r="K37" s="106">
        <v>6</v>
      </c>
      <c r="L37" s="93"/>
      <c r="M37" s="94"/>
      <c r="N37" s="93"/>
      <c r="O37" s="94"/>
      <c r="P37" s="93"/>
      <c r="Q37" s="94"/>
      <c r="R37" s="93"/>
      <c r="S37" s="94"/>
      <c r="T37" s="93"/>
      <c r="U37" s="94"/>
      <c r="V37" s="93"/>
      <c r="W37" s="94"/>
      <c r="X37" s="93"/>
      <c r="Y37" s="94"/>
      <c r="Z37" s="93"/>
      <c r="AA37" s="94"/>
      <c r="AB37" s="93"/>
      <c r="AC37" s="94"/>
      <c r="AD37" s="93"/>
      <c r="AE37" s="94"/>
      <c r="AF37" s="93"/>
      <c r="AG37" s="94"/>
      <c r="AH37" s="93"/>
      <c r="AI37" s="94"/>
      <c r="AJ37" s="93"/>
      <c r="AK37" s="94"/>
      <c r="AL37" s="541">
        <f t="shared" si="2"/>
        <v>32</v>
      </c>
      <c r="AM37" s="127"/>
      <c r="AN37" s="127"/>
    </row>
    <row r="38" spans="1:40" s="46" customFormat="1" ht="20.25" customHeight="1">
      <c r="A38" s="541">
        <f t="shared" ref="A38:A58" si="4">A37+1</f>
        <v>33</v>
      </c>
      <c r="B38" s="180" t="s">
        <v>364</v>
      </c>
      <c r="C38" s="48">
        <v>2013</v>
      </c>
      <c r="D38" s="181" t="s">
        <v>133</v>
      </c>
      <c r="E38" s="542">
        <f t="shared" si="1"/>
        <v>7.5</v>
      </c>
      <c r="F38" s="93"/>
      <c r="G38" s="615"/>
      <c r="H38" s="93"/>
      <c r="I38" s="94"/>
      <c r="J38" s="93"/>
      <c r="K38" s="94"/>
      <c r="L38" s="93"/>
      <c r="M38" s="94"/>
      <c r="N38" s="93"/>
      <c r="O38" s="94"/>
      <c r="P38" s="93"/>
      <c r="Q38" s="94"/>
      <c r="R38" s="93">
        <v>54</v>
      </c>
      <c r="S38" s="106">
        <v>7.5</v>
      </c>
      <c r="T38" s="93"/>
      <c r="U38" s="94"/>
      <c r="V38" s="93"/>
      <c r="W38" s="94"/>
      <c r="X38" s="93"/>
      <c r="Y38" s="94"/>
      <c r="Z38" s="93"/>
      <c r="AA38" s="94"/>
      <c r="AB38" s="93"/>
      <c r="AC38" s="94"/>
      <c r="AD38" s="93"/>
      <c r="AE38" s="94"/>
      <c r="AF38" s="93"/>
      <c r="AG38" s="94"/>
      <c r="AH38" s="93"/>
      <c r="AI38" s="94"/>
      <c r="AJ38" s="93"/>
      <c r="AK38" s="94"/>
      <c r="AL38" s="541">
        <f t="shared" si="2"/>
        <v>33</v>
      </c>
      <c r="AM38" s="127"/>
      <c r="AN38" s="127"/>
    </row>
    <row r="39" spans="1:40" s="46" customFormat="1" ht="20.25" customHeight="1">
      <c r="A39" s="541">
        <f t="shared" si="4"/>
        <v>34</v>
      </c>
      <c r="B39" s="115" t="s">
        <v>588</v>
      </c>
      <c r="C39" s="57">
        <v>2014</v>
      </c>
      <c r="D39" s="113" t="s">
        <v>96</v>
      </c>
      <c r="E39" s="542">
        <f t="shared" ref="E39:E70" si="5">G39+I39+K39+M39+O39+Q39+S39+U39+W39+Y39+AA39+AC39+AE39+AG39+AI39+AK39</f>
        <v>4.5</v>
      </c>
      <c r="F39" s="93"/>
      <c r="G39" s="615"/>
      <c r="H39" s="93"/>
      <c r="I39" s="94"/>
      <c r="J39" s="93">
        <v>62</v>
      </c>
      <c r="K39" s="106">
        <v>4.5</v>
      </c>
      <c r="L39" s="93"/>
      <c r="M39" s="94"/>
      <c r="N39" s="93"/>
      <c r="O39" s="94"/>
      <c r="P39" s="93"/>
      <c r="Q39" s="94"/>
      <c r="R39" s="93"/>
      <c r="S39" s="94"/>
      <c r="T39" s="93"/>
      <c r="U39" s="94"/>
      <c r="V39" s="93"/>
      <c r="W39" s="94"/>
      <c r="X39" s="93"/>
      <c r="Y39" s="94"/>
      <c r="Z39" s="93"/>
      <c r="AA39" s="94"/>
      <c r="AB39" s="93"/>
      <c r="AC39" s="94"/>
      <c r="AD39" s="93"/>
      <c r="AE39" s="94"/>
      <c r="AF39" s="93"/>
      <c r="AG39" s="94"/>
      <c r="AH39" s="93"/>
      <c r="AI39" s="94"/>
      <c r="AJ39" s="93"/>
      <c r="AK39" s="94"/>
      <c r="AL39" s="541">
        <f t="shared" si="2"/>
        <v>34</v>
      </c>
      <c r="AM39" s="127"/>
      <c r="AN39" s="127"/>
    </row>
    <row r="40" spans="1:40" s="46" customFormat="1" ht="20" customHeight="1">
      <c r="A40" s="541">
        <f t="shared" si="4"/>
        <v>35</v>
      </c>
      <c r="B40" s="599" t="s">
        <v>717</v>
      </c>
      <c r="C40" s="48">
        <v>2014</v>
      </c>
      <c r="D40" s="600" t="s">
        <v>701</v>
      </c>
      <c r="E40" s="542">
        <f t="shared" si="5"/>
        <v>3.75</v>
      </c>
      <c r="F40" s="93"/>
      <c r="G40" s="615"/>
      <c r="H40" s="93"/>
      <c r="I40" s="94"/>
      <c r="J40" s="93"/>
      <c r="K40" s="94"/>
      <c r="L40" s="93"/>
      <c r="M40" s="94"/>
      <c r="N40" s="93"/>
      <c r="O40" s="94"/>
      <c r="P40" s="93">
        <v>60</v>
      </c>
      <c r="Q40" s="106">
        <v>3</v>
      </c>
      <c r="R40" s="93">
        <v>60</v>
      </c>
      <c r="S40" s="94">
        <v>0</v>
      </c>
      <c r="T40" s="93">
        <v>62</v>
      </c>
      <c r="U40" s="94">
        <v>0</v>
      </c>
      <c r="V40" s="93">
        <v>62</v>
      </c>
      <c r="W40" s="106">
        <v>0.75</v>
      </c>
      <c r="X40" s="93"/>
      <c r="Y40" s="94"/>
      <c r="Z40" s="93"/>
      <c r="AA40" s="94"/>
      <c r="AB40" s="93"/>
      <c r="AC40" s="94"/>
      <c r="AD40" s="93"/>
      <c r="AE40" s="94"/>
      <c r="AF40" s="93"/>
      <c r="AG40" s="94"/>
      <c r="AH40" s="93"/>
      <c r="AI40" s="94"/>
      <c r="AJ40" s="93"/>
      <c r="AK40" s="94"/>
      <c r="AL40" s="541">
        <f t="shared" si="2"/>
        <v>35</v>
      </c>
      <c r="AM40" s="127"/>
      <c r="AN40" s="127"/>
    </row>
    <row r="41" spans="1:40" s="46" customFormat="1" ht="20.25" customHeight="1">
      <c r="A41" s="541">
        <f t="shared" si="4"/>
        <v>36</v>
      </c>
      <c r="B41" s="693" t="s">
        <v>756</v>
      </c>
      <c r="C41" s="48">
        <v>2014</v>
      </c>
      <c r="D41" s="694" t="s">
        <v>485</v>
      </c>
      <c r="E41" s="542">
        <f t="shared" si="5"/>
        <v>3</v>
      </c>
      <c r="F41" s="93"/>
      <c r="G41" s="615"/>
      <c r="H41" s="93"/>
      <c r="I41" s="94"/>
      <c r="J41" s="93"/>
      <c r="K41" s="94"/>
      <c r="L41" s="93"/>
      <c r="M41" s="94"/>
      <c r="N41" s="93"/>
      <c r="O41" s="94"/>
      <c r="P41" s="93"/>
      <c r="Q41" s="94"/>
      <c r="R41" s="93"/>
      <c r="S41" s="94"/>
      <c r="T41" s="93">
        <v>57</v>
      </c>
      <c r="U41" s="106">
        <v>3</v>
      </c>
      <c r="V41" s="93">
        <v>63</v>
      </c>
      <c r="W41" s="106">
        <v>0</v>
      </c>
      <c r="X41" s="93">
        <v>57</v>
      </c>
      <c r="Y41" s="94">
        <v>0</v>
      </c>
      <c r="Z41" s="93"/>
      <c r="AA41" s="106"/>
      <c r="AB41" s="93"/>
      <c r="AC41" s="106"/>
      <c r="AD41" s="93"/>
      <c r="AE41" s="106"/>
      <c r="AF41" s="93"/>
      <c r="AG41" s="106"/>
      <c r="AH41" s="93"/>
      <c r="AI41" s="106"/>
      <c r="AJ41" s="93"/>
      <c r="AK41" s="106"/>
      <c r="AL41" s="541">
        <f t="shared" si="2"/>
        <v>36</v>
      </c>
      <c r="AM41" s="127"/>
      <c r="AN41" s="127"/>
    </row>
    <row r="42" spans="1:40" s="46" customFormat="1" ht="20.25" customHeight="1">
      <c r="A42" s="541">
        <f t="shared" si="4"/>
        <v>37</v>
      </c>
      <c r="B42" s="226" t="s">
        <v>95</v>
      </c>
      <c r="C42" s="57">
        <v>2014</v>
      </c>
      <c r="D42" s="227" t="s">
        <v>558</v>
      </c>
      <c r="E42" s="542">
        <f t="shared" si="5"/>
        <v>3</v>
      </c>
      <c r="F42" s="93">
        <v>60</v>
      </c>
      <c r="G42" s="106">
        <v>3</v>
      </c>
      <c r="H42" s="93"/>
      <c r="I42" s="606"/>
      <c r="J42" s="93"/>
      <c r="K42" s="94"/>
      <c r="L42" s="93"/>
      <c r="M42" s="94"/>
      <c r="N42" s="93"/>
      <c r="O42" s="94"/>
      <c r="P42" s="93"/>
      <c r="Q42" s="94"/>
      <c r="R42" s="93"/>
      <c r="S42" s="94"/>
      <c r="T42" s="93"/>
      <c r="U42" s="94"/>
      <c r="V42" s="93"/>
      <c r="W42" s="94"/>
      <c r="X42" s="93"/>
      <c r="Y42" s="106"/>
      <c r="Z42" s="93"/>
      <c r="AA42" s="94"/>
      <c r="AB42" s="93"/>
      <c r="AC42" s="94"/>
      <c r="AD42" s="93"/>
      <c r="AE42" s="94"/>
      <c r="AF42" s="93"/>
      <c r="AG42" s="94"/>
      <c r="AH42" s="93"/>
      <c r="AI42" s="94"/>
      <c r="AJ42" s="93"/>
      <c r="AK42" s="94"/>
      <c r="AL42" s="541">
        <f t="shared" si="2"/>
        <v>37</v>
      </c>
      <c r="AM42" s="127"/>
      <c r="AN42" s="127"/>
    </row>
    <row r="43" spans="1:40" s="46" customFormat="1" ht="20.25" customHeight="1">
      <c r="A43" s="541">
        <f t="shared" si="4"/>
        <v>38</v>
      </c>
      <c r="B43" s="618" t="s">
        <v>718</v>
      </c>
      <c r="C43" s="57">
        <v>2014</v>
      </c>
      <c r="D43" s="831" t="s">
        <v>701</v>
      </c>
      <c r="E43" s="542">
        <f t="shared" si="5"/>
        <v>2.25</v>
      </c>
      <c r="F43" s="93"/>
      <c r="G43" s="615"/>
      <c r="H43" s="93"/>
      <c r="I43" s="94"/>
      <c r="J43" s="93"/>
      <c r="K43" s="94"/>
      <c r="L43" s="93"/>
      <c r="M43" s="94"/>
      <c r="N43" s="93"/>
      <c r="O43" s="94"/>
      <c r="P43" s="93">
        <v>68</v>
      </c>
      <c r="Q43" s="94">
        <v>0</v>
      </c>
      <c r="R43" s="93">
        <v>61</v>
      </c>
      <c r="S43" s="94">
        <v>0</v>
      </c>
      <c r="T43" s="93">
        <v>65</v>
      </c>
      <c r="U43" s="94">
        <v>0</v>
      </c>
      <c r="V43" s="93">
        <v>62</v>
      </c>
      <c r="W43" s="106">
        <v>0.75</v>
      </c>
      <c r="X43" s="93">
        <v>56</v>
      </c>
      <c r="Y43" s="106">
        <v>1.5</v>
      </c>
      <c r="Z43" s="93"/>
      <c r="AA43" s="94"/>
      <c r="AB43" s="93"/>
      <c r="AC43" s="94"/>
      <c r="AD43" s="93"/>
      <c r="AE43" s="94"/>
      <c r="AF43" s="93"/>
      <c r="AG43" s="94"/>
      <c r="AH43" s="93"/>
      <c r="AI43" s="94"/>
      <c r="AJ43" s="93"/>
      <c r="AK43" s="94"/>
      <c r="AL43" s="541">
        <f t="shared" si="2"/>
        <v>38</v>
      </c>
      <c r="AM43" s="127"/>
      <c r="AN43" s="127"/>
    </row>
    <row r="44" spans="1:40" s="46" customFormat="1" ht="20.25" customHeight="1">
      <c r="A44" s="541">
        <f t="shared" si="4"/>
        <v>39</v>
      </c>
      <c r="B44" s="663" t="s">
        <v>738</v>
      </c>
      <c r="C44" s="70">
        <v>2013</v>
      </c>
      <c r="D44" s="809" t="s">
        <v>43</v>
      </c>
      <c r="E44" s="542">
        <f t="shared" si="5"/>
        <v>0.75</v>
      </c>
      <c r="F44" s="93"/>
      <c r="G44" s="615"/>
      <c r="H44" s="93"/>
      <c r="I44" s="94"/>
      <c r="J44" s="93"/>
      <c r="K44" s="94"/>
      <c r="L44" s="93"/>
      <c r="M44" s="94"/>
      <c r="N44" s="93"/>
      <c r="O44" s="94"/>
      <c r="P44" s="93"/>
      <c r="Q44" s="94"/>
      <c r="R44" s="93">
        <v>56</v>
      </c>
      <c r="S44" s="106">
        <v>0.75</v>
      </c>
      <c r="T44" s="93"/>
      <c r="U44" s="106"/>
      <c r="V44" s="93"/>
      <c r="W44" s="94"/>
      <c r="X44" s="93"/>
      <c r="Y44" s="94"/>
      <c r="Z44" s="93"/>
      <c r="AA44" s="94"/>
      <c r="AB44" s="93"/>
      <c r="AC44" s="94"/>
      <c r="AD44" s="93"/>
      <c r="AE44" s="94"/>
      <c r="AF44" s="93"/>
      <c r="AG44" s="94"/>
      <c r="AH44" s="93"/>
      <c r="AI44" s="94"/>
      <c r="AJ44" s="93"/>
      <c r="AK44" s="94"/>
      <c r="AL44" s="541">
        <f t="shared" si="2"/>
        <v>39</v>
      </c>
      <c r="AM44" s="127"/>
      <c r="AN44" s="127"/>
    </row>
    <row r="45" spans="1:40" s="46" customFormat="1" ht="20.25" customHeight="1">
      <c r="A45" s="541">
        <f t="shared" si="4"/>
        <v>40</v>
      </c>
      <c r="B45" s="618" t="s">
        <v>719</v>
      </c>
      <c r="C45" s="48">
        <v>2014</v>
      </c>
      <c r="D45" s="831" t="s">
        <v>98</v>
      </c>
      <c r="E45" s="542">
        <f t="shared" si="5"/>
        <v>0</v>
      </c>
      <c r="F45" s="93"/>
      <c r="G45" s="615"/>
      <c r="H45" s="93"/>
      <c r="I45" s="94"/>
      <c r="J45" s="93"/>
      <c r="K45" s="94"/>
      <c r="L45" s="93"/>
      <c r="M45" s="94"/>
      <c r="N45" s="93"/>
      <c r="O45" s="94"/>
      <c r="P45" s="93">
        <v>74</v>
      </c>
      <c r="Q45" s="94">
        <v>0</v>
      </c>
      <c r="R45" s="93"/>
      <c r="S45" s="106"/>
      <c r="T45" s="93"/>
      <c r="U45" s="94"/>
      <c r="V45" s="93">
        <v>64</v>
      </c>
      <c r="W45" s="106">
        <v>0</v>
      </c>
      <c r="X45" s="93">
        <v>65</v>
      </c>
      <c r="Y45" s="94">
        <v>0</v>
      </c>
      <c r="Z45" s="93"/>
      <c r="AA45" s="94"/>
      <c r="AB45" s="93"/>
      <c r="AC45" s="94"/>
      <c r="AD45" s="93"/>
      <c r="AE45" s="94"/>
      <c r="AF45" s="93"/>
      <c r="AG45" s="94"/>
      <c r="AH45" s="93"/>
      <c r="AI45" s="94"/>
      <c r="AJ45" s="93"/>
      <c r="AK45" s="94"/>
      <c r="AL45" s="541">
        <f t="shared" si="2"/>
        <v>40</v>
      </c>
      <c r="AM45" s="127"/>
      <c r="AN45" s="127"/>
    </row>
    <row r="46" spans="1:40" s="46" customFormat="1" ht="20.25" customHeight="1">
      <c r="A46" s="541">
        <f t="shared" si="4"/>
        <v>41</v>
      </c>
      <c r="B46" s="226" t="s">
        <v>456</v>
      </c>
      <c r="C46" s="57">
        <v>2013</v>
      </c>
      <c r="D46" s="287" t="s">
        <v>457</v>
      </c>
      <c r="E46" s="542">
        <f t="shared" si="5"/>
        <v>0</v>
      </c>
      <c r="F46" s="93"/>
      <c r="G46" s="606"/>
      <c r="H46" s="93"/>
      <c r="I46" s="94"/>
      <c r="J46" s="93"/>
      <c r="K46" s="94"/>
      <c r="L46" s="93"/>
      <c r="M46" s="94"/>
      <c r="N46" s="93"/>
      <c r="O46" s="94"/>
      <c r="P46" s="93"/>
      <c r="Q46" s="94"/>
      <c r="R46" s="93"/>
      <c r="S46" s="94"/>
      <c r="T46" s="93"/>
      <c r="U46" s="94"/>
      <c r="V46" s="93"/>
      <c r="W46" s="94"/>
      <c r="X46" s="93">
        <v>68</v>
      </c>
      <c r="Y46" s="94">
        <v>0</v>
      </c>
      <c r="Z46" s="93"/>
      <c r="AA46" s="94"/>
      <c r="AB46" s="93"/>
      <c r="AC46" s="94"/>
      <c r="AD46" s="93"/>
      <c r="AE46" s="94"/>
      <c r="AF46" s="93"/>
      <c r="AG46" s="94"/>
      <c r="AH46" s="93"/>
      <c r="AI46" s="94"/>
      <c r="AJ46" s="93"/>
      <c r="AK46" s="94"/>
      <c r="AL46" s="541">
        <f t="shared" si="2"/>
        <v>41</v>
      </c>
      <c r="AM46" s="127"/>
      <c r="AN46" s="127"/>
    </row>
    <row r="47" spans="1:40" s="46" customFormat="1" ht="20.25" customHeight="1">
      <c r="A47" s="541">
        <f t="shared" si="4"/>
        <v>42</v>
      </c>
      <c r="B47" s="663" t="s">
        <v>740</v>
      </c>
      <c r="C47" s="48">
        <v>2013</v>
      </c>
      <c r="D47" s="832" t="s">
        <v>48</v>
      </c>
      <c r="E47" s="542">
        <f t="shared" si="5"/>
        <v>0</v>
      </c>
      <c r="F47" s="93"/>
      <c r="G47" s="615"/>
      <c r="H47" s="93"/>
      <c r="I47" s="94"/>
      <c r="J47" s="93"/>
      <c r="K47" s="94"/>
      <c r="L47" s="93"/>
      <c r="M47" s="94"/>
      <c r="N47" s="93"/>
      <c r="O47" s="94"/>
      <c r="P47" s="93"/>
      <c r="Q47" s="94"/>
      <c r="R47" s="93">
        <v>77</v>
      </c>
      <c r="S47" s="94">
        <v>0</v>
      </c>
      <c r="T47" s="93"/>
      <c r="U47" s="94"/>
      <c r="V47" s="93"/>
      <c r="W47" s="94"/>
      <c r="X47" s="93"/>
      <c r="Y47" s="94"/>
      <c r="Z47" s="93"/>
      <c r="AA47" s="94"/>
      <c r="AB47" s="93"/>
      <c r="AC47" s="94"/>
      <c r="AD47" s="93"/>
      <c r="AE47" s="94"/>
      <c r="AF47" s="93"/>
      <c r="AG47" s="94"/>
      <c r="AH47" s="93"/>
      <c r="AI47" s="94"/>
      <c r="AJ47" s="93"/>
      <c r="AK47" s="94"/>
      <c r="AL47" s="541">
        <f t="shared" si="2"/>
        <v>42</v>
      </c>
      <c r="AM47" s="127"/>
      <c r="AN47" s="127"/>
    </row>
    <row r="48" spans="1:40" s="46" customFormat="1" ht="20.25" customHeight="1">
      <c r="A48" s="541">
        <f t="shared" si="4"/>
        <v>43</v>
      </c>
      <c r="B48" s="226" t="s">
        <v>739</v>
      </c>
      <c r="C48" s="57">
        <v>2014</v>
      </c>
      <c r="D48" s="227" t="s">
        <v>60</v>
      </c>
      <c r="E48" s="542">
        <f t="shared" si="5"/>
        <v>0</v>
      </c>
      <c r="F48" s="93"/>
      <c r="G48" s="615"/>
      <c r="H48" s="93"/>
      <c r="I48" s="94"/>
      <c r="J48" s="93"/>
      <c r="K48" s="94"/>
      <c r="L48" s="93"/>
      <c r="M48" s="94"/>
      <c r="N48" s="93"/>
      <c r="O48" s="94"/>
      <c r="P48" s="93"/>
      <c r="Q48" s="94"/>
      <c r="R48" s="93">
        <v>57</v>
      </c>
      <c r="S48" s="94">
        <v>0</v>
      </c>
      <c r="T48" s="93"/>
      <c r="U48" s="94"/>
      <c r="V48" s="93"/>
      <c r="W48" s="94"/>
      <c r="X48" s="93"/>
      <c r="Y48" s="94"/>
      <c r="Z48" s="93"/>
      <c r="AA48" s="94"/>
      <c r="AB48" s="93"/>
      <c r="AC48" s="94"/>
      <c r="AD48" s="93"/>
      <c r="AE48" s="94"/>
      <c r="AF48" s="93"/>
      <c r="AG48" s="94"/>
      <c r="AH48" s="93"/>
      <c r="AI48" s="94"/>
      <c r="AJ48" s="93"/>
      <c r="AK48" s="94"/>
      <c r="AL48" s="541">
        <f t="shared" si="2"/>
        <v>43</v>
      </c>
      <c r="AM48" s="127"/>
      <c r="AN48" s="127"/>
    </row>
    <row r="49" spans="1:40" s="46" customFormat="1" ht="20.25" customHeight="1">
      <c r="A49" s="541">
        <f t="shared" si="4"/>
        <v>44</v>
      </c>
      <c r="B49" s="663" t="s">
        <v>214</v>
      </c>
      <c r="C49" s="48">
        <v>2014</v>
      </c>
      <c r="D49" s="328" t="s">
        <v>60</v>
      </c>
      <c r="E49" s="542">
        <f t="shared" si="5"/>
        <v>0</v>
      </c>
      <c r="F49" s="93"/>
      <c r="G49" s="615"/>
      <c r="H49" s="93"/>
      <c r="I49" s="94"/>
      <c r="J49" s="93"/>
      <c r="K49" s="94"/>
      <c r="L49" s="93"/>
      <c r="M49" s="94"/>
      <c r="N49" s="93"/>
      <c r="O49" s="94"/>
      <c r="P49" s="93"/>
      <c r="Q49" s="94"/>
      <c r="R49" s="93">
        <v>63</v>
      </c>
      <c r="S49" s="94">
        <v>0</v>
      </c>
      <c r="T49" s="93"/>
      <c r="U49" s="94"/>
      <c r="V49" s="93"/>
      <c r="W49" s="94"/>
      <c r="X49" s="93"/>
      <c r="Y49" s="94"/>
      <c r="Z49" s="93"/>
      <c r="AA49" s="94"/>
      <c r="AB49" s="93"/>
      <c r="AC49" s="94"/>
      <c r="AD49" s="93"/>
      <c r="AE49" s="94"/>
      <c r="AF49" s="93"/>
      <c r="AG49" s="94"/>
      <c r="AH49" s="93"/>
      <c r="AI49" s="94"/>
      <c r="AJ49" s="93"/>
      <c r="AK49" s="94"/>
      <c r="AL49" s="541">
        <f t="shared" si="2"/>
        <v>44</v>
      </c>
      <c r="AM49" s="127"/>
      <c r="AN49" s="127"/>
    </row>
    <row r="50" spans="1:40" s="46" customFormat="1" ht="20.25" customHeight="1">
      <c r="A50" s="541">
        <f t="shared" si="4"/>
        <v>45</v>
      </c>
      <c r="B50" s="374" t="s">
        <v>308</v>
      </c>
      <c r="C50" s="48">
        <v>2013</v>
      </c>
      <c r="D50" s="682" t="s">
        <v>309</v>
      </c>
      <c r="E50" s="542">
        <f t="shared" si="5"/>
        <v>0</v>
      </c>
      <c r="F50" s="93"/>
      <c r="G50" s="606"/>
      <c r="H50" s="93"/>
      <c r="I50" s="94"/>
      <c r="J50" s="93"/>
      <c r="K50" s="94"/>
      <c r="L50" s="93"/>
      <c r="M50" s="94"/>
      <c r="N50" s="93"/>
      <c r="O50" s="94"/>
      <c r="P50" s="93"/>
      <c r="Q50" s="94"/>
      <c r="R50" s="93"/>
      <c r="S50" s="94"/>
      <c r="T50" s="93"/>
      <c r="U50" s="94"/>
      <c r="V50" s="93"/>
      <c r="W50" s="94"/>
      <c r="X50" s="93"/>
      <c r="Y50" s="94"/>
      <c r="Z50" s="93"/>
      <c r="AA50" s="94"/>
      <c r="AB50" s="93"/>
      <c r="AC50" s="94"/>
      <c r="AD50" s="93"/>
      <c r="AE50" s="94"/>
      <c r="AF50" s="93"/>
      <c r="AG50" s="94"/>
      <c r="AH50" s="93"/>
      <c r="AI50" s="94"/>
      <c r="AJ50" s="93"/>
      <c r="AK50" s="94"/>
      <c r="AL50" s="541">
        <f t="shared" si="2"/>
        <v>45</v>
      </c>
      <c r="AM50" s="127"/>
      <c r="AN50" s="127"/>
    </row>
    <row r="51" spans="1:40" s="46" customFormat="1" ht="20.25" customHeight="1">
      <c r="A51" s="541">
        <f t="shared" si="4"/>
        <v>46</v>
      </c>
      <c r="B51" s="675" t="s">
        <v>215</v>
      </c>
      <c r="C51" s="48">
        <v>2013</v>
      </c>
      <c r="D51" s="678" t="s">
        <v>149</v>
      </c>
      <c r="E51" s="542">
        <f t="shared" si="5"/>
        <v>0</v>
      </c>
      <c r="F51" s="93"/>
      <c r="G51" s="606"/>
      <c r="H51" s="93"/>
      <c r="I51" s="106"/>
      <c r="J51" s="93"/>
      <c r="K51" s="94"/>
      <c r="L51" s="93"/>
      <c r="M51" s="94"/>
      <c r="N51" s="93"/>
      <c r="O51" s="94"/>
      <c r="P51" s="93"/>
      <c r="Q51" s="94"/>
      <c r="R51" s="93"/>
      <c r="S51" s="94"/>
      <c r="T51" s="93"/>
      <c r="U51" s="94"/>
      <c r="V51" s="93"/>
      <c r="W51" s="94"/>
      <c r="X51" s="93"/>
      <c r="Y51" s="94"/>
      <c r="Z51" s="93"/>
      <c r="AA51" s="94"/>
      <c r="AB51" s="93"/>
      <c r="AC51" s="94"/>
      <c r="AD51" s="93"/>
      <c r="AE51" s="94"/>
      <c r="AF51" s="93"/>
      <c r="AG51" s="94"/>
      <c r="AH51" s="93"/>
      <c r="AI51" s="94"/>
      <c r="AJ51" s="93"/>
      <c r="AK51" s="94"/>
      <c r="AL51" s="541">
        <f t="shared" si="2"/>
        <v>46</v>
      </c>
      <c r="AM51" s="127"/>
      <c r="AN51" s="127"/>
    </row>
    <row r="52" spans="1:40" s="46" customFormat="1" ht="20.25" customHeight="1">
      <c r="A52" s="541">
        <f t="shared" si="4"/>
        <v>47</v>
      </c>
      <c r="B52" s="676" t="s">
        <v>261</v>
      </c>
      <c r="C52" s="48">
        <v>2013</v>
      </c>
      <c r="D52" s="681" t="s">
        <v>125</v>
      </c>
      <c r="E52" s="542">
        <f t="shared" si="5"/>
        <v>0</v>
      </c>
      <c r="F52" s="93"/>
      <c r="G52" s="606"/>
      <c r="H52" s="93"/>
      <c r="I52" s="94"/>
      <c r="J52" s="93"/>
      <c r="K52" s="94"/>
      <c r="L52" s="93"/>
      <c r="M52" s="94"/>
      <c r="N52" s="93"/>
      <c r="O52" s="94"/>
      <c r="P52" s="93"/>
      <c r="Q52" s="106"/>
      <c r="R52" s="93"/>
      <c r="S52" s="94"/>
      <c r="T52" s="93"/>
      <c r="U52" s="94"/>
      <c r="V52" s="93"/>
      <c r="W52" s="94"/>
      <c r="X52" s="93"/>
      <c r="Y52" s="94"/>
      <c r="Z52" s="93"/>
      <c r="AA52" s="94"/>
      <c r="AB52" s="93"/>
      <c r="AC52" s="94"/>
      <c r="AD52" s="93"/>
      <c r="AE52" s="94"/>
      <c r="AF52" s="93"/>
      <c r="AG52" s="94"/>
      <c r="AH52" s="93"/>
      <c r="AI52" s="94"/>
      <c r="AJ52" s="93"/>
      <c r="AK52" s="94"/>
      <c r="AL52" s="541">
        <f t="shared" si="2"/>
        <v>47</v>
      </c>
      <c r="AM52" s="127"/>
      <c r="AN52" s="127"/>
    </row>
    <row r="53" spans="1:40" s="46" customFormat="1" ht="20.25" customHeight="1">
      <c r="A53" s="541">
        <f t="shared" si="4"/>
        <v>48</v>
      </c>
      <c r="B53" s="244" t="s">
        <v>179</v>
      </c>
      <c r="C53" s="48">
        <v>2013</v>
      </c>
      <c r="D53" s="683" t="s">
        <v>193</v>
      </c>
      <c r="E53" s="542">
        <f t="shared" si="5"/>
        <v>0</v>
      </c>
      <c r="F53" s="93"/>
      <c r="G53" s="606"/>
      <c r="H53" s="93"/>
      <c r="I53" s="94"/>
      <c r="J53" s="93"/>
      <c r="K53" s="94"/>
      <c r="L53" s="93"/>
      <c r="M53" s="94"/>
      <c r="N53" s="93"/>
      <c r="O53" s="106"/>
      <c r="P53" s="93"/>
      <c r="Q53" s="94"/>
      <c r="R53" s="93"/>
      <c r="S53" s="94"/>
      <c r="T53" s="93"/>
      <c r="U53" s="94"/>
      <c r="V53" s="93"/>
      <c r="W53" s="94"/>
      <c r="X53" s="93"/>
      <c r="Y53" s="94"/>
      <c r="Z53" s="93"/>
      <c r="AA53" s="94"/>
      <c r="AB53" s="93"/>
      <c r="AC53" s="94"/>
      <c r="AD53" s="93"/>
      <c r="AE53" s="94"/>
      <c r="AF53" s="93"/>
      <c r="AG53" s="94"/>
      <c r="AH53" s="93"/>
      <c r="AI53" s="94"/>
      <c r="AJ53" s="93"/>
      <c r="AK53" s="94"/>
      <c r="AL53" s="541">
        <f t="shared" si="2"/>
        <v>48</v>
      </c>
      <c r="AM53" s="127"/>
      <c r="AN53" s="127"/>
    </row>
    <row r="54" spans="1:40" s="46" customFormat="1" ht="20.25" customHeight="1">
      <c r="A54" s="541">
        <f t="shared" si="4"/>
        <v>49</v>
      </c>
      <c r="B54" s="241" t="s">
        <v>375</v>
      </c>
      <c r="C54" s="48">
        <v>2013</v>
      </c>
      <c r="D54" s="679" t="s">
        <v>123</v>
      </c>
      <c r="E54" s="542">
        <f t="shared" si="5"/>
        <v>0</v>
      </c>
      <c r="F54" s="93"/>
      <c r="G54" s="606"/>
      <c r="H54" s="93"/>
      <c r="I54" s="94"/>
      <c r="J54" s="93"/>
      <c r="K54" s="94"/>
      <c r="L54" s="93"/>
      <c r="M54" s="94"/>
      <c r="N54" s="93"/>
      <c r="O54" s="94"/>
      <c r="P54" s="93"/>
      <c r="Q54" s="94"/>
      <c r="R54" s="93"/>
      <c r="S54" s="94"/>
      <c r="T54" s="93"/>
      <c r="U54" s="94"/>
      <c r="V54" s="93"/>
      <c r="W54" s="94"/>
      <c r="X54" s="93"/>
      <c r="Y54" s="94"/>
      <c r="Z54" s="93"/>
      <c r="AA54" s="94"/>
      <c r="AB54" s="93"/>
      <c r="AC54" s="94"/>
      <c r="AD54" s="93"/>
      <c r="AE54" s="94"/>
      <c r="AF54" s="93"/>
      <c r="AG54" s="94"/>
      <c r="AH54" s="93"/>
      <c r="AI54" s="94"/>
      <c r="AJ54" s="93"/>
      <c r="AK54" s="94"/>
      <c r="AL54" s="541">
        <f t="shared" si="2"/>
        <v>49</v>
      </c>
      <c r="AM54" s="127"/>
      <c r="AN54" s="127"/>
    </row>
    <row r="55" spans="1:40" s="46" customFormat="1" ht="20.25" customHeight="1">
      <c r="A55" s="541">
        <f t="shared" si="4"/>
        <v>50</v>
      </c>
      <c r="B55" s="675" t="s">
        <v>216</v>
      </c>
      <c r="C55" s="48">
        <v>2013</v>
      </c>
      <c r="D55" s="678" t="s">
        <v>150</v>
      </c>
      <c r="E55" s="542">
        <f t="shared" si="5"/>
        <v>0</v>
      </c>
      <c r="F55" s="93"/>
      <c r="G55" s="606"/>
      <c r="H55" s="93"/>
      <c r="I55" s="106"/>
      <c r="J55" s="93"/>
      <c r="K55" s="94"/>
      <c r="L55" s="93"/>
      <c r="M55" s="94"/>
      <c r="N55" s="93"/>
      <c r="O55" s="94"/>
      <c r="P55" s="93"/>
      <c r="Q55" s="94"/>
      <c r="R55" s="93"/>
      <c r="S55" s="94"/>
      <c r="T55" s="93"/>
      <c r="U55" s="94"/>
      <c r="V55" s="93"/>
      <c r="W55" s="94"/>
      <c r="X55" s="93"/>
      <c r="Y55" s="94"/>
      <c r="Z55" s="93"/>
      <c r="AA55" s="94"/>
      <c r="AB55" s="93"/>
      <c r="AC55" s="94"/>
      <c r="AD55" s="93"/>
      <c r="AE55" s="94"/>
      <c r="AF55" s="93"/>
      <c r="AG55" s="94"/>
      <c r="AH55" s="93"/>
      <c r="AI55" s="94"/>
      <c r="AJ55" s="93"/>
      <c r="AK55" s="94"/>
      <c r="AL55" s="541">
        <f t="shared" si="2"/>
        <v>50</v>
      </c>
      <c r="AM55" s="127"/>
      <c r="AN55" s="127"/>
    </row>
    <row r="56" spans="1:40" s="46" customFormat="1" ht="20.25" customHeight="1">
      <c r="A56" s="541">
        <f t="shared" si="4"/>
        <v>51</v>
      </c>
      <c r="B56" s="658" t="s">
        <v>290</v>
      </c>
      <c r="C56" s="48">
        <v>2013</v>
      </c>
      <c r="D56" s="659" t="s">
        <v>288</v>
      </c>
      <c r="E56" s="542">
        <f t="shared" si="5"/>
        <v>0</v>
      </c>
      <c r="F56" s="93"/>
      <c r="G56" s="615"/>
      <c r="H56" s="93"/>
      <c r="I56" s="106"/>
      <c r="J56" s="93"/>
      <c r="K56" s="94"/>
      <c r="L56" s="93"/>
      <c r="M56" s="106"/>
      <c r="N56" s="93"/>
      <c r="O56" s="94"/>
      <c r="P56" s="93"/>
      <c r="Q56" s="94"/>
      <c r="R56" s="93"/>
      <c r="S56" s="94"/>
      <c r="T56" s="93"/>
      <c r="U56" s="94"/>
      <c r="V56" s="93"/>
      <c r="W56" s="94"/>
      <c r="X56" s="93"/>
      <c r="Y56" s="94"/>
      <c r="Z56" s="93"/>
      <c r="AA56" s="94"/>
      <c r="AB56" s="93"/>
      <c r="AC56" s="94"/>
      <c r="AD56" s="93"/>
      <c r="AE56" s="94"/>
      <c r="AF56" s="93"/>
      <c r="AG56" s="94"/>
      <c r="AH56" s="93"/>
      <c r="AI56" s="94"/>
      <c r="AJ56" s="93"/>
      <c r="AK56" s="94"/>
      <c r="AL56" s="541">
        <f t="shared" si="2"/>
        <v>51</v>
      </c>
      <c r="AM56" s="127"/>
      <c r="AN56" s="127"/>
    </row>
    <row r="57" spans="1:40" s="46" customFormat="1" ht="20.25" customHeight="1">
      <c r="A57" s="541">
        <f t="shared" si="4"/>
        <v>52</v>
      </c>
      <c r="B57" s="234" t="s">
        <v>276</v>
      </c>
      <c r="C57" s="48">
        <v>2014</v>
      </c>
      <c r="D57" s="262" t="s">
        <v>277</v>
      </c>
      <c r="E57" s="542">
        <f t="shared" si="5"/>
        <v>0</v>
      </c>
      <c r="F57" s="93"/>
      <c r="G57" s="615"/>
      <c r="H57" s="93"/>
      <c r="I57" s="94"/>
      <c r="J57" s="93"/>
      <c r="K57" s="94"/>
      <c r="L57" s="93"/>
      <c r="M57" s="94"/>
      <c r="N57" s="93"/>
      <c r="O57" s="94"/>
      <c r="P57" s="93"/>
      <c r="Q57" s="94"/>
      <c r="R57" s="93"/>
      <c r="S57" s="94"/>
      <c r="T57" s="93"/>
      <c r="U57" s="94"/>
      <c r="V57" s="93"/>
      <c r="W57" s="94"/>
      <c r="X57" s="93"/>
      <c r="Y57" s="94"/>
      <c r="Z57" s="93"/>
      <c r="AA57" s="94"/>
      <c r="AB57" s="93"/>
      <c r="AC57" s="94"/>
      <c r="AD57" s="93"/>
      <c r="AE57" s="94"/>
      <c r="AF57" s="93"/>
      <c r="AG57" s="94"/>
      <c r="AH57" s="93"/>
      <c r="AI57" s="94"/>
      <c r="AJ57" s="93"/>
      <c r="AK57" s="94"/>
      <c r="AL57" s="541">
        <f t="shared" si="2"/>
        <v>52</v>
      </c>
      <c r="AM57" s="127"/>
      <c r="AN57" s="127"/>
    </row>
    <row r="58" spans="1:40" s="46" customFormat="1" ht="20.25" customHeight="1">
      <c r="A58" s="541">
        <f t="shared" si="4"/>
        <v>53</v>
      </c>
      <c r="B58" s="244" t="s">
        <v>230</v>
      </c>
      <c r="C58" s="48">
        <v>2014</v>
      </c>
      <c r="D58" s="362" t="s">
        <v>123</v>
      </c>
      <c r="E58" s="542">
        <f t="shared" si="5"/>
        <v>0</v>
      </c>
      <c r="F58" s="93"/>
      <c r="G58" s="606"/>
      <c r="H58" s="93"/>
      <c r="I58" s="94"/>
      <c r="J58" s="93"/>
      <c r="K58" s="94"/>
      <c r="L58" s="93"/>
      <c r="M58" s="94"/>
      <c r="N58" s="93"/>
      <c r="O58" s="94"/>
      <c r="P58" s="93"/>
      <c r="Q58" s="94"/>
      <c r="R58" s="93"/>
      <c r="S58" s="94"/>
      <c r="T58" s="93"/>
      <c r="U58" s="94"/>
      <c r="V58" s="93"/>
      <c r="W58" s="94"/>
      <c r="X58" s="93"/>
      <c r="Y58" s="94"/>
      <c r="Z58" s="93"/>
      <c r="AA58" s="94"/>
      <c r="AB58" s="93"/>
      <c r="AC58" s="94"/>
      <c r="AD58" s="93"/>
      <c r="AE58" s="94"/>
      <c r="AF58" s="93"/>
      <c r="AG58" s="94"/>
      <c r="AH58" s="93"/>
      <c r="AI58" s="94"/>
      <c r="AJ58" s="93"/>
      <c r="AK58" s="94"/>
      <c r="AL58" s="541">
        <f t="shared" si="2"/>
        <v>53</v>
      </c>
      <c r="AM58" s="127"/>
      <c r="AN58" s="127"/>
    </row>
    <row r="59" spans="1:40" s="46" customFormat="1" ht="20.25" customHeight="1">
      <c r="A59" s="541">
        <f t="shared" ref="A59:A75" si="6">A58+1</f>
        <v>54</v>
      </c>
      <c r="B59" s="234" t="s">
        <v>293</v>
      </c>
      <c r="C59" s="48">
        <v>2014</v>
      </c>
      <c r="D59" s="262" t="s">
        <v>98</v>
      </c>
      <c r="E59" s="542">
        <f t="shared" si="5"/>
        <v>0</v>
      </c>
      <c r="F59" s="93"/>
      <c r="G59" s="615"/>
      <c r="H59" s="93"/>
      <c r="I59" s="94"/>
      <c r="J59" s="93"/>
      <c r="K59" s="94"/>
      <c r="L59" s="93"/>
      <c r="M59" s="94"/>
      <c r="N59" s="93"/>
      <c r="O59" s="94"/>
      <c r="P59" s="93"/>
      <c r="Q59" s="94"/>
      <c r="R59" s="93"/>
      <c r="S59" s="94"/>
      <c r="T59" s="93"/>
      <c r="U59" s="94"/>
      <c r="V59" s="93"/>
      <c r="W59" s="94"/>
      <c r="X59" s="93"/>
      <c r="Y59" s="94"/>
      <c r="Z59" s="93"/>
      <c r="AA59" s="94"/>
      <c r="AB59" s="93"/>
      <c r="AC59" s="94"/>
      <c r="AD59" s="93"/>
      <c r="AE59" s="94"/>
      <c r="AF59" s="93"/>
      <c r="AG59" s="94"/>
      <c r="AH59" s="93"/>
      <c r="AI59" s="94"/>
      <c r="AJ59" s="93"/>
      <c r="AK59" s="94"/>
      <c r="AL59" s="541">
        <f t="shared" si="2"/>
        <v>54</v>
      </c>
      <c r="AM59" s="127"/>
      <c r="AN59" s="127"/>
    </row>
    <row r="60" spans="1:40" s="46" customFormat="1" ht="20.25" customHeight="1">
      <c r="A60" s="541">
        <f t="shared" si="6"/>
        <v>55</v>
      </c>
      <c r="B60" s="234" t="s">
        <v>292</v>
      </c>
      <c r="C60" s="48">
        <v>2014</v>
      </c>
      <c r="D60" s="262" t="s">
        <v>288</v>
      </c>
      <c r="E60" s="542">
        <f t="shared" si="5"/>
        <v>0</v>
      </c>
      <c r="F60" s="93"/>
      <c r="G60" s="606"/>
      <c r="H60" s="93"/>
      <c r="I60" s="94"/>
      <c r="J60" s="93"/>
      <c r="K60" s="106"/>
      <c r="L60" s="93"/>
      <c r="M60" s="94"/>
      <c r="N60" s="93"/>
      <c r="O60" s="94"/>
      <c r="P60" s="93"/>
      <c r="Q60" s="94"/>
      <c r="R60" s="93"/>
      <c r="S60" s="94"/>
      <c r="T60" s="93"/>
      <c r="U60" s="94"/>
      <c r="V60" s="93"/>
      <c r="W60" s="94"/>
      <c r="X60" s="93"/>
      <c r="Y60" s="94"/>
      <c r="Z60" s="93"/>
      <c r="AA60" s="94"/>
      <c r="AB60" s="93"/>
      <c r="AC60" s="94"/>
      <c r="AD60" s="93"/>
      <c r="AE60" s="94"/>
      <c r="AF60" s="93"/>
      <c r="AG60" s="94"/>
      <c r="AH60" s="93"/>
      <c r="AI60" s="94"/>
      <c r="AJ60" s="93"/>
      <c r="AK60" s="94"/>
      <c r="AL60" s="541">
        <f t="shared" si="2"/>
        <v>55</v>
      </c>
      <c r="AM60" s="127"/>
      <c r="AN60" s="127"/>
    </row>
    <row r="61" spans="1:40" s="46" customFormat="1" ht="20.25" customHeight="1">
      <c r="A61" s="541">
        <f t="shared" si="6"/>
        <v>56</v>
      </c>
      <c r="B61" s="234" t="s">
        <v>210</v>
      </c>
      <c r="C61" s="48">
        <v>2014</v>
      </c>
      <c r="D61" s="262" t="s">
        <v>133</v>
      </c>
      <c r="E61" s="542">
        <f t="shared" si="5"/>
        <v>0</v>
      </c>
      <c r="F61" s="93"/>
      <c r="G61" s="615"/>
      <c r="H61" s="93"/>
      <c r="I61" s="94"/>
      <c r="J61" s="93"/>
      <c r="K61" s="94"/>
      <c r="L61" s="93"/>
      <c r="M61" s="94"/>
      <c r="N61" s="93"/>
      <c r="O61" s="94"/>
      <c r="P61" s="93"/>
      <c r="Q61" s="94"/>
      <c r="R61" s="93"/>
      <c r="S61" s="94"/>
      <c r="T61" s="93"/>
      <c r="U61" s="94"/>
      <c r="V61" s="93"/>
      <c r="W61" s="94"/>
      <c r="X61" s="93"/>
      <c r="Y61" s="94"/>
      <c r="Z61" s="93"/>
      <c r="AA61" s="94"/>
      <c r="AB61" s="93"/>
      <c r="AC61" s="94"/>
      <c r="AD61" s="93"/>
      <c r="AE61" s="94"/>
      <c r="AF61" s="93"/>
      <c r="AG61" s="94"/>
      <c r="AH61" s="93"/>
      <c r="AI61" s="94"/>
      <c r="AJ61" s="93"/>
      <c r="AK61" s="94"/>
      <c r="AL61" s="541">
        <f t="shared" si="2"/>
        <v>56</v>
      </c>
      <c r="AM61" s="127"/>
      <c r="AN61" s="127"/>
    </row>
    <row r="62" spans="1:40" s="46" customFormat="1" ht="20.25" customHeight="1">
      <c r="A62" s="541">
        <f t="shared" si="6"/>
        <v>57</v>
      </c>
      <c r="B62" s="363" t="s">
        <v>446</v>
      </c>
      <c r="C62" s="48">
        <v>2014</v>
      </c>
      <c r="D62" s="807" t="s">
        <v>191</v>
      </c>
      <c r="E62" s="542">
        <f t="shared" si="5"/>
        <v>0</v>
      </c>
      <c r="F62" s="93"/>
      <c r="G62" s="606"/>
      <c r="H62" s="93"/>
      <c r="I62" s="94"/>
      <c r="J62" s="93"/>
      <c r="K62" s="94"/>
      <c r="L62" s="93"/>
      <c r="M62" s="94"/>
      <c r="N62" s="93"/>
      <c r="O62" s="94"/>
      <c r="P62" s="93"/>
      <c r="Q62" s="94"/>
      <c r="R62" s="93"/>
      <c r="S62" s="94"/>
      <c r="T62" s="93"/>
      <c r="U62" s="94"/>
      <c r="V62" s="93"/>
      <c r="W62" s="94"/>
      <c r="X62" s="93"/>
      <c r="Y62" s="94"/>
      <c r="Z62" s="93"/>
      <c r="AA62" s="94"/>
      <c r="AB62" s="93"/>
      <c r="AC62" s="94"/>
      <c r="AD62" s="93"/>
      <c r="AE62" s="94"/>
      <c r="AF62" s="93"/>
      <c r="AG62" s="94"/>
      <c r="AH62" s="93"/>
      <c r="AI62" s="94"/>
      <c r="AJ62" s="93"/>
      <c r="AK62" s="94"/>
      <c r="AL62" s="541">
        <f t="shared" si="2"/>
        <v>57</v>
      </c>
      <c r="AM62" s="127"/>
      <c r="AN62" s="127"/>
    </row>
    <row r="63" spans="1:40" s="46" customFormat="1" ht="20.25" customHeight="1">
      <c r="A63" s="541">
        <f t="shared" si="6"/>
        <v>58</v>
      </c>
      <c r="B63" s="236" t="s">
        <v>322</v>
      </c>
      <c r="C63" s="48">
        <v>2013</v>
      </c>
      <c r="D63" s="366" t="s">
        <v>149</v>
      </c>
      <c r="E63" s="542">
        <f t="shared" si="5"/>
        <v>0</v>
      </c>
      <c r="F63" s="93"/>
      <c r="G63" s="606"/>
      <c r="H63" s="93"/>
      <c r="I63" s="94"/>
      <c r="J63" s="93"/>
      <c r="K63" s="94"/>
      <c r="L63" s="93"/>
      <c r="M63" s="94"/>
      <c r="N63" s="93"/>
      <c r="O63" s="94"/>
      <c r="P63" s="93"/>
      <c r="Q63" s="94"/>
      <c r="R63" s="93"/>
      <c r="S63" s="94"/>
      <c r="T63" s="93"/>
      <c r="U63" s="94"/>
      <c r="V63" s="93"/>
      <c r="W63" s="94"/>
      <c r="X63" s="93"/>
      <c r="Y63" s="94"/>
      <c r="Z63" s="93"/>
      <c r="AA63" s="94"/>
      <c r="AB63" s="93"/>
      <c r="AC63" s="94"/>
      <c r="AD63" s="93"/>
      <c r="AE63" s="94"/>
      <c r="AF63" s="93"/>
      <c r="AG63" s="94"/>
      <c r="AH63" s="93"/>
      <c r="AI63" s="94"/>
      <c r="AJ63" s="93"/>
      <c r="AK63" s="94"/>
      <c r="AL63" s="541">
        <f t="shared" si="2"/>
        <v>58</v>
      </c>
      <c r="AM63" s="127"/>
      <c r="AN63" s="127"/>
    </row>
    <row r="64" spans="1:40" s="46" customFormat="1" ht="20.25" customHeight="1">
      <c r="A64" s="541">
        <f t="shared" si="6"/>
        <v>59</v>
      </c>
      <c r="B64" s="242" t="s">
        <v>248</v>
      </c>
      <c r="C64" s="48">
        <v>2013</v>
      </c>
      <c r="D64" s="760" t="s">
        <v>92</v>
      </c>
      <c r="E64" s="542">
        <f t="shared" si="5"/>
        <v>0</v>
      </c>
      <c r="F64" s="93"/>
      <c r="G64" s="615"/>
      <c r="H64" s="93"/>
      <c r="I64" s="94"/>
      <c r="J64" s="93"/>
      <c r="K64" s="94"/>
      <c r="L64" s="93"/>
      <c r="M64" s="94"/>
      <c r="N64" s="93"/>
      <c r="O64" s="94"/>
      <c r="P64" s="93"/>
      <c r="Q64" s="94"/>
      <c r="R64" s="93"/>
      <c r="S64" s="94"/>
      <c r="T64" s="93"/>
      <c r="U64" s="94"/>
      <c r="V64" s="93"/>
      <c r="W64" s="94"/>
      <c r="X64" s="93"/>
      <c r="Y64" s="94"/>
      <c r="Z64" s="93"/>
      <c r="AA64" s="94"/>
      <c r="AB64" s="93"/>
      <c r="AC64" s="94"/>
      <c r="AD64" s="93"/>
      <c r="AE64" s="94"/>
      <c r="AF64" s="93"/>
      <c r="AG64" s="94"/>
      <c r="AH64" s="93"/>
      <c r="AI64" s="94"/>
      <c r="AJ64" s="93"/>
      <c r="AK64" s="94"/>
      <c r="AL64" s="541">
        <f t="shared" si="2"/>
        <v>59</v>
      </c>
      <c r="AM64" s="127"/>
      <c r="AN64" s="127"/>
    </row>
    <row r="65" spans="1:40" s="46" customFormat="1" ht="20.25" customHeight="1">
      <c r="A65" s="541">
        <f t="shared" si="6"/>
        <v>60</v>
      </c>
      <c r="B65" s="226" t="s">
        <v>420</v>
      </c>
      <c r="C65" s="57">
        <v>2014</v>
      </c>
      <c r="D65" s="227" t="s">
        <v>421</v>
      </c>
      <c r="E65" s="542">
        <f t="shared" si="5"/>
        <v>0</v>
      </c>
      <c r="F65" s="93"/>
      <c r="G65" s="615"/>
      <c r="H65" s="93"/>
      <c r="I65" s="106"/>
      <c r="J65" s="93"/>
      <c r="K65" s="94"/>
      <c r="L65" s="93"/>
      <c r="M65" s="94"/>
      <c r="N65" s="93"/>
      <c r="O65" s="94"/>
      <c r="P65" s="93"/>
      <c r="Q65" s="94"/>
      <c r="R65" s="93"/>
      <c r="S65" s="94"/>
      <c r="T65" s="93"/>
      <c r="U65" s="94"/>
      <c r="V65" s="93"/>
      <c r="W65" s="94"/>
      <c r="X65" s="93"/>
      <c r="Y65" s="94"/>
      <c r="Z65" s="93"/>
      <c r="AA65" s="94"/>
      <c r="AB65" s="93"/>
      <c r="AC65" s="94"/>
      <c r="AD65" s="93"/>
      <c r="AE65" s="94"/>
      <c r="AF65" s="93"/>
      <c r="AG65" s="94"/>
      <c r="AH65" s="93"/>
      <c r="AI65" s="94"/>
      <c r="AJ65" s="93"/>
      <c r="AK65" s="94"/>
      <c r="AL65" s="541">
        <f t="shared" si="2"/>
        <v>60</v>
      </c>
      <c r="AM65" s="127"/>
      <c r="AN65" s="127"/>
    </row>
    <row r="66" spans="1:40" s="46" customFormat="1" ht="20.25" customHeight="1">
      <c r="A66" s="541">
        <f t="shared" si="6"/>
        <v>61</v>
      </c>
      <c r="B66" s="226" t="s">
        <v>458</v>
      </c>
      <c r="C66" s="57">
        <v>2013</v>
      </c>
      <c r="D66" s="262" t="s">
        <v>133</v>
      </c>
      <c r="E66" s="542">
        <f t="shared" si="5"/>
        <v>0</v>
      </c>
      <c r="F66" s="93"/>
      <c r="G66" s="615"/>
      <c r="H66" s="93"/>
      <c r="I66" s="94"/>
      <c r="J66" s="93"/>
      <c r="K66" s="94"/>
      <c r="L66" s="93"/>
      <c r="M66" s="94"/>
      <c r="N66" s="93"/>
      <c r="O66" s="94"/>
      <c r="P66" s="93"/>
      <c r="Q66" s="94"/>
      <c r="R66" s="93"/>
      <c r="S66" s="94"/>
      <c r="T66" s="93"/>
      <c r="U66" s="94"/>
      <c r="V66" s="93"/>
      <c r="W66" s="94"/>
      <c r="X66" s="93"/>
      <c r="Y66" s="94"/>
      <c r="Z66" s="93"/>
      <c r="AA66" s="94"/>
      <c r="AB66" s="93"/>
      <c r="AC66" s="94"/>
      <c r="AD66" s="93"/>
      <c r="AE66" s="94"/>
      <c r="AF66" s="93"/>
      <c r="AG66" s="94"/>
      <c r="AH66" s="93"/>
      <c r="AI66" s="94"/>
      <c r="AJ66" s="93"/>
      <c r="AK66" s="94"/>
      <c r="AL66" s="541">
        <f t="shared" si="2"/>
        <v>61</v>
      </c>
      <c r="AM66" s="127"/>
      <c r="AN66" s="127"/>
    </row>
    <row r="67" spans="1:40" s="46" customFormat="1" ht="20.25" customHeight="1">
      <c r="A67" s="541">
        <f t="shared" si="6"/>
        <v>62</v>
      </c>
      <c r="B67" s="226" t="s">
        <v>454</v>
      </c>
      <c r="C67" s="57">
        <v>2013</v>
      </c>
      <c r="D67" s="287" t="s">
        <v>455</v>
      </c>
      <c r="E67" s="542">
        <f t="shared" si="5"/>
        <v>0</v>
      </c>
      <c r="F67" s="93"/>
      <c r="G67" s="615"/>
      <c r="H67" s="93"/>
      <c r="I67" s="94"/>
      <c r="J67" s="93"/>
      <c r="K67" s="94"/>
      <c r="L67" s="93"/>
      <c r="M67" s="94"/>
      <c r="N67" s="93"/>
      <c r="O67" s="94"/>
      <c r="P67" s="93"/>
      <c r="Q67" s="94"/>
      <c r="R67" s="93"/>
      <c r="S67" s="94"/>
      <c r="T67" s="93"/>
      <c r="U67" s="94"/>
      <c r="V67" s="93"/>
      <c r="W67" s="94"/>
      <c r="X67" s="93"/>
      <c r="Y67" s="94"/>
      <c r="Z67" s="93"/>
      <c r="AA67" s="94"/>
      <c r="AB67" s="93"/>
      <c r="AC67" s="94"/>
      <c r="AD67" s="93"/>
      <c r="AE67" s="94"/>
      <c r="AF67" s="93"/>
      <c r="AG67" s="94"/>
      <c r="AH67" s="93"/>
      <c r="AI67" s="94"/>
      <c r="AJ67" s="93"/>
      <c r="AK67" s="94"/>
      <c r="AL67" s="541">
        <f t="shared" si="2"/>
        <v>62</v>
      </c>
      <c r="AM67" s="127"/>
      <c r="AN67" s="127"/>
    </row>
    <row r="68" spans="1:40" s="46" customFormat="1" ht="20.25" customHeight="1">
      <c r="A68" s="541">
        <f t="shared" si="6"/>
        <v>63</v>
      </c>
      <c r="B68" s="286" t="s">
        <v>460</v>
      </c>
      <c r="C68" s="48">
        <v>2014</v>
      </c>
      <c r="D68" s="287" t="s">
        <v>455</v>
      </c>
      <c r="E68" s="542">
        <f t="shared" si="5"/>
        <v>0</v>
      </c>
      <c r="F68" s="93"/>
      <c r="G68" s="615"/>
      <c r="H68" s="93"/>
      <c r="I68" s="94"/>
      <c r="J68" s="93"/>
      <c r="K68" s="94"/>
      <c r="L68" s="93"/>
      <c r="M68" s="94"/>
      <c r="N68" s="93"/>
      <c r="O68" s="94"/>
      <c r="P68" s="93"/>
      <c r="Q68" s="94"/>
      <c r="R68" s="93"/>
      <c r="S68" s="94"/>
      <c r="T68" s="93"/>
      <c r="U68" s="94"/>
      <c r="V68" s="93"/>
      <c r="W68" s="94"/>
      <c r="X68" s="93"/>
      <c r="Y68" s="94"/>
      <c r="Z68" s="93"/>
      <c r="AA68" s="94"/>
      <c r="AB68" s="93"/>
      <c r="AC68" s="94"/>
      <c r="AD68" s="93"/>
      <c r="AE68" s="94"/>
      <c r="AF68" s="93"/>
      <c r="AG68" s="94"/>
      <c r="AH68" s="93"/>
      <c r="AI68" s="94"/>
      <c r="AJ68" s="93"/>
      <c r="AK68" s="94"/>
      <c r="AL68" s="541">
        <f t="shared" si="2"/>
        <v>63</v>
      </c>
      <c r="AM68" s="127"/>
      <c r="AN68" s="127"/>
    </row>
    <row r="69" spans="1:40" s="46" customFormat="1" ht="20.25" customHeight="1">
      <c r="A69" s="541">
        <f t="shared" si="6"/>
        <v>64</v>
      </c>
      <c r="B69" s="768" t="s">
        <v>430</v>
      </c>
      <c r="C69" s="48">
        <v>2013</v>
      </c>
      <c r="D69" s="517" t="s">
        <v>432</v>
      </c>
      <c r="E69" s="542">
        <f t="shared" si="5"/>
        <v>0</v>
      </c>
      <c r="F69" s="93"/>
      <c r="G69" s="615"/>
      <c r="H69" s="93"/>
      <c r="I69" s="94"/>
      <c r="J69" s="93"/>
      <c r="K69" s="94"/>
      <c r="L69" s="93"/>
      <c r="M69" s="94"/>
      <c r="N69" s="93"/>
      <c r="O69" s="94"/>
      <c r="P69" s="93"/>
      <c r="Q69" s="94"/>
      <c r="R69" s="93"/>
      <c r="S69" s="94"/>
      <c r="T69" s="93"/>
      <c r="U69" s="94"/>
      <c r="V69" s="93"/>
      <c r="W69" s="94"/>
      <c r="X69" s="93"/>
      <c r="Y69" s="94"/>
      <c r="Z69" s="93"/>
      <c r="AA69" s="94"/>
      <c r="AB69" s="93"/>
      <c r="AC69" s="94"/>
      <c r="AD69" s="93"/>
      <c r="AE69" s="94"/>
      <c r="AF69" s="93"/>
      <c r="AG69" s="94"/>
      <c r="AH69" s="93"/>
      <c r="AI69" s="94"/>
      <c r="AJ69" s="93"/>
      <c r="AK69" s="94"/>
      <c r="AL69" s="541">
        <f t="shared" si="2"/>
        <v>64</v>
      </c>
      <c r="AM69" s="127"/>
      <c r="AN69" s="127"/>
    </row>
    <row r="70" spans="1:40" s="46" customFormat="1" ht="20.25" customHeight="1">
      <c r="A70" s="541">
        <f t="shared" si="6"/>
        <v>65</v>
      </c>
      <c r="B70" s="166" t="s">
        <v>319</v>
      </c>
      <c r="C70" s="48">
        <v>2013</v>
      </c>
      <c r="D70" s="167" t="s">
        <v>96</v>
      </c>
      <c r="E70" s="542">
        <f t="shared" si="5"/>
        <v>0</v>
      </c>
      <c r="F70" s="93"/>
      <c r="G70" s="615"/>
      <c r="H70" s="93"/>
      <c r="I70" s="94"/>
      <c r="J70" s="93"/>
      <c r="K70" s="94"/>
      <c r="L70" s="93"/>
      <c r="M70" s="94"/>
      <c r="N70" s="93"/>
      <c r="O70" s="94"/>
      <c r="P70" s="93"/>
      <c r="Q70" s="94"/>
      <c r="R70" s="93"/>
      <c r="S70" s="94"/>
      <c r="T70" s="93"/>
      <c r="U70" s="94"/>
      <c r="V70" s="93"/>
      <c r="W70" s="94"/>
      <c r="X70" s="93"/>
      <c r="Y70" s="94"/>
      <c r="Z70" s="93"/>
      <c r="AA70" s="94"/>
      <c r="AB70" s="93"/>
      <c r="AC70" s="94"/>
      <c r="AD70" s="93"/>
      <c r="AE70" s="94"/>
      <c r="AF70" s="93"/>
      <c r="AG70" s="94"/>
      <c r="AH70" s="93"/>
      <c r="AI70" s="94"/>
      <c r="AJ70" s="93"/>
      <c r="AK70" s="94"/>
      <c r="AL70" s="541">
        <f t="shared" si="2"/>
        <v>65</v>
      </c>
      <c r="AM70" s="127"/>
      <c r="AN70" s="127"/>
    </row>
    <row r="71" spans="1:40" s="46" customFormat="1" ht="20.25" customHeight="1">
      <c r="A71" s="541">
        <f t="shared" si="6"/>
        <v>66</v>
      </c>
      <c r="B71" s="115" t="s">
        <v>490</v>
      </c>
      <c r="C71" s="57">
        <v>2013</v>
      </c>
      <c r="D71" s="359" t="s">
        <v>92</v>
      </c>
      <c r="E71" s="542">
        <f t="shared" ref="E71:E87" si="7">G71+I71+K71+M71+O71+Q71+S71+U71+W71+Y71+AA71+AC71+AE71+AG71+AI71+AK71</f>
        <v>0</v>
      </c>
      <c r="F71" s="93"/>
      <c r="G71" s="615"/>
      <c r="H71" s="93"/>
      <c r="I71" s="94"/>
      <c r="J71" s="93"/>
      <c r="K71" s="94"/>
      <c r="L71" s="93"/>
      <c r="M71" s="94"/>
      <c r="N71" s="93"/>
      <c r="O71" s="94"/>
      <c r="P71" s="93"/>
      <c r="Q71" s="94"/>
      <c r="R71" s="93"/>
      <c r="S71" s="94"/>
      <c r="T71" s="93"/>
      <c r="U71" s="94"/>
      <c r="V71" s="93"/>
      <c r="W71" s="94"/>
      <c r="X71" s="93"/>
      <c r="Y71" s="94"/>
      <c r="Z71" s="93"/>
      <c r="AA71" s="94"/>
      <c r="AB71" s="93"/>
      <c r="AC71" s="94"/>
      <c r="AD71" s="93"/>
      <c r="AE71" s="94"/>
      <c r="AF71" s="93"/>
      <c r="AG71" s="94"/>
      <c r="AH71" s="93"/>
      <c r="AI71" s="94"/>
      <c r="AJ71" s="93"/>
      <c r="AK71" s="94"/>
      <c r="AL71" s="541">
        <f>AL70+1</f>
        <v>66</v>
      </c>
      <c r="AM71" s="127"/>
      <c r="AN71" s="127"/>
    </row>
    <row r="72" spans="1:40" s="46" customFormat="1" ht="20.25" customHeight="1">
      <c r="A72" s="541">
        <f t="shared" si="6"/>
        <v>67</v>
      </c>
      <c r="B72" s="115" t="s">
        <v>509</v>
      </c>
      <c r="C72" s="57">
        <v>2013</v>
      </c>
      <c r="D72" s="320" t="s">
        <v>510</v>
      </c>
      <c r="E72" s="542">
        <f t="shared" si="7"/>
        <v>0</v>
      </c>
      <c r="F72" s="93"/>
      <c r="G72" s="615"/>
      <c r="H72" s="93"/>
      <c r="I72" s="94"/>
      <c r="J72" s="93"/>
      <c r="K72" s="94"/>
      <c r="L72" s="93"/>
      <c r="M72" s="94"/>
      <c r="N72" s="93"/>
      <c r="O72" s="94"/>
      <c r="P72" s="93"/>
      <c r="Q72" s="94"/>
      <c r="R72" s="93"/>
      <c r="S72" s="94"/>
      <c r="T72" s="93"/>
      <c r="U72" s="94"/>
      <c r="V72" s="93"/>
      <c r="W72" s="94"/>
      <c r="X72" s="93"/>
      <c r="Y72" s="94"/>
      <c r="Z72" s="93"/>
      <c r="AA72" s="94"/>
      <c r="AB72" s="93"/>
      <c r="AC72" s="94"/>
      <c r="AD72" s="93"/>
      <c r="AE72" s="94"/>
      <c r="AF72" s="93"/>
      <c r="AG72" s="94"/>
      <c r="AH72" s="93"/>
      <c r="AI72" s="94"/>
      <c r="AJ72" s="93"/>
      <c r="AK72" s="94"/>
      <c r="AL72" s="541">
        <f>AL71+1</f>
        <v>67</v>
      </c>
      <c r="AM72" s="127"/>
      <c r="AN72" s="127"/>
    </row>
    <row r="73" spans="1:40" s="46" customFormat="1" ht="20.25" customHeight="1">
      <c r="A73" s="541">
        <f t="shared" si="6"/>
        <v>68</v>
      </c>
      <c r="B73" s="135" t="s">
        <v>227</v>
      </c>
      <c r="C73" s="48">
        <v>2013</v>
      </c>
      <c r="D73" s="133" t="s">
        <v>111</v>
      </c>
      <c r="E73" s="542">
        <f t="shared" si="7"/>
        <v>0</v>
      </c>
      <c r="F73" s="93"/>
      <c r="G73" s="615"/>
      <c r="H73" s="93"/>
      <c r="I73" s="94"/>
      <c r="J73" s="93"/>
      <c r="K73" s="94"/>
      <c r="L73" s="93"/>
      <c r="M73" s="94"/>
      <c r="N73" s="93"/>
      <c r="O73" s="94"/>
      <c r="P73" s="93"/>
      <c r="Q73" s="94"/>
      <c r="R73" s="93"/>
      <c r="S73" s="94"/>
      <c r="T73" s="93"/>
      <c r="U73" s="94"/>
      <c r="V73" s="93"/>
      <c r="W73" s="94"/>
      <c r="X73" s="93"/>
      <c r="Y73" s="94"/>
      <c r="Z73" s="93"/>
      <c r="AA73" s="94"/>
      <c r="AB73" s="93"/>
      <c r="AC73" s="94"/>
      <c r="AD73" s="93"/>
      <c r="AE73" s="94"/>
      <c r="AF73" s="93"/>
      <c r="AG73" s="94"/>
      <c r="AH73" s="93"/>
      <c r="AI73" s="94"/>
      <c r="AJ73" s="93"/>
      <c r="AK73" s="94"/>
      <c r="AL73" s="541">
        <f>AL72+1</f>
        <v>68</v>
      </c>
      <c r="AM73" s="127"/>
      <c r="AN73" s="127"/>
    </row>
    <row r="74" spans="1:40" s="46" customFormat="1" ht="20.25" customHeight="1">
      <c r="A74" s="541">
        <f t="shared" si="6"/>
        <v>69</v>
      </c>
      <c r="B74" s="667" t="s">
        <v>275</v>
      </c>
      <c r="C74" s="48">
        <v>2013</v>
      </c>
      <c r="D74" s="488" t="s">
        <v>117</v>
      </c>
      <c r="E74" s="542">
        <f t="shared" si="7"/>
        <v>0</v>
      </c>
      <c r="F74" s="93"/>
      <c r="G74" s="615"/>
      <c r="H74" s="93"/>
      <c r="I74" s="94"/>
      <c r="J74" s="93"/>
      <c r="K74" s="94"/>
      <c r="L74" s="93"/>
      <c r="M74" s="94"/>
      <c r="N74" s="93"/>
      <c r="O74" s="94"/>
      <c r="P74" s="93"/>
      <c r="Q74" s="94"/>
      <c r="R74" s="93"/>
      <c r="S74" s="94"/>
      <c r="T74" s="93"/>
      <c r="U74" s="94"/>
      <c r="V74" s="93"/>
      <c r="W74" s="94"/>
      <c r="X74" s="93"/>
      <c r="Y74" s="94"/>
      <c r="Z74" s="93"/>
      <c r="AA74" s="94"/>
      <c r="AB74" s="93"/>
      <c r="AC74" s="94"/>
      <c r="AD74" s="93"/>
      <c r="AE74" s="94"/>
      <c r="AF74" s="93"/>
      <c r="AG74" s="94"/>
      <c r="AH74" s="93"/>
      <c r="AI74" s="94"/>
      <c r="AJ74" s="93"/>
      <c r="AK74" s="94"/>
      <c r="AL74" s="541">
        <f>AL73+1</f>
        <v>69</v>
      </c>
      <c r="AM74" s="127"/>
      <c r="AN74" s="127"/>
    </row>
    <row r="75" spans="1:40" s="46" customFormat="1" ht="20.25" customHeight="1">
      <c r="A75" s="541">
        <f t="shared" si="6"/>
        <v>70</v>
      </c>
      <c r="B75" s="104" t="s">
        <v>162</v>
      </c>
      <c r="C75" s="48">
        <v>2013</v>
      </c>
      <c r="D75" s="427" t="s">
        <v>59</v>
      </c>
      <c r="E75" s="542">
        <f t="shared" si="7"/>
        <v>0</v>
      </c>
      <c r="F75" s="93"/>
      <c r="G75" s="615"/>
      <c r="H75" s="93"/>
      <c r="I75" s="94"/>
      <c r="J75" s="93"/>
      <c r="K75" s="94"/>
      <c r="L75" s="93"/>
      <c r="M75" s="94"/>
      <c r="N75" s="93"/>
      <c r="O75" s="94"/>
      <c r="P75" s="93"/>
      <c r="Q75" s="94"/>
      <c r="R75" s="93"/>
      <c r="S75" s="94"/>
      <c r="T75" s="93"/>
      <c r="U75" s="94"/>
      <c r="V75" s="93"/>
      <c r="W75" s="94"/>
      <c r="X75" s="93"/>
      <c r="Y75" s="94"/>
      <c r="Z75" s="93"/>
      <c r="AA75" s="94"/>
      <c r="AB75" s="93"/>
      <c r="AC75" s="94"/>
      <c r="AD75" s="93"/>
      <c r="AE75" s="94"/>
      <c r="AF75" s="93"/>
      <c r="AG75" s="94"/>
      <c r="AH75" s="93"/>
      <c r="AI75" s="94"/>
      <c r="AJ75" s="93"/>
      <c r="AK75" s="94"/>
      <c r="AL75" s="541">
        <f>AL74+1</f>
        <v>70</v>
      </c>
      <c r="AM75" s="127"/>
      <c r="AN75" s="127"/>
    </row>
    <row r="76" spans="1:40" s="46" customFormat="1" ht="20.25" customHeight="1">
      <c r="A76" s="541"/>
      <c r="B76" s="135" t="s">
        <v>238</v>
      </c>
      <c r="C76" s="48">
        <v>2013</v>
      </c>
      <c r="D76" s="136" t="s">
        <v>239</v>
      </c>
      <c r="E76" s="542">
        <f t="shared" si="7"/>
        <v>0</v>
      </c>
      <c r="F76" s="93"/>
      <c r="G76" s="615"/>
      <c r="H76" s="93"/>
      <c r="I76" s="94"/>
      <c r="J76" s="93"/>
      <c r="K76" s="94"/>
      <c r="L76" s="93"/>
      <c r="M76" s="94"/>
      <c r="N76" s="93"/>
      <c r="O76" s="94"/>
      <c r="P76" s="93"/>
      <c r="Q76" s="94"/>
      <c r="R76" s="93"/>
      <c r="S76" s="94"/>
      <c r="T76" s="93"/>
      <c r="U76" s="94"/>
      <c r="V76" s="93"/>
      <c r="W76" s="94"/>
      <c r="X76" s="93"/>
      <c r="Y76" s="94"/>
      <c r="Z76" s="93"/>
      <c r="AA76" s="94"/>
      <c r="AB76" s="93"/>
      <c r="AC76" s="94"/>
      <c r="AD76" s="93"/>
      <c r="AE76" s="94"/>
      <c r="AF76" s="93"/>
      <c r="AG76" s="94"/>
      <c r="AH76" s="93"/>
      <c r="AI76" s="94"/>
      <c r="AJ76" s="93"/>
      <c r="AK76" s="94"/>
      <c r="AL76" s="541"/>
      <c r="AM76" s="127"/>
      <c r="AN76" s="127"/>
    </row>
    <row r="77" spans="1:40" s="46" customFormat="1" ht="20.25" customHeight="1">
      <c r="A77" s="541"/>
      <c r="B77" s="140" t="s">
        <v>263</v>
      </c>
      <c r="C77" s="48">
        <v>2013</v>
      </c>
      <c r="D77" s="139" t="s">
        <v>92</v>
      </c>
      <c r="E77" s="542">
        <f t="shared" si="7"/>
        <v>0</v>
      </c>
      <c r="F77" s="93"/>
      <c r="G77" s="615"/>
      <c r="H77" s="93"/>
      <c r="I77" s="94"/>
      <c r="J77" s="93"/>
      <c r="K77" s="94"/>
      <c r="L77" s="93"/>
      <c r="M77" s="94"/>
      <c r="N77" s="93"/>
      <c r="O77" s="94"/>
      <c r="P77" s="93"/>
      <c r="Q77" s="94"/>
      <c r="R77" s="93"/>
      <c r="S77" s="94"/>
      <c r="T77" s="93"/>
      <c r="U77" s="94"/>
      <c r="V77" s="93"/>
      <c r="W77" s="94"/>
      <c r="X77" s="93"/>
      <c r="Y77" s="94"/>
      <c r="Z77" s="93"/>
      <c r="AA77" s="94"/>
      <c r="AB77" s="93"/>
      <c r="AC77" s="94"/>
      <c r="AD77" s="93"/>
      <c r="AE77" s="94"/>
      <c r="AF77" s="93"/>
      <c r="AG77" s="94"/>
      <c r="AH77" s="93"/>
      <c r="AI77" s="94"/>
      <c r="AJ77" s="93"/>
      <c r="AK77" s="94"/>
      <c r="AL77" s="541"/>
      <c r="AM77" s="127"/>
      <c r="AN77" s="127"/>
    </row>
    <row r="78" spans="1:40" s="46" customFormat="1" ht="20.25" customHeight="1">
      <c r="A78" s="541"/>
      <c r="B78" s="104" t="s">
        <v>170</v>
      </c>
      <c r="C78" s="48">
        <v>2013</v>
      </c>
      <c r="D78" s="72" t="s">
        <v>112</v>
      </c>
      <c r="E78" s="542">
        <f t="shared" si="7"/>
        <v>0</v>
      </c>
      <c r="F78" s="93"/>
      <c r="G78" s="615"/>
      <c r="H78" s="93"/>
      <c r="I78" s="94"/>
      <c r="J78" s="93"/>
      <c r="K78" s="94"/>
      <c r="L78" s="93"/>
      <c r="M78" s="94"/>
      <c r="N78" s="93"/>
      <c r="O78" s="94"/>
      <c r="P78" s="93"/>
      <c r="Q78" s="94"/>
      <c r="R78" s="93"/>
      <c r="S78" s="94"/>
      <c r="T78" s="93"/>
      <c r="U78" s="94"/>
      <c r="V78" s="93"/>
      <c r="W78" s="94"/>
      <c r="X78" s="93"/>
      <c r="Y78" s="94"/>
      <c r="Z78" s="93"/>
      <c r="AA78" s="94"/>
      <c r="AB78" s="93"/>
      <c r="AC78" s="94"/>
      <c r="AD78" s="93"/>
      <c r="AE78" s="94"/>
      <c r="AF78" s="93"/>
      <c r="AG78" s="94"/>
      <c r="AH78" s="93"/>
      <c r="AI78" s="94"/>
      <c r="AJ78" s="93"/>
      <c r="AK78" s="94"/>
      <c r="AL78" s="541"/>
      <c r="AM78" s="127"/>
      <c r="AN78" s="127"/>
    </row>
    <row r="79" spans="1:40" s="46" customFormat="1" ht="20.25" customHeight="1">
      <c r="A79" s="541"/>
      <c r="B79" s="135" t="s">
        <v>186</v>
      </c>
      <c r="C79" s="48">
        <v>2013</v>
      </c>
      <c r="D79" s="72" t="s">
        <v>187</v>
      </c>
      <c r="E79" s="542">
        <f t="shared" si="7"/>
        <v>0</v>
      </c>
      <c r="F79" s="93"/>
      <c r="G79" s="615"/>
      <c r="H79" s="93"/>
      <c r="I79" s="94"/>
      <c r="J79" s="93"/>
      <c r="K79" s="94"/>
      <c r="L79" s="93"/>
      <c r="M79" s="94"/>
      <c r="N79" s="93"/>
      <c r="O79" s="94"/>
      <c r="P79" s="93"/>
      <c r="Q79" s="94"/>
      <c r="R79" s="93"/>
      <c r="S79" s="94"/>
      <c r="T79" s="93"/>
      <c r="U79" s="94"/>
      <c r="V79" s="93"/>
      <c r="W79" s="94"/>
      <c r="X79" s="93"/>
      <c r="Y79" s="94"/>
      <c r="Z79" s="93"/>
      <c r="AA79" s="94"/>
      <c r="AB79" s="93"/>
      <c r="AC79" s="94"/>
      <c r="AD79" s="93"/>
      <c r="AE79" s="94"/>
      <c r="AF79" s="93"/>
      <c r="AG79" s="94"/>
      <c r="AH79" s="93"/>
      <c r="AI79" s="94"/>
      <c r="AJ79" s="93"/>
      <c r="AK79" s="94"/>
      <c r="AL79" s="541"/>
      <c r="AM79" s="127"/>
      <c r="AN79" s="127"/>
    </row>
    <row r="80" spans="1:40" s="46" customFormat="1" ht="20.25" customHeight="1">
      <c r="A80" s="541"/>
      <c r="B80" s="140" t="s">
        <v>262</v>
      </c>
      <c r="C80" s="48">
        <v>2013</v>
      </c>
      <c r="D80" s="139" t="s">
        <v>125</v>
      </c>
      <c r="E80" s="542">
        <f t="shared" si="7"/>
        <v>0</v>
      </c>
      <c r="F80" s="93"/>
      <c r="G80" s="615"/>
      <c r="H80" s="93"/>
      <c r="I80" s="94"/>
      <c r="J80" s="93"/>
      <c r="K80" s="94"/>
      <c r="L80" s="93"/>
      <c r="M80" s="94"/>
      <c r="N80" s="93"/>
      <c r="O80" s="94"/>
      <c r="P80" s="93"/>
      <c r="Q80" s="94"/>
      <c r="R80" s="93"/>
      <c r="S80" s="94"/>
      <c r="T80" s="93"/>
      <c r="U80" s="94"/>
      <c r="V80" s="93"/>
      <c r="W80" s="94"/>
      <c r="X80" s="93"/>
      <c r="Y80" s="94"/>
      <c r="Z80" s="93"/>
      <c r="AA80" s="94"/>
      <c r="AB80" s="93"/>
      <c r="AC80" s="94"/>
      <c r="AD80" s="93"/>
      <c r="AE80" s="94"/>
      <c r="AF80" s="93"/>
      <c r="AG80" s="94"/>
      <c r="AH80" s="93"/>
      <c r="AI80" s="94"/>
      <c r="AJ80" s="93"/>
      <c r="AK80" s="94"/>
      <c r="AL80" s="541"/>
      <c r="AM80" s="127"/>
      <c r="AN80" s="127"/>
    </row>
    <row r="81" spans="1:40" s="46" customFormat="1" ht="20.25" customHeight="1">
      <c r="A81" s="541"/>
      <c r="B81" s="180" t="s">
        <v>363</v>
      </c>
      <c r="C81" s="48">
        <v>2013</v>
      </c>
      <c r="D81" s="181" t="s">
        <v>113</v>
      </c>
      <c r="E81" s="542">
        <f t="shared" si="7"/>
        <v>0</v>
      </c>
      <c r="F81" s="93"/>
      <c r="G81" s="615"/>
      <c r="H81" s="93"/>
      <c r="I81" s="94"/>
      <c r="J81" s="93"/>
      <c r="K81" s="94"/>
      <c r="L81" s="93"/>
      <c r="M81" s="94"/>
      <c r="N81" s="93"/>
      <c r="O81" s="94"/>
      <c r="P81" s="93"/>
      <c r="Q81" s="94"/>
      <c r="R81" s="93"/>
      <c r="S81" s="94"/>
      <c r="T81" s="93"/>
      <c r="U81" s="94"/>
      <c r="V81" s="95"/>
      <c r="W81" s="94"/>
      <c r="X81" s="95"/>
      <c r="Y81" s="94"/>
      <c r="Z81" s="95"/>
      <c r="AA81" s="402"/>
      <c r="AB81" s="95"/>
      <c r="AC81" s="402"/>
      <c r="AD81" s="95"/>
      <c r="AE81" s="402"/>
      <c r="AF81" s="95"/>
      <c r="AG81" s="402"/>
      <c r="AH81" s="95"/>
      <c r="AI81" s="402"/>
      <c r="AJ81" s="95"/>
      <c r="AK81" s="402"/>
      <c r="AL81" s="541"/>
      <c r="AM81" s="127"/>
      <c r="AN81" s="127"/>
    </row>
    <row r="82" spans="1:40" s="46" customFormat="1" ht="20.25" customHeight="1">
      <c r="A82" s="541"/>
      <c r="B82" s="453" t="s">
        <v>479</v>
      </c>
      <c r="C82" s="48">
        <v>2014</v>
      </c>
      <c r="D82" s="301" t="s">
        <v>93</v>
      </c>
      <c r="E82" s="542">
        <f t="shared" si="7"/>
        <v>0</v>
      </c>
      <c r="F82" s="93"/>
      <c r="G82" s="615"/>
      <c r="H82" s="93"/>
      <c r="I82" s="94"/>
      <c r="J82" s="93"/>
      <c r="K82" s="94"/>
      <c r="L82" s="93"/>
      <c r="M82" s="94"/>
      <c r="N82" s="93"/>
      <c r="O82" s="94"/>
      <c r="P82" s="93"/>
      <c r="Q82" s="94"/>
      <c r="R82" s="93"/>
      <c r="S82" s="94"/>
      <c r="T82" s="93"/>
      <c r="U82" s="94"/>
      <c r="V82" s="95"/>
      <c r="W82" s="94"/>
      <c r="X82" s="95"/>
      <c r="Y82" s="94"/>
      <c r="Z82" s="95"/>
      <c r="AA82" s="402"/>
      <c r="AB82" s="95"/>
      <c r="AC82" s="402"/>
      <c r="AD82" s="95"/>
      <c r="AE82" s="402"/>
      <c r="AF82" s="95"/>
      <c r="AG82" s="402"/>
      <c r="AH82" s="95"/>
      <c r="AI82" s="402"/>
      <c r="AJ82" s="95"/>
      <c r="AK82" s="402"/>
      <c r="AL82" s="541"/>
      <c r="AM82" s="127"/>
      <c r="AN82" s="127"/>
    </row>
    <row r="83" spans="1:40" s="46" customFormat="1" ht="20.25" customHeight="1">
      <c r="A83" s="541"/>
      <c r="B83" s="319" t="s">
        <v>512</v>
      </c>
      <c r="C83" s="48">
        <v>2014</v>
      </c>
      <c r="D83" s="320" t="s">
        <v>510</v>
      </c>
      <c r="E83" s="542">
        <f t="shared" si="7"/>
        <v>0</v>
      </c>
      <c r="F83" s="93"/>
      <c r="G83" s="615"/>
      <c r="H83" s="93"/>
      <c r="I83" s="94"/>
      <c r="J83" s="93"/>
      <c r="K83" s="94"/>
      <c r="L83" s="93"/>
      <c r="M83" s="94"/>
      <c r="N83" s="93"/>
      <c r="O83" s="94"/>
      <c r="P83" s="93"/>
      <c r="Q83" s="94"/>
      <c r="R83" s="93"/>
      <c r="S83" s="94"/>
      <c r="T83" s="93"/>
      <c r="U83" s="94"/>
      <c r="V83" s="95"/>
      <c r="W83" s="94"/>
      <c r="X83" s="95"/>
      <c r="Y83" s="94"/>
      <c r="Z83" s="95"/>
      <c r="AA83" s="402"/>
      <c r="AB83" s="95"/>
      <c r="AC83" s="402"/>
      <c r="AD83" s="95"/>
      <c r="AE83" s="402"/>
      <c r="AF83" s="95"/>
      <c r="AG83" s="402"/>
      <c r="AH83" s="95"/>
      <c r="AI83" s="402"/>
      <c r="AJ83" s="95"/>
      <c r="AK83" s="402"/>
      <c r="AL83" s="541"/>
      <c r="AM83" s="127"/>
      <c r="AN83" s="127"/>
    </row>
    <row r="84" spans="1:40" s="46" customFormat="1" ht="20.25" customHeight="1">
      <c r="A84" s="541"/>
      <c r="B84" s="115" t="s">
        <v>437</v>
      </c>
      <c r="C84" s="57">
        <v>2014</v>
      </c>
      <c r="D84" s="113" t="s">
        <v>443</v>
      </c>
      <c r="E84" s="542">
        <f t="shared" si="7"/>
        <v>0</v>
      </c>
      <c r="F84" s="93"/>
      <c r="G84" s="615"/>
      <c r="H84" s="93"/>
      <c r="I84" s="94"/>
      <c r="J84" s="93"/>
      <c r="K84" s="94"/>
      <c r="L84" s="93"/>
      <c r="M84" s="94"/>
      <c r="N84" s="93"/>
      <c r="O84" s="94"/>
      <c r="P84" s="93"/>
      <c r="Q84" s="94"/>
      <c r="R84" s="93"/>
      <c r="S84" s="94"/>
      <c r="T84" s="93"/>
      <c r="U84" s="94"/>
      <c r="V84" s="95"/>
      <c r="W84" s="94"/>
      <c r="X84" s="95"/>
      <c r="Y84" s="94"/>
      <c r="Z84" s="95"/>
      <c r="AA84" s="402"/>
      <c r="AB84" s="95"/>
      <c r="AC84" s="402"/>
      <c r="AD84" s="95"/>
      <c r="AE84" s="402"/>
      <c r="AF84" s="95"/>
      <c r="AG84" s="402"/>
      <c r="AH84" s="95"/>
      <c r="AI84" s="402"/>
      <c r="AJ84" s="95"/>
      <c r="AK84" s="402"/>
      <c r="AL84" s="541"/>
      <c r="AM84" s="127"/>
      <c r="AN84" s="127"/>
    </row>
    <row r="85" spans="1:40" s="46" customFormat="1" ht="20.25" customHeight="1">
      <c r="A85" s="541"/>
      <c r="B85" s="426" t="s">
        <v>220</v>
      </c>
      <c r="C85" s="70">
        <v>2013</v>
      </c>
      <c r="D85" s="130" t="s">
        <v>97</v>
      </c>
      <c r="E85" s="542">
        <f t="shared" si="7"/>
        <v>0</v>
      </c>
      <c r="F85" s="95"/>
      <c r="G85" s="655"/>
      <c r="H85" s="95"/>
      <c r="I85" s="402"/>
      <c r="J85" s="95"/>
      <c r="K85" s="402"/>
      <c r="L85" s="95"/>
      <c r="M85" s="402"/>
      <c r="N85" s="95"/>
      <c r="O85" s="402"/>
      <c r="P85" s="95"/>
      <c r="Q85" s="402"/>
      <c r="R85" s="95"/>
      <c r="S85" s="94"/>
      <c r="T85" s="95"/>
      <c r="U85" s="402"/>
      <c r="V85" s="95"/>
      <c r="W85" s="94"/>
      <c r="X85" s="95"/>
      <c r="Y85" s="94"/>
      <c r="Z85" s="95"/>
      <c r="AA85" s="402"/>
      <c r="AB85" s="95"/>
      <c r="AC85" s="402"/>
      <c r="AD85" s="95"/>
      <c r="AE85" s="402"/>
      <c r="AF85" s="95"/>
      <c r="AG85" s="402"/>
      <c r="AH85" s="95"/>
      <c r="AI85" s="402"/>
      <c r="AJ85" s="95"/>
      <c r="AK85" s="402"/>
      <c r="AL85" s="541"/>
      <c r="AM85" s="127"/>
      <c r="AN85" s="127"/>
    </row>
    <row r="86" spans="1:40" s="46" customFormat="1" ht="20.25" customHeight="1">
      <c r="A86" s="541"/>
      <c r="B86" s="414" t="s">
        <v>392</v>
      </c>
      <c r="C86" s="48">
        <v>2013</v>
      </c>
      <c r="D86" s="404" t="s">
        <v>123</v>
      </c>
      <c r="E86" s="542">
        <f t="shared" si="7"/>
        <v>0</v>
      </c>
      <c r="F86" s="95"/>
      <c r="G86" s="655"/>
      <c r="H86" s="95"/>
      <c r="I86" s="402"/>
      <c r="J86" s="95"/>
      <c r="K86" s="402"/>
      <c r="L86" s="95"/>
      <c r="M86" s="402"/>
      <c r="N86" s="95"/>
      <c r="O86" s="402"/>
      <c r="P86" s="95"/>
      <c r="Q86" s="402"/>
      <c r="R86" s="95"/>
      <c r="S86" s="94"/>
      <c r="T86" s="95"/>
      <c r="U86" s="402"/>
      <c r="V86" s="95"/>
      <c r="W86" s="94"/>
      <c r="X86" s="95"/>
      <c r="Y86" s="94"/>
      <c r="Z86" s="95"/>
      <c r="AA86" s="402"/>
      <c r="AB86" s="95"/>
      <c r="AC86" s="402"/>
      <c r="AD86" s="95"/>
      <c r="AE86" s="402"/>
      <c r="AF86" s="95"/>
      <c r="AG86" s="402"/>
      <c r="AH86" s="95"/>
      <c r="AI86" s="402"/>
      <c r="AJ86" s="95"/>
      <c r="AK86" s="402"/>
      <c r="AL86" s="541"/>
      <c r="AM86" s="127"/>
      <c r="AN86" s="127"/>
    </row>
    <row r="87" spans="1:40" s="46" customFormat="1" ht="20.25" customHeight="1">
      <c r="A87" s="541"/>
      <c r="B87" s="414"/>
      <c r="C87" s="48"/>
      <c r="D87" s="404"/>
      <c r="E87" s="542">
        <f t="shared" si="7"/>
        <v>0</v>
      </c>
      <c r="F87" s="95"/>
      <c r="G87" s="655"/>
      <c r="H87" s="95"/>
      <c r="I87" s="402"/>
      <c r="J87" s="95"/>
      <c r="K87" s="402"/>
      <c r="L87" s="95"/>
      <c r="M87" s="402"/>
      <c r="N87" s="95"/>
      <c r="O87" s="402"/>
      <c r="P87" s="95"/>
      <c r="Q87" s="402"/>
      <c r="R87" s="95"/>
      <c r="S87" s="94"/>
      <c r="T87" s="95"/>
      <c r="U87" s="402"/>
      <c r="V87" s="95"/>
      <c r="W87" s="94"/>
      <c r="X87" s="95"/>
      <c r="Y87" s="94"/>
      <c r="Z87" s="95"/>
      <c r="AA87" s="402"/>
      <c r="AB87" s="95"/>
      <c r="AC87" s="402"/>
      <c r="AD87" s="95"/>
      <c r="AE87" s="402"/>
      <c r="AF87" s="95"/>
      <c r="AG87" s="402"/>
      <c r="AH87" s="95"/>
      <c r="AI87" s="402"/>
      <c r="AJ87" s="95"/>
      <c r="AK87" s="402"/>
      <c r="AL87" s="541"/>
      <c r="AM87" s="127"/>
      <c r="AN87" s="127"/>
    </row>
    <row r="88" spans="1:40" s="46" customFormat="1" ht="20.25" customHeight="1" thickBot="1">
      <c r="A88" s="541"/>
      <c r="B88" s="414"/>
      <c r="C88" s="48"/>
      <c r="D88" s="404"/>
      <c r="E88" s="542">
        <f t="shared" ref="E88" si="8">G88+I88+K88+M88+O88+Q88+S88+U88+W88+Y88+AA88+AC88+AE88+AG88+AI88+AK88</f>
        <v>0</v>
      </c>
      <c r="F88" s="93"/>
      <c r="G88" s="615"/>
      <c r="H88" s="93"/>
      <c r="I88" s="94"/>
      <c r="J88" s="93"/>
      <c r="K88" s="94"/>
      <c r="L88" s="93"/>
      <c r="M88" s="94"/>
      <c r="N88" s="93"/>
      <c r="O88" s="94"/>
      <c r="P88" s="93"/>
      <c r="Q88" s="94"/>
      <c r="R88" s="93"/>
      <c r="S88" s="94"/>
      <c r="T88" s="93"/>
      <c r="U88" s="94"/>
      <c r="V88" s="95"/>
      <c r="W88" s="94"/>
      <c r="X88" s="95"/>
      <c r="Y88" s="94"/>
      <c r="Z88" s="95"/>
      <c r="AA88" s="402"/>
      <c r="AB88" s="95"/>
      <c r="AC88" s="402"/>
      <c r="AD88" s="95"/>
      <c r="AE88" s="402"/>
      <c r="AF88" s="95"/>
      <c r="AG88" s="402"/>
      <c r="AH88" s="95"/>
      <c r="AI88" s="402"/>
      <c r="AJ88" s="95"/>
      <c r="AK88" s="402"/>
      <c r="AL88" s="541"/>
      <c r="AM88" s="127"/>
      <c r="AN88" s="127"/>
    </row>
    <row r="89" spans="1:40" s="46" customFormat="1" ht="20.25" customHeight="1" thickBot="1">
      <c r="A89" s="541"/>
      <c r="B89" s="115"/>
      <c r="C89" s="57"/>
      <c r="D89" s="113"/>
      <c r="E89" s="545"/>
      <c r="F89" s="97"/>
      <c r="G89" s="156">
        <f>SUM(G6:G77)</f>
        <v>555</v>
      </c>
      <c r="H89" s="97"/>
      <c r="I89" s="156">
        <f>SUM(I6:I77)</f>
        <v>556.5</v>
      </c>
      <c r="J89" s="97"/>
      <c r="K89" s="156">
        <f>SUM(K6:K77)</f>
        <v>555</v>
      </c>
      <c r="L89" s="97"/>
      <c r="M89" s="156">
        <f>SUM(M6:M77)</f>
        <v>532.5</v>
      </c>
      <c r="N89" s="97"/>
      <c r="O89" s="156">
        <f>SUM(O6:O77)</f>
        <v>465</v>
      </c>
      <c r="P89" s="97"/>
      <c r="Q89" s="156">
        <f>SUM(Q6:Q77)</f>
        <v>556.5</v>
      </c>
      <c r="R89" s="97"/>
      <c r="S89" s="156">
        <f>SUM(S6:S77)</f>
        <v>556.5</v>
      </c>
      <c r="T89" s="97"/>
      <c r="U89" s="156">
        <f>SUM(U6:U77)</f>
        <v>556.50000000000011</v>
      </c>
      <c r="V89" s="97"/>
      <c r="W89" s="156">
        <f>SUM(W6:W77)</f>
        <v>556.5</v>
      </c>
      <c r="X89" s="97"/>
      <c r="Y89" s="156">
        <f>SUM(Y6:Y77)</f>
        <v>556.48</v>
      </c>
      <c r="Z89" s="97"/>
      <c r="AA89" s="156">
        <f>SUM(AA6:AA77)</f>
        <v>0</v>
      </c>
      <c r="AB89" s="97"/>
      <c r="AC89" s="156">
        <f>SUM(AC6:AC77)</f>
        <v>0</v>
      </c>
      <c r="AD89" s="97"/>
      <c r="AE89" s="156">
        <f>SUM(AE6:AE77)</f>
        <v>0</v>
      </c>
      <c r="AF89" s="97"/>
      <c r="AG89" s="156">
        <f>SUM(AG6:AG77)</f>
        <v>0</v>
      </c>
      <c r="AH89" s="97"/>
      <c r="AI89" s="156">
        <f>SUM(AI6:AI77)</f>
        <v>0</v>
      </c>
      <c r="AJ89" s="97"/>
      <c r="AK89" s="156">
        <f>SUM(AK6:AK77)</f>
        <v>0</v>
      </c>
      <c r="AL89" s="541"/>
      <c r="AM89" s="127"/>
      <c r="AN89" s="127"/>
    </row>
    <row r="90" spans="1:40" ht="33" customHeight="1" thickBot="1"/>
    <row r="91" spans="1:40" ht="44" customHeight="1" thickBot="1">
      <c r="B91" s="869" t="s">
        <v>527</v>
      </c>
      <c r="C91" s="870"/>
      <c r="D91" s="871"/>
      <c r="E91" s="546"/>
      <c r="F91" s="27"/>
      <c r="G91" s="142"/>
      <c r="H91" s="143" t="s">
        <v>271</v>
      </c>
      <c r="I91" s="27"/>
      <c r="J91" s="27"/>
      <c r="K91" s="27"/>
      <c r="L91" s="88"/>
      <c r="M91" s="225"/>
      <c r="N91" s="143" t="s">
        <v>272</v>
      </c>
      <c r="O91" s="45"/>
      <c r="P91" s="18"/>
      <c r="Q91" s="45"/>
      <c r="R91" s="18"/>
      <c r="S91" s="318"/>
      <c r="T91" s="143" t="s">
        <v>302</v>
      </c>
    </row>
    <row r="92" spans="1:40" ht="33" customHeight="1" thickBot="1"/>
    <row r="93" spans="1:40" s="533" customFormat="1" ht="30" customHeight="1" thickBot="1">
      <c r="A93" s="528"/>
      <c r="B93" s="528"/>
      <c r="C93" s="529"/>
      <c r="D93" s="528"/>
      <c r="E93" s="528"/>
      <c r="F93" s="852">
        <v>46075</v>
      </c>
      <c r="G93" s="853"/>
      <c r="H93" s="852">
        <v>46089</v>
      </c>
      <c r="I93" s="853"/>
      <c r="J93" s="852">
        <v>46103</v>
      </c>
      <c r="K93" s="853"/>
      <c r="L93" s="852">
        <v>46124</v>
      </c>
      <c r="M93" s="853"/>
      <c r="N93" s="852">
        <v>46138</v>
      </c>
      <c r="O93" s="853"/>
      <c r="P93" s="852">
        <v>46152</v>
      </c>
      <c r="Q93" s="853"/>
      <c r="R93" s="845">
        <v>46167</v>
      </c>
      <c r="S93" s="846"/>
      <c r="T93" s="845">
        <v>46187</v>
      </c>
      <c r="U93" s="846"/>
      <c r="V93" s="845">
        <v>46215</v>
      </c>
      <c r="W93" s="846"/>
      <c r="X93" s="845">
        <v>46251</v>
      </c>
      <c r="Y93" s="846"/>
      <c r="Z93" s="852"/>
      <c r="AA93" s="853"/>
      <c r="AB93" s="852"/>
      <c r="AC93" s="853"/>
      <c r="AD93" s="885"/>
      <c r="AE93" s="886"/>
      <c r="AF93" s="852"/>
      <c r="AG93" s="853"/>
      <c r="AH93" s="852"/>
      <c r="AI93" s="853"/>
      <c r="AJ93" s="885"/>
      <c r="AK93" s="886"/>
      <c r="AL93" s="528"/>
      <c r="AM93" s="532"/>
      <c r="AN93" s="532"/>
    </row>
    <row r="94" spans="1:40" s="533" customFormat="1" ht="70" customHeight="1" thickBot="1">
      <c r="A94" s="903" t="s">
        <v>781</v>
      </c>
      <c r="B94" s="904"/>
      <c r="C94" s="904"/>
      <c r="D94" s="904"/>
      <c r="E94" s="905"/>
      <c r="F94" s="854" t="s">
        <v>526</v>
      </c>
      <c r="G94" s="855"/>
      <c r="H94" s="854" t="s">
        <v>565</v>
      </c>
      <c r="I94" s="855"/>
      <c r="J94" s="854" t="s">
        <v>585</v>
      </c>
      <c r="K94" s="855"/>
      <c r="L94" s="854" t="s">
        <v>591</v>
      </c>
      <c r="M94" s="855"/>
      <c r="N94" s="854" t="s">
        <v>704</v>
      </c>
      <c r="O94" s="855"/>
      <c r="P94" s="854" t="s">
        <v>708</v>
      </c>
      <c r="Q94" s="855"/>
      <c r="R94" s="849" t="s">
        <v>727</v>
      </c>
      <c r="S94" s="850"/>
      <c r="T94" s="849" t="s">
        <v>753</v>
      </c>
      <c r="U94" s="850"/>
      <c r="V94" s="849" t="s">
        <v>774</v>
      </c>
      <c r="W94" s="850"/>
      <c r="X94" s="849" t="s">
        <v>779</v>
      </c>
      <c r="Y94" s="850"/>
      <c r="Z94" s="854"/>
      <c r="AA94" s="855"/>
      <c r="AB94" s="854"/>
      <c r="AC94" s="855"/>
      <c r="AD94" s="854"/>
      <c r="AE94" s="855"/>
      <c r="AF94" s="854"/>
      <c r="AG94" s="882"/>
      <c r="AH94" s="854"/>
      <c r="AI94" s="855"/>
      <c r="AJ94" s="854"/>
      <c r="AK94" s="855"/>
      <c r="AL94" s="528"/>
      <c r="AM94" s="532"/>
      <c r="AN94" s="532"/>
    </row>
    <row r="95" spans="1:40" s="533" customFormat="1" ht="28" customHeight="1" thickBot="1">
      <c r="A95" s="534" t="s">
        <v>176</v>
      </c>
      <c r="B95" s="555" t="s">
        <v>2</v>
      </c>
      <c r="C95" s="534" t="s">
        <v>115</v>
      </c>
      <c r="D95" s="538" t="s">
        <v>3</v>
      </c>
      <c r="E95" s="538" t="s">
        <v>4</v>
      </c>
      <c r="F95" s="535" t="s">
        <v>5</v>
      </c>
      <c r="G95" s="538" t="s">
        <v>6</v>
      </c>
      <c r="H95" s="535" t="s">
        <v>5</v>
      </c>
      <c r="I95" s="538" t="s">
        <v>6</v>
      </c>
      <c r="J95" s="535" t="s">
        <v>5</v>
      </c>
      <c r="K95" s="538" t="s">
        <v>6</v>
      </c>
      <c r="L95" s="535" t="s">
        <v>5</v>
      </c>
      <c r="M95" s="538" t="s">
        <v>6</v>
      </c>
      <c r="N95" s="535" t="s">
        <v>5</v>
      </c>
      <c r="O95" s="538" t="s">
        <v>6</v>
      </c>
      <c r="P95" s="535" t="s">
        <v>5</v>
      </c>
      <c r="Q95" s="538" t="s">
        <v>6</v>
      </c>
      <c r="R95" s="535" t="s">
        <v>5</v>
      </c>
      <c r="S95" s="538" t="s">
        <v>6</v>
      </c>
      <c r="T95" s="535" t="s">
        <v>5</v>
      </c>
      <c r="U95" s="538" t="s">
        <v>6</v>
      </c>
      <c r="V95" s="535" t="s">
        <v>5</v>
      </c>
      <c r="W95" s="538" t="s">
        <v>6</v>
      </c>
      <c r="X95" s="535" t="s">
        <v>5</v>
      </c>
      <c r="Y95" s="538" t="s">
        <v>6</v>
      </c>
      <c r="Z95" s="535" t="s">
        <v>5</v>
      </c>
      <c r="AA95" s="538" t="s">
        <v>6</v>
      </c>
      <c r="AB95" s="548" t="s">
        <v>5</v>
      </c>
      <c r="AC95" s="534" t="s">
        <v>6</v>
      </c>
      <c r="AD95" s="548" t="s">
        <v>5</v>
      </c>
      <c r="AE95" s="534" t="s">
        <v>6</v>
      </c>
      <c r="AF95" s="548" t="s">
        <v>5</v>
      </c>
      <c r="AG95" s="534" t="s">
        <v>6</v>
      </c>
      <c r="AH95" s="548" t="s">
        <v>5</v>
      </c>
      <c r="AI95" s="534" t="s">
        <v>6</v>
      </c>
      <c r="AJ95" s="548" t="s">
        <v>5</v>
      </c>
      <c r="AK95" s="534" t="s">
        <v>6</v>
      </c>
      <c r="AL95" s="534" t="s">
        <v>176</v>
      </c>
      <c r="AM95" s="204" t="s">
        <v>217</v>
      </c>
      <c r="AN95" s="205" t="s">
        <v>217</v>
      </c>
    </row>
    <row r="96" spans="1:40" s="46" customFormat="1" ht="21" customHeight="1">
      <c r="A96" s="566">
        <v>1</v>
      </c>
      <c r="B96" s="810" t="s">
        <v>431</v>
      </c>
      <c r="C96" s="361">
        <v>2013</v>
      </c>
      <c r="D96" s="290" t="s">
        <v>43</v>
      </c>
      <c r="E96" s="550">
        <f>G96+I96+K96+M96+O96+Q96+S96+U96+W96+Y96+AA96+AC96+AE96+AG96+AI96+AK96-K96</f>
        <v>611.25</v>
      </c>
      <c r="F96" s="357">
        <v>49</v>
      </c>
      <c r="G96" s="94">
        <v>63.75</v>
      </c>
      <c r="H96" s="357">
        <v>48</v>
      </c>
      <c r="I96" s="94">
        <v>75</v>
      </c>
      <c r="J96" s="357">
        <v>49</v>
      </c>
      <c r="K96" s="615">
        <v>45</v>
      </c>
      <c r="L96" s="357">
        <v>43</v>
      </c>
      <c r="M96" s="94">
        <v>75</v>
      </c>
      <c r="N96" s="357">
        <v>46</v>
      </c>
      <c r="O96" s="94">
        <v>75</v>
      </c>
      <c r="P96" s="357">
        <v>41</v>
      </c>
      <c r="Q96" s="94">
        <v>75</v>
      </c>
      <c r="R96" s="357">
        <v>46</v>
      </c>
      <c r="S96" s="94">
        <v>75</v>
      </c>
      <c r="T96" s="357">
        <v>53</v>
      </c>
      <c r="U96" s="94">
        <v>45</v>
      </c>
      <c r="V96" s="357">
        <v>51</v>
      </c>
      <c r="W96" s="94">
        <v>52.5</v>
      </c>
      <c r="X96" s="357">
        <v>44</v>
      </c>
      <c r="Y96" s="94">
        <v>75</v>
      </c>
      <c r="Z96" s="357"/>
      <c r="AA96" s="163"/>
      <c r="AB96" s="357"/>
      <c r="AC96" s="163"/>
      <c r="AD96" s="357"/>
      <c r="AE96" s="163"/>
      <c r="AF96" s="357"/>
      <c r="AG96" s="163"/>
      <c r="AH96" s="357"/>
      <c r="AI96" s="163"/>
      <c r="AJ96" s="357"/>
      <c r="AK96" s="163"/>
      <c r="AL96" s="549">
        <v>1</v>
      </c>
      <c r="AM96" s="206">
        <v>1</v>
      </c>
      <c r="AN96" s="94">
        <v>75</v>
      </c>
    </row>
    <row r="97" spans="1:40" s="46" customFormat="1" ht="20.25" customHeight="1">
      <c r="A97" s="566">
        <f>A96+1</f>
        <v>2</v>
      </c>
      <c r="B97" s="743" t="s">
        <v>194</v>
      </c>
      <c r="C97" s="48">
        <v>2013</v>
      </c>
      <c r="D97" s="165" t="s">
        <v>97</v>
      </c>
      <c r="E97" s="542">
        <f>G97+I97+K97+M97+O97+Q97+S97+U97+W97+Y97+AA97+AC97+AE97+AG97+AI97+AK97</f>
        <v>498.75</v>
      </c>
      <c r="F97" s="93">
        <v>49</v>
      </c>
      <c r="G97" s="94">
        <v>63.75</v>
      </c>
      <c r="H97" s="93"/>
      <c r="I97" s="615"/>
      <c r="J97" s="93">
        <v>47</v>
      </c>
      <c r="K97" s="94">
        <v>75</v>
      </c>
      <c r="L97" s="93">
        <v>46</v>
      </c>
      <c r="M97" s="94">
        <v>52.5</v>
      </c>
      <c r="N97" s="93">
        <v>50</v>
      </c>
      <c r="O97" s="94">
        <v>52.5</v>
      </c>
      <c r="P97" s="93"/>
      <c r="Q97" s="94"/>
      <c r="R97" s="93">
        <v>48</v>
      </c>
      <c r="S97" s="94">
        <v>52.5</v>
      </c>
      <c r="T97" s="93">
        <v>45</v>
      </c>
      <c r="U97" s="94">
        <v>75</v>
      </c>
      <c r="V97" s="93">
        <v>42</v>
      </c>
      <c r="W97" s="94">
        <v>75</v>
      </c>
      <c r="X97" s="93">
        <v>47</v>
      </c>
      <c r="Y97" s="94">
        <v>52.5</v>
      </c>
      <c r="Z97" s="93"/>
      <c r="AA97" s="94"/>
      <c r="AB97" s="93"/>
      <c r="AC97" s="94"/>
      <c r="AD97" s="93"/>
      <c r="AE97" s="94"/>
      <c r="AF97" s="93"/>
      <c r="AG97" s="94"/>
      <c r="AH97" s="93"/>
      <c r="AI97" s="94"/>
      <c r="AJ97" s="93"/>
      <c r="AK97" s="94"/>
      <c r="AL97" s="549">
        <f>AL96+1</f>
        <v>2</v>
      </c>
      <c r="AM97" s="207">
        <f>AM96+1</f>
        <v>2</v>
      </c>
      <c r="AN97" s="94">
        <v>52.5</v>
      </c>
    </row>
    <row r="98" spans="1:40" s="46" customFormat="1" ht="20.25" customHeight="1">
      <c r="A98" s="566">
        <f t="shared" ref="A98:A119" si="9">A97+1</f>
        <v>3</v>
      </c>
      <c r="B98" s="277" t="s">
        <v>424</v>
      </c>
      <c r="C98" s="48">
        <v>2014</v>
      </c>
      <c r="D98" s="427" t="s">
        <v>59</v>
      </c>
      <c r="E98" s="542">
        <f>G98+I98+K98+M98+O98+Q98+S98+U98+W98+Y98+AA98+AC98+AE98+AG98+AI98+AK98-Q98</f>
        <v>267.75</v>
      </c>
      <c r="F98" s="93">
        <v>63</v>
      </c>
      <c r="G98" s="94">
        <v>37.5</v>
      </c>
      <c r="H98" s="93">
        <v>56</v>
      </c>
      <c r="I98" s="94">
        <v>52.5</v>
      </c>
      <c r="J98" s="93">
        <v>55</v>
      </c>
      <c r="K98" s="94">
        <v>30</v>
      </c>
      <c r="L98" s="93">
        <v>56</v>
      </c>
      <c r="M98" s="94">
        <v>30</v>
      </c>
      <c r="N98" s="93">
        <v>63</v>
      </c>
      <c r="O98" s="94">
        <v>37.5</v>
      </c>
      <c r="P98" s="93">
        <v>65</v>
      </c>
      <c r="Q98" s="615">
        <v>22.5</v>
      </c>
      <c r="R98" s="93">
        <v>53</v>
      </c>
      <c r="S98" s="94">
        <v>33.75</v>
      </c>
      <c r="T98" s="93">
        <v>67</v>
      </c>
      <c r="U98" s="94">
        <v>9</v>
      </c>
      <c r="V98" s="93"/>
      <c r="W98" s="94"/>
      <c r="X98" s="93">
        <v>53</v>
      </c>
      <c r="Y98" s="94">
        <v>37.5</v>
      </c>
      <c r="Z98" s="93"/>
      <c r="AA98" s="94"/>
      <c r="AB98" s="93"/>
      <c r="AC98" s="94"/>
      <c r="AD98" s="93"/>
      <c r="AE98" s="94"/>
      <c r="AF98" s="93"/>
      <c r="AG98" s="94"/>
      <c r="AH98" s="93"/>
      <c r="AI98" s="94"/>
      <c r="AJ98" s="93"/>
      <c r="AK98" s="94"/>
      <c r="AL98" s="549">
        <f t="shared" ref="AL98:AL119" si="10">AL97+1</f>
        <v>3</v>
      </c>
      <c r="AM98" s="206">
        <f t="shared" ref="AM98:AM105" si="11">AM97+1</f>
        <v>3</v>
      </c>
      <c r="AN98" s="94">
        <v>37.5</v>
      </c>
    </row>
    <row r="99" spans="1:40" s="46" customFormat="1" ht="20.25" customHeight="1">
      <c r="A99" s="566">
        <f t="shared" si="9"/>
        <v>4</v>
      </c>
      <c r="B99" s="172" t="s">
        <v>323</v>
      </c>
      <c r="C99" s="48">
        <v>2014</v>
      </c>
      <c r="D99" s="174" t="s">
        <v>324</v>
      </c>
      <c r="E99" s="542">
        <f t="shared" ref="E99:E127" si="12">G99+I99+K99+M99+O99+Q99+S99+U99+W99+Y99+AA99+AC99+AE99+AG99+AI99+AK99</f>
        <v>243.75</v>
      </c>
      <c r="F99" s="93"/>
      <c r="G99" s="615"/>
      <c r="H99" s="93">
        <v>57</v>
      </c>
      <c r="I99" s="94">
        <v>37.5</v>
      </c>
      <c r="J99" s="93">
        <v>49</v>
      </c>
      <c r="K99" s="94">
        <v>45</v>
      </c>
      <c r="L99" s="93"/>
      <c r="M99" s="94"/>
      <c r="N99" s="93"/>
      <c r="O99" s="94"/>
      <c r="P99" s="93">
        <v>50</v>
      </c>
      <c r="Q99" s="94">
        <v>52.5</v>
      </c>
      <c r="R99" s="93">
        <v>53</v>
      </c>
      <c r="S99" s="94">
        <v>33.75</v>
      </c>
      <c r="T99" s="93">
        <v>53</v>
      </c>
      <c r="U99" s="94">
        <v>45</v>
      </c>
      <c r="V99" s="93"/>
      <c r="W99" s="94"/>
      <c r="X99" s="93">
        <v>54</v>
      </c>
      <c r="Y99" s="94">
        <v>30</v>
      </c>
      <c r="Z99" s="93"/>
      <c r="AA99" s="94"/>
      <c r="AB99" s="93"/>
      <c r="AC99" s="94"/>
      <c r="AD99" s="93"/>
      <c r="AE99" s="94"/>
      <c r="AF99" s="93"/>
      <c r="AG99" s="94"/>
      <c r="AH99" s="93"/>
      <c r="AI99" s="94"/>
      <c r="AJ99" s="93"/>
      <c r="AK99" s="94"/>
      <c r="AL99" s="549">
        <f t="shared" si="10"/>
        <v>4</v>
      </c>
      <c r="AM99" s="207">
        <f t="shared" si="11"/>
        <v>4</v>
      </c>
      <c r="AN99" s="94">
        <v>30</v>
      </c>
    </row>
    <row r="100" spans="1:40" s="46" customFormat="1" ht="20.25" customHeight="1">
      <c r="A100" s="566">
        <f t="shared" si="9"/>
        <v>5</v>
      </c>
      <c r="B100" s="744" t="s">
        <v>700</v>
      </c>
      <c r="C100" s="48">
        <v>2014</v>
      </c>
      <c r="D100" s="492" t="s">
        <v>701</v>
      </c>
      <c r="E100" s="542">
        <f t="shared" si="12"/>
        <v>186</v>
      </c>
      <c r="F100" s="93"/>
      <c r="G100" s="615"/>
      <c r="H100" s="93"/>
      <c r="I100" s="94"/>
      <c r="J100" s="93"/>
      <c r="K100" s="94"/>
      <c r="L100" s="93">
        <v>55</v>
      </c>
      <c r="M100" s="94">
        <v>37.5</v>
      </c>
      <c r="N100" s="93">
        <v>70</v>
      </c>
      <c r="O100" s="94">
        <v>22.5</v>
      </c>
      <c r="P100" s="93">
        <v>59</v>
      </c>
      <c r="Q100" s="94">
        <v>37.5</v>
      </c>
      <c r="R100" s="93">
        <v>64</v>
      </c>
      <c r="S100" s="94">
        <v>12</v>
      </c>
      <c r="T100" s="93">
        <v>61</v>
      </c>
      <c r="U100" s="94">
        <v>30</v>
      </c>
      <c r="V100" s="93">
        <v>60</v>
      </c>
      <c r="W100" s="94">
        <v>30</v>
      </c>
      <c r="X100" s="93">
        <v>62</v>
      </c>
      <c r="Y100" s="94">
        <v>16.5</v>
      </c>
      <c r="Z100" s="93"/>
      <c r="AA100" s="94"/>
      <c r="AB100" s="93"/>
      <c r="AC100" s="94"/>
      <c r="AD100" s="93"/>
      <c r="AE100" s="94"/>
      <c r="AF100" s="93"/>
      <c r="AG100" s="94"/>
      <c r="AH100" s="93"/>
      <c r="AI100" s="94"/>
      <c r="AJ100" s="93"/>
      <c r="AK100" s="94"/>
      <c r="AL100" s="549">
        <f t="shared" si="10"/>
        <v>5</v>
      </c>
      <c r="AM100" s="206">
        <f t="shared" si="11"/>
        <v>5</v>
      </c>
      <c r="AN100" s="94">
        <v>22.5</v>
      </c>
    </row>
    <row r="101" spans="1:40" s="46" customFormat="1" ht="22" customHeight="1">
      <c r="A101" s="566">
        <f t="shared" si="9"/>
        <v>6</v>
      </c>
      <c r="B101" s="740" t="s">
        <v>741</v>
      </c>
      <c r="C101" s="48">
        <v>2014</v>
      </c>
      <c r="D101" s="662" t="s">
        <v>701</v>
      </c>
      <c r="E101" s="542">
        <f t="shared" si="12"/>
        <v>81.75</v>
      </c>
      <c r="F101" s="93"/>
      <c r="G101" s="615"/>
      <c r="H101" s="93"/>
      <c r="I101" s="94"/>
      <c r="J101" s="93"/>
      <c r="K101" s="94"/>
      <c r="L101" s="93"/>
      <c r="M101" s="94"/>
      <c r="N101" s="93"/>
      <c r="O101" s="94"/>
      <c r="P101" s="93"/>
      <c r="Q101" s="94"/>
      <c r="R101" s="93">
        <v>65</v>
      </c>
      <c r="S101" s="94">
        <v>9</v>
      </c>
      <c r="T101" s="93">
        <v>62</v>
      </c>
      <c r="U101" s="94">
        <v>18.75</v>
      </c>
      <c r="V101" s="93">
        <v>59</v>
      </c>
      <c r="W101" s="94">
        <v>37.5</v>
      </c>
      <c r="X101" s="93">
        <v>62</v>
      </c>
      <c r="Y101" s="94">
        <v>16.5</v>
      </c>
      <c r="Z101" s="93"/>
      <c r="AA101" s="94"/>
      <c r="AB101" s="93"/>
      <c r="AC101" s="94"/>
      <c r="AD101" s="93"/>
      <c r="AE101" s="94"/>
      <c r="AF101" s="93"/>
      <c r="AG101" s="94"/>
      <c r="AH101" s="93"/>
      <c r="AI101" s="94"/>
      <c r="AJ101" s="93"/>
      <c r="AK101" s="94"/>
      <c r="AL101" s="549">
        <f t="shared" si="10"/>
        <v>6</v>
      </c>
      <c r="AM101" s="207">
        <f t="shared" si="11"/>
        <v>6</v>
      </c>
      <c r="AN101" s="94">
        <v>15</v>
      </c>
    </row>
    <row r="102" spans="1:40" s="46" customFormat="1" ht="20.25" customHeight="1">
      <c r="A102" s="566">
        <f t="shared" si="9"/>
        <v>7</v>
      </c>
      <c r="B102" s="742" t="s">
        <v>705</v>
      </c>
      <c r="C102" s="48">
        <v>2014</v>
      </c>
      <c r="D102" s="508" t="s">
        <v>93</v>
      </c>
      <c r="E102" s="542">
        <f t="shared" si="12"/>
        <v>71.25</v>
      </c>
      <c r="F102" s="93"/>
      <c r="G102" s="615"/>
      <c r="H102" s="93"/>
      <c r="I102" s="94"/>
      <c r="J102" s="93"/>
      <c r="K102" s="94"/>
      <c r="L102" s="93"/>
      <c r="M102" s="94"/>
      <c r="N102" s="93">
        <v>68</v>
      </c>
      <c r="O102" s="94">
        <v>30</v>
      </c>
      <c r="P102" s="93"/>
      <c r="Q102" s="94"/>
      <c r="R102" s="93"/>
      <c r="S102" s="94"/>
      <c r="T102" s="93">
        <v>62</v>
      </c>
      <c r="U102" s="94">
        <v>18.75</v>
      </c>
      <c r="V102" s="93">
        <v>66</v>
      </c>
      <c r="W102" s="94">
        <v>22.5</v>
      </c>
      <c r="X102" s="93"/>
      <c r="Y102" s="94"/>
      <c r="Z102" s="93"/>
      <c r="AA102" s="94"/>
      <c r="AB102" s="93"/>
      <c r="AC102" s="94"/>
      <c r="AD102" s="93"/>
      <c r="AE102" s="94"/>
      <c r="AF102" s="93"/>
      <c r="AG102" s="94"/>
      <c r="AH102" s="93"/>
      <c r="AI102" s="94"/>
      <c r="AJ102" s="93"/>
      <c r="AK102" s="94"/>
      <c r="AL102" s="549">
        <f t="shared" si="10"/>
        <v>7</v>
      </c>
      <c r="AM102" s="206">
        <f t="shared" si="11"/>
        <v>7</v>
      </c>
      <c r="AN102" s="94">
        <v>12</v>
      </c>
    </row>
    <row r="103" spans="1:40" s="46" customFormat="1" ht="20.25" customHeight="1">
      <c r="A103" s="566">
        <f t="shared" si="9"/>
        <v>8</v>
      </c>
      <c r="B103" s="172" t="s">
        <v>325</v>
      </c>
      <c r="C103" s="48">
        <v>2014</v>
      </c>
      <c r="D103" s="173" t="s">
        <v>133</v>
      </c>
      <c r="E103" s="542">
        <f t="shared" si="12"/>
        <v>64.5</v>
      </c>
      <c r="F103" s="93">
        <v>65</v>
      </c>
      <c r="G103" s="94">
        <v>30</v>
      </c>
      <c r="H103" s="93"/>
      <c r="I103" s="615"/>
      <c r="J103" s="93"/>
      <c r="K103" s="94"/>
      <c r="L103" s="93"/>
      <c r="M103" s="94"/>
      <c r="N103" s="93"/>
      <c r="O103" s="94"/>
      <c r="P103" s="93"/>
      <c r="Q103" s="94"/>
      <c r="R103" s="93">
        <v>58</v>
      </c>
      <c r="S103" s="94">
        <v>22.5</v>
      </c>
      <c r="T103" s="93">
        <v>65</v>
      </c>
      <c r="U103" s="94">
        <v>12</v>
      </c>
      <c r="V103" s="93"/>
      <c r="W103" s="94"/>
      <c r="X103" s="93"/>
      <c r="Y103" s="94"/>
      <c r="Z103" s="93"/>
      <c r="AA103" s="94"/>
      <c r="AB103" s="93"/>
      <c r="AC103" s="94"/>
      <c r="AD103" s="93"/>
      <c r="AE103" s="94"/>
      <c r="AF103" s="93"/>
      <c r="AG103" s="94"/>
      <c r="AH103" s="93"/>
      <c r="AI103" s="94"/>
      <c r="AJ103" s="93"/>
      <c r="AK103" s="94"/>
      <c r="AL103" s="549">
        <f t="shared" si="10"/>
        <v>8</v>
      </c>
      <c r="AM103" s="207">
        <f t="shared" si="11"/>
        <v>8</v>
      </c>
      <c r="AN103" s="94">
        <v>9</v>
      </c>
    </row>
    <row r="104" spans="1:40" s="26" customFormat="1" ht="20.25" customHeight="1">
      <c r="A104" s="566">
        <f t="shared" si="9"/>
        <v>9</v>
      </c>
      <c r="B104" s="339" t="s">
        <v>504</v>
      </c>
      <c r="C104" s="48">
        <v>2014</v>
      </c>
      <c r="D104" s="173" t="s">
        <v>324</v>
      </c>
      <c r="E104" s="542">
        <f t="shared" si="12"/>
        <v>30</v>
      </c>
      <c r="F104" s="93"/>
      <c r="G104" s="615"/>
      <c r="H104" s="93"/>
      <c r="I104" s="94"/>
      <c r="J104" s="93"/>
      <c r="K104" s="94"/>
      <c r="L104" s="93"/>
      <c r="M104" s="94"/>
      <c r="N104" s="93"/>
      <c r="O104" s="94"/>
      <c r="P104" s="93">
        <v>64</v>
      </c>
      <c r="Q104" s="94">
        <v>30</v>
      </c>
      <c r="R104" s="93"/>
      <c r="S104" s="94"/>
      <c r="T104" s="93"/>
      <c r="U104" s="94"/>
      <c r="V104" s="93"/>
      <c r="W104" s="94"/>
      <c r="X104" s="93"/>
      <c r="Y104" s="94"/>
      <c r="Z104" s="93"/>
      <c r="AA104" s="94"/>
      <c r="AB104" s="93"/>
      <c r="AC104" s="94"/>
      <c r="AD104" s="93"/>
      <c r="AE104" s="94"/>
      <c r="AF104" s="93"/>
      <c r="AG104" s="94"/>
      <c r="AH104" s="93"/>
      <c r="AI104" s="94"/>
      <c r="AJ104" s="93"/>
      <c r="AK104" s="94"/>
      <c r="AL104" s="549">
        <f t="shared" si="10"/>
        <v>9</v>
      </c>
      <c r="AM104" s="206">
        <f t="shared" si="11"/>
        <v>9</v>
      </c>
      <c r="AN104" s="94">
        <v>6</v>
      </c>
    </row>
    <row r="105" spans="1:40" s="46" customFormat="1" ht="20.25" customHeight="1">
      <c r="A105" s="566">
        <f t="shared" si="9"/>
        <v>10</v>
      </c>
      <c r="B105" s="741" t="s">
        <v>348</v>
      </c>
      <c r="C105" s="48">
        <v>2014</v>
      </c>
      <c r="D105" s="813" t="s">
        <v>327</v>
      </c>
      <c r="E105" s="542">
        <f t="shared" si="12"/>
        <v>22.5</v>
      </c>
      <c r="F105" s="93"/>
      <c r="G105" s="615"/>
      <c r="H105" s="93"/>
      <c r="I105" s="94"/>
      <c r="J105" s="93"/>
      <c r="K105" s="94"/>
      <c r="L105" s="93">
        <v>58</v>
      </c>
      <c r="M105" s="94">
        <v>22.5</v>
      </c>
      <c r="N105" s="93"/>
      <c r="O105" s="94"/>
      <c r="P105" s="93"/>
      <c r="Q105" s="94"/>
      <c r="R105" s="93"/>
      <c r="S105" s="94"/>
      <c r="T105" s="93"/>
      <c r="U105" s="94"/>
      <c r="V105" s="93"/>
      <c r="W105" s="94"/>
      <c r="X105" s="93"/>
      <c r="Y105" s="94"/>
      <c r="Z105" s="93"/>
      <c r="AA105" s="94"/>
      <c r="AB105" s="93"/>
      <c r="AC105" s="94"/>
      <c r="AD105" s="93"/>
      <c r="AE105" s="94"/>
      <c r="AF105" s="93"/>
      <c r="AG105" s="94"/>
      <c r="AH105" s="93"/>
      <c r="AI105" s="94"/>
      <c r="AJ105" s="93"/>
      <c r="AK105" s="94"/>
      <c r="AL105" s="549">
        <f t="shared" si="10"/>
        <v>10</v>
      </c>
      <c r="AM105" s="207">
        <f t="shared" si="11"/>
        <v>10</v>
      </c>
      <c r="AN105" s="94">
        <v>3</v>
      </c>
    </row>
    <row r="106" spans="1:40" s="46" customFormat="1" ht="20.25" customHeight="1" thickBot="1">
      <c r="A106" s="566">
        <f t="shared" si="9"/>
        <v>11</v>
      </c>
      <c r="B106" s="166" t="s">
        <v>320</v>
      </c>
      <c r="C106" s="48">
        <v>2014</v>
      </c>
      <c r="D106" s="167" t="s">
        <v>112</v>
      </c>
      <c r="E106" s="542">
        <f t="shared" si="12"/>
        <v>22.5</v>
      </c>
      <c r="F106" s="93"/>
      <c r="G106" s="615"/>
      <c r="H106" s="93"/>
      <c r="I106" s="94"/>
      <c r="J106" s="93">
        <v>66</v>
      </c>
      <c r="K106" s="94">
        <v>22.5</v>
      </c>
      <c r="L106" s="93"/>
      <c r="M106" s="94"/>
      <c r="N106" s="93"/>
      <c r="O106" s="94"/>
      <c r="P106" s="93"/>
      <c r="Q106" s="94"/>
      <c r="R106" s="93"/>
      <c r="S106" s="94"/>
      <c r="T106" s="93"/>
      <c r="U106" s="94"/>
      <c r="V106" s="93"/>
      <c r="W106" s="94"/>
      <c r="X106" s="93"/>
      <c r="Y106" s="94"/>
      <c r="Z106" s="93"/>
      <c r="AA106" s="94"/>
      <c r="AB106" s="93"/>
      <c r="AC106" s="94"/>
      <c r="AD106" s="93"/>
      <c r="AE106" s="94"/>
      <c r="AF106" s="93"/>
      <c r="AG106" s="94"/>
      <c r="AH106" s="93"/>
      <c r="AI106" s="94"/>
      <c r="AJ106" s="93"/>
      <c r="AK106" s="94"/>
      <c r="AL106" s="549">
        <f t="shared" si="10"/>
        <v>11</v>
      </c>
      <c r="AM106" s="208"/>
      <c r="AN106" s="209"/>
    </row>
    <row r="107" spans="1:40" s="46" customFormat="1" ht="20.25" customHeight="1" thickBot="1">
      <c r="A107" s="566">
        <f t="shared" si="9"/>
        <v>12</v>
      </c>
      <c r="B107" s="772" t="s">
        <v>788</v>
      </c>
      <c r="C107" s="48">
        <v>2013</v>
      </c>
      <c r="D107" s="773" t="s">
        <v>789</v>
      </c>
      <c r="E107" s="542">
        <f t="shared" si="12"/>
        <v>16.5</v>
      </c>
      <c r="F107" s="93"/>
      <c r="G107" s="615"/>
      <c r="H107" s="93"/>
      <c r="I107" s="94"/>
      <c r="J107" s="93"/>
      <c r="K107" s="94"/>
      <c r="L107" s="93"/>
      <c r="M107" s="94"/>
      <c r="N107" s="93"/>
      <c r="O107" s="94"/>
      <c r="P107" s="93"/>
      <c r="Q107" s="94"/>
      <c r="R107" s="93"/>
      <c r="S107" s="94"/>
      <c r="T107" s="93"/>
      <c r="U107" s="94"/>
      <c r="V107" s="93"/>
      <c r="W107" s="94"/>
      <c r="X107" s="93">
        <v>62</v>
      </c>
      <c r="Y107" s="94">
        <v>16.5</v>
      </c>
      <c r="Z107" s="93"/>
      <c r="AA107" s="94"/>
      <c r="AB107" s="93"/>
      <c r="AC107" s="94"/>
      <c r="AD107" s="93"/>
      <c r="AE107" s="94"/>
      <c r="AF107" s="93"/>
      <c r="AG107" s="94"/>
      <c r="AH107" s="93"/>
      <c r="AI107" s="94"/>
      <c r="AJ107" s="93"/>
      <c r="AK107" s="94"/>
      <c r="AL107" s="549">
        <f t="shared" si="10"/>
        <v>12</v>
      </c>
      <c r="AM107" s="202"/>
      <c r="AN107" s="203">
        <f>SUM(AN96:AN106)</f>
        <v>262.5</v>
      </c>
    </row>
    <row r="108" spans="1:40" s="46" customFormat="1" ht="20.25" customHeight="1">
      <c r="A108" s="566">
        <f t="shared" si="9"/>
        <v>13</v>
      </c>
      <c r="B108" s="740" t="s">
        <v>742</v>
      </c>
      <c r="C108" s="48">
        <v>2014</v>
      </c>
      <c r="D108" s="662" t="s">
        <v>133</v>
      </c>
      <c r="E108" s="542">
        <f t="shared" si="12"/>
        <v>15</v>
      </c>
      <c r="F108" s="93"/>
      <c r="G108" s="615"/>
      <c r="H108" s="93"/>
      <c r="I108" s="94"/>
      <c r="J108" s="93"/>
      <c r="K108" s="94"/>
      <c r="L108" s="93"/>
      <c r="M108" s="94"/>
      <c r="N108" s="93"/>
      <c r="O108" s="94"/>
      <c r="P108" s="93"/>
      <c r="Q108" s="94"/>
      <c r="R108" s="93">
        <v>62</v>
      </c>
      <c r="S108" s="94">
        <v>15</v>
      </c>
      <c r="T108" s="93">
        <v>72</v>
      </c>
      <c r="U108" s="94">
        <v>0</v>
      </c>
      <c r="V108" s="93"/>
      <c r="W108" s="94"/>
      <c r="X108" s="93"/>
      <c r="Y108" s="94"/>
      <c r="Z108" s="93"/>
      <c r="AA108" s="94"/>
      <c r="AB108" s="93"/>
      <c r="AC108" s="94"/>
      <c r="AD108" s="93"/>
      <c r="AE108" s="94"/>
      <c r="AF108" s="93"/>
      <c r="AG108" s="94"/>
      <c r="AH108" s="93"/>
      <c r="AI108" s="94"/>
      <c r="AJ108" s="93"/>
      <c r="AK108" s="94"/>
      <c r="AL108" s="549">
        <f t="shared" si="10"/>
        <v>13</v>
      </c>
      <c r="AM108" s="127"/>
      <c r="AN108" s="127"/>
    </row>
    <row r="109" spans="1:40" s="46" customFormat="1" ht="20.25" customHeight="1">
      <c r="A109" s="566">
        <f t="shared" si="9"/>
        <v>14</v>
      </c>
      <c r="B109" s="744" t="s">
        <v>702</v>
      </c>
      <c r="C109" s="48">
        <v>2014</v>
      </c>
      <c r="D109" s="492" t="s">
        <v>93</v>
      </c>
      <c r="E109" s="542">
        <f t="shared" si="12"/>
        <v>15</v>
      </c>
      <c r="F109" s="93"/>
      <c r="G109" s="615"/>
      <c r="H109" s="93"/>
      <c r="I109" s="94"/>
      <c r="J109" s="93"/>
      <c r="K109" s="94"/>
      <c r="L109" s="93">
        <v>59</v>
      </c>
      <c r="M109" s="94">
        <v>15</v>
      </c>
      <c r="N109" s="93"/>
      <c r="O109" s="94"/>
      <c r="P109" s="93"/>
      <c r="Q109" s="94"/>
      <c r="R109" s="93"/>
      <c r="S109" s="94"/>
      <c r="T109" s="93"/>
      <c r="U109" s="94"/>
      <c r="V109" s="93"/>
      <c r="W109" s="94"/>
      <c r="X109" s="93"/>
      <c r="Y109" s="94"/>
      <c r="Z109" s="93"/>
      <c r="AA109" s="94"/>
      <c r="AB109" s="93"/>
      <c r="AC109" s="94"/>
      <c r="AD109" s="93"/>
      <c r="AE109" s="94"/>
      <c r="AF109" s="93"/>
      <c r="AG109" s="94"/>
      <c r="AH109" s="93"/>
      <c r="AI109" s="94"/>
      <c r="AJ109" s="93"/>
      <c r="AK109" s="94"/>
      <c r="AL109" s="549">
        <f t="shared" si="10"/>
        <v>14</v>
      </c>
      <c r="AM109" s="127"/>
      <c r="AN109" s="127"/>
    </row>
    <row r="110" spans="1:40" s="46" customFormat="1" ht="20.25" customHeight="1">
      <c r="A110" s="566">
        <f t="shared" si="9"/>
        <v>15</v>
      </c>
      <c r="B110" s="772" t="s">
        <v>790</v>
      </c>
      <c r="C110" s="48">
        <v>2014</v>
      </c>
      <c r="D110" s="773" t="s">
        <v>789</v>
      </c>
      <c r="E110" s="542">
        <f t="shared" si="12"/>
        <v>9</v>
      </c>
      <c r="F110" s="93"/>
      <c r="G110" s="615"/>
      <c r="H110" s="93"/>
      <c r="I110" s="94"/>
      <c r="J110" s="93"/>
      <c r="K110" s="94"/>
      <c r="L110" s="93"/>
      <c r="M110" s="94"/>
      <c r="N110" s="93"/>
      <c r="O110" s="94"/>
      <c r="P110" s="93"/>
      <c r="Q110" s="94"/>
      <c r="R110" s="93"/>
      <c r="S110" s="94"/>
      <c r="T110" s="93"/>
      <c r="U110" s="94"/>
      <c r="V110" s="93"/>
      <c r="W110" s="94"/>
      <c r="X110" s="93">
        <v>63</v>
      </c>
      <c r="Y110" s="94">
        <v>9</v>
      </c>
      <c r="Z110" s="93"/>
      <c r="AA110" s="94"/>
      <c r="AB110" s="93"/>
      <c r="AC110" s="94"/>
      <c r="AD110" s="93"/>
      <c r="AE110" s="94"/>
      <c r="AF110" s="93"/>
      <c r="AG110" s="94"/>
      <c r="AH110" s="93"/>
      <c r="AI110" s="94"/>
      <c r="AJ110" s="93"/>
      <c r="AK110" s="94"/>
      <c r="AL110" s="549">
        <f t="shared" si="10"/>
        <v>15</v>
      </c>
      <c r="AM110" s="127"/>
      <c r="AN110" s="127"/>
    </row>
    <row r="111" spans="1:40" s="46" customFormat="1" ht="20.25" customHeight="1">
      <c r="A111" s="566">
        <f t="shared" si="9"/>
        <v>16</v>
      </c>
      <c r="B111" s="772" t="s">
        <v>791</v>
      </c>
      <c r="C111" s="48">
        <v>2013</v>
      </c>
      <c r="D111" s="773" t="s">
        <v>789</v>
      </c>
      <c r="E111" s="542">
        <f t="shared" si="12"/>
        <v>6</v>
      </c>
      <c r="F111" s="93"/>
      <c r="G111" s="615"/>
      <c r="H111" s="93"/>
      <c r="I111" s="94"/>
      <c r="J111" s="93"/>
      <c r="K111" s="94"/>
      <c r="L111" s="93"/>
      <c r="M111" s="94"/>
      <c r="N111" s="93"/>
      <c r="O111" s="94"/>
      <c r="P111" s="93"/>
      <c r="Q111" s="94"/>
      <c r="R111" s="93"/>
      <c r="S111" s="94"/>
      <c r="T111" s="93"/>
      <c r="U111" s="94"/>
      <c r="V111" s="93"/>
      <c r="W111" s="94"/>
      <c r="X111" s="93">
        <v>71</v>
      </c>
      <c r="Y111" s="94">
        <v>6</v>
      </c>
      <c r="Z111" s="93"/>
      <c r="AA111" s="94"/>
      <c r="AB111" s="93"/>
      <c r="AC111" s="94"/>
      <c r="AD111" s="93"/>
      <c r="AE111" s="94"/>
      <c r="AF111" s="93"/>
      <c r="AG111" s="94"/>
      <c r="AH111" s="93"/>
      <c r="AI111" s="94"/>
      <c r="AJ111" s="93"/>
      <c r="AK111" s="94"/>
      <c r="AL111" s="549">
        <f t="shared" si="10"/>
        <v>16</v>
      </c>
      <c r="AM111" s="127"/>
      <c r="AN111" s="127"/>
    </row>
    <row r="112" spans="1:40" s="46" customFormat="1" ht="20.25" customHeight="1">
      <c r="A112" s="566">
        <f t="shared" si="9"/>
        <v>17</v>
      </c>
      <c r="B112" s="691" t="s">
        <v>757</v>
      </c>
      <c r="C112" s="48">
        <v>2014</v>
      </c>
      <c r="D112" s="690" t="s">
        <v>444</v>
      </c>
      <c r="E112" s="542">
        <f t="shared" si="12"/>
        <v>6</v>
      </c>
      <c r="F112" s="93"/>
      <c r="G112" s="615"/>
      <c r="H112" s="93"/>
      <c r="I112" s="94"/>
      <c r="J112" s="93"/>
      <c r="K112" s="94"/>
      <c r="L112" s="93"/>
      <c r="M112" s="94"/>
      <c r="N112" s="93"/>
      <c r="O112" s="94"/>
      <c r="P112" s="93"/>
      <c r="Q112" s="94"/>
      <c r="R112" s="93"/>
      <c r="S112" s="94"/>
      <c r="T112" s="93">
        <v>68</v>
      </c>
      <c r="U112" s="94">
        <v>6</v>
      </c>
      <c r="V112" s="93"/>
      <c r="W112" s="94"/>
      <c r="X112" s="93"/>
      <c r="Y112" s="94"/>
      <c r="Z112" s="93"/>
      <c r="AA112" s="94"/>
      <c r="AB112" s="93"/>
      <c r="AC112" s="94"/>
      <c r="AD112" s="93"/>
      <c r="AE112" s="94"/>
      <c r="AF112" s="93"/>
      <c r="AG112" s="94"/>
      <c r="AH112" s="93"/>
      <c r="AI112" s="94"/>
      <c r="AJ112" s="93"/>
      <c r="AK112" s="94"/>
      <c r="AL112" s="549">
        <f t="shared" si="10"/>
        <v>17</v>
      </c>
      <c r="AM112" s="127"/>
      <c r="AN112" s="127"/>
    </row>
    <row r="113" spans="1:40" s="46" customFormat="1" ht="20.25" customHeight="1">
      <c r="A113" s="566">
        <f t="shared" si="9"/>
        <v>18</v>
      </c>
      <c r="B113" s="691" t="s">
        <v>763</v>
      </c>
      <c r="C113" s="48">
        <v>2014</v>
      </c>
      <c r="D113" s="690" t="s">
        <v>112</v>
      </c>
      <c r="E113" s="542">
        <f t="shared" si="12"/>
        <v>3</v>
      </c>
      <c r="F113" s="93"/>
      <c r="G113" s="615"/>
      <c r="H113" s="93"/>
      <c r="I113" s="94"/>
      <c r="J113" s="93"/>
      <c r="K113" s="94"/>
      <c r="L113" s="93"/>
      <c r="M113" s="94"/>
      <c r="N113" s="93"/>
      <c r="O113" s="94"/>
      <c r="P113" s="93"/>
      <c r="Q113" s="94"/>
      <c r="R113" s="93"/>
      <c r="S113" s="94"/>
      <c r="T113" s="93">
        <v>69</v>
      </c>
      <c r="U113" s="94">
        <v>3</v>
      </c>
      <c r="V113" s="93"/>
      <c r="W113" s="94"/>
      <c r="X113" s="93"/>
      <c r="Y113" s="94"/>
      <c r="Z113" s="93"/>
      <c r="AA113" s="94"/>
      <c r="AB113" s="93"/>
      <c r="AC113" s="94"/>
      <c r="AD113" s="93"/>
      <c r="AE113" s="94"/>
      <c r="AF113" s="93"/>
      <c r="AG113" s="94"/>
      <c r="AH113" s="93"/>
      <c r="AI113" s="94"/>
      <c r="AJ113" s="93"/>
      <c r="AK113" s="94"/>
      <c r="AL113" s="549">
        <f t="shared" si="10"/>
        <v>18</v>
      </c>
      <c r="AM113" s="127"/>
      <c r="AN113" s="127"/>
    </row>
    <row r="114" spans="1:40" s="46" customFormat="1" ht="20.25" customHeight="1">
      <c r="A114" s="566">
        <f t="shared" si="9"/>
        <v>19</v>
      </c>
      <c r="B114" s="745" t="s">
        <v>462</v>
      </c>
      <c r="C114" s="48">
        <v>2014</v>
      </c>
      <c r="D114" s="370" t="s">
        <v>133</v>
      </c>
      <c r="E114" s="542">
        <f t="shared" si="12"/>
        <v>0</v>
      </c>
      <c r="F114" s="93"/>
      <c r="G114" s="615"/>
      <c r="H114" s="93"/>
      <c r="I114" s="94"/>
      <c r="J114" s="93"/>
      <c r="K114" s="94"/>
      <c r="L114" s="93"/>
      <c r="M114" s="94"/>
      <c r="N114" s="93"/>
      <c r="O114" s="94"/>
      <c r="P114" s="93"/>
      <c r="Q114" s="94"/>
      <c r="R114" s="93"/>
      <c r="S114" s="94"/>
      <c r="T114" s="93"/>
      <c r="U114" s="94"/>
      <c r="V114" s="93"/>
      <c r="W114" s="94"/>
      <c r="X114" s="93"/>
      <c r="Y114" s="94"/>
      <c r="Z114" s="93"/>
      <c r="AA114" s="94"/>
      <c r="AB114" s="93"/>
      <c r="AC114" s="94"/>
      <c r="AD114" s="93"/>
      <c r="AE114" s="94"/>
      <c r="AF114" s="93"/>
      <c r="AG114" s="94"/>
      <c r="AH114" s="93"/>
      <c r="AI114" s="94"/>
      <c r="AJ114" s="93"/>
      <c r="AK114" s="94"/>
      <c r="AL114" s="549">
        <f t="shared" si="10"/>
        <v>19</v>
      </c>
      <c r="AM114" s="127"/>
      <c r="AN114" s="127"/>
    </row>
    <row r="115" spans="1:40" s="46" customFormat="1" ht="20.25" customHeight="1">
      <c r="A115" s="566">
        <f t="shared" si="9"/>
        <v>20</v>
      </c>
      <c r="B115" s="746" t="s">
        <v>297</v>
      </c>
      <c r="C115" s="48">
        <v>2013</v>
      </c>
      <c r="D115" s="336" t="s">
        <v>298</v>
      </c>
      <c r="E115" s="542">
        <f t="shared" si="12"/>
        <v>0</v>
      </c>
      <c r="F115" s="93"/>
      <c r="G115" s="615"/>
      <c r="H115" s="93"/>
      <c r="I115" s="94"/>
      <c r="J115" s="93"/>
      <c r="K115" s="94"/>
      <c r="L115" s="93"/>
      <c r="M115" s="94"/>
      <c r="N115" s="93"/>
      <c r="O115" s="94"/>
      <c r="P115" s="93"/>
      <c r="Q115" s="94"/>
      <c r="R115" s="93"/>
      <c r="S115" s="94"/>
      <c r="T115" s="93"/>
      <c r="U115" s="94"/>
      <c r="V115" s="93"/>
      <c r="W115" s="94"/>
      <c r="X115" s="93"/>
      <c r="Y115" s="94"/>
      <c r="Z115" s="93"/>
      <c r="AA115" s="94"/>
      <c r="AB115" s="93"/>
      <c r="AC115" s="94"/>
      <c r="AD115" s="93"/>
      <c r="AE115" s="94"/>
      <c r="AF115" s="93"/>
      <c r="AG115" s="94"/>
      <c r="AH115" s="93"/>
      <c r="AI115" s="94"/>
      <c r="AJ115" s="93"/>
      <c r="AK115" s="94"/>
      <c r="AL115" s="549">
        <f t="shared" si="10"/>
        <v>20</v>
      </c>
      <c r="AM115" s="127"/>
      <c r="AN115" s="127"/>
    </row>
    <row r="116" spans="1:40" s="46" customFormat="1" ht="20.25" customHeight="1">
      <c r="A116" s="566">
        <f t="shared" si="9"/>
        <v>21</v>
      </c>
      <c r="B116" s="277" t="s">
        <v>423</v>
      </c>
      <c r="C116" s="48">
        <v>2014</v>
      </c>
      <c r="D116" s="278" t="s">
        <v>113</v>
      </c>
      <c r="E116" s="542">
        <f t="shared" si="12"/>
        <v>0</v>
      </c>
      <c r="F116" s="93"/>
      <c r="G116" s="615"/>
      <c r="H116" s="93"/>
      <c r="I116" s="94"/>
      <c r="J116" s="93"/>
      <c r="K116" s="94"/>
      <c r="L116" s="93"/>
      <c r="M116" s="94"/>
      <c r="N116" s="93"/>
      <c r="O116" s="94"/>
      <c r="P116" s="93"/>
      <c r="Q116" s="94"/>
      <c r="R116" s="93"/>
      <c r="S116" s="94"/>
      <c r="T116" s="93"/>
      <c r="U116" s="94"/>
      <c r="V116" s="93"/>
      <c r="W116" s="94"/>
      <c r="X116" s="93"/>
      <c r="Y116" s="94"/>
      <c r="Z116" s="93"/>
      <c r="AA116" s="94"/>
      <c r="AB116" s="93"/>
      <c r="AC116" s="94"/>
      <c r="AD116" s="93"/>
      <c r="AE116" s="94"/>
      <c r="AF116" s="93"/>
      <c r="AG116" s="94"/>
      <c r="AH116" s="93"/>
      <c r="AI116" s="94"/>
      <c r="AJ116" s="93"/>
      <c r="AK116" s="94"/>
      <c r="AL116" s="549">
        <f t="shared" si="10"/>
        <v>21</v>
      </c>
      <c r="AM116" s="127"/>
      <c r="AN116" s="127"/>
    </row>
    <row r="117" spans="1:40" s="46" customFormat="1" ht="20.25" customHeight="1">
      <c r="A117" s="566">
        <f t="shared" si="9"/>
        <v>22</v>
      </c>
      <c r="B117" s="677" t="s">
        <v>229</v>
      </c>
      <c r="C117" s="48">
        <v>2013</v>
      </c>
      <c r="D117" s="133" t="s">
        <v>133</v>
      </c>
      <c r="E117" s="542">
        <f t="shared" si="12"/>
        <v>0</v>
      </c>
      <c r="F117" s="93"/>
      <c r="G117" s="615"/>
      <c r="H117" s="93"/>
      <c r="I117" s="94"/>
      <c r="J117" s="93"/>
      <c r="K117" s="94"/>
      <c r="L117" s="93"/>
      <c r="M117" s="94"/>
      <c r="N117" s="93"/>
      <c r="O117" s="94"/>
      <c r="P117" s="93"/>
      <c r="Q117" s="94"/>
      <c r="R117" s="93"/>
      <c r="S117" s="94"/>
      <c r="T117" s="93"/>
      <c r="U117" s="94"/>
      <c r="V117" s="93"/>
      <c r="W117" s="94"/>
      <c r="X117" s="93"/>
      <c r="Y117" s="94"/>
      <c r="Z117" s="93"/>
      <c r="AA117" s="94"/>
      <c r="AB117" s="93"/>
      <c r="AC117" s="94"/>
      <c r="AD117" s="93"/>
      <c r="AE117" s="94"/>
      <c r="AF117" s="93"/>
      <c r="AG117" s="94"/>
      <c r="AH117" s="93"/>
      <c r="AI117" s="94"/>
      <c r="AJ117" s="93"/>
      <c r="AK117" s="94"/>
      <c r="AL117" s="549">
        <f t="shared" si="10"/>
        <v>22</v>
      </c>
      <c r="AM117" s="127"/>
      <c r="AN117" s="127"/>
    </row>
    <row r="118" spans="1:40" s="46" customFormat="1" ht="20.25" customHeight="1">
      <c r="A118" s="566">
        <f t="shared" si="9"/>
        <v>23</v>
      </c>
      <c r="B118" s="747" t="s">
        <v>269</v>
      </c>
      <c r="C118" s="48">
        <v>2014</v>
      </c>
      <c r="D118" s="367" t="s">
        <v>267</v>
      </c>
      <c r="E118" s="542">
        <f t="shared" si="12"/>
        <v>0</v>
      </c>
      <c r="F118" s="93"/>
      <c r="G118" s="615"/>
      <c r="H118" s="93"/>
      <c r="I118" s="94"/>
      <c r="J118" s="93"/>
      <c r="K118" s="94"/>
      <c r="L118" s="93"/>
      <c r="M118" s="94"/>
      <c r="N118" s="93"/>
      <c r="O118" s="94"/>
      <c r="P118" s="93"/>
      <c r="Q118" s="94"/>
      <c r="R118" s="93"/>
      <c r="S118" s="94"/>
      <c r="T118" s="93"/>
      <c r="U118" s="94"/>
      <c r="V118" s="93"/>
      <c r="W118" s="94"/>
      <c r="X118" s="93"/>
      <c r="Y118" s="94"/>
      <c r="Z118" s="93"/>
      <c r="AA118" s="94"/>
      <c r="AB118" s="93"/>
      <c r="AC118" s="94"/>
      <c r="AD118" s="93"/>
      <c r="AE118" s="94"/>
      <c r="AF118" s="93"/>
      <c r="AG118" s="94"/>
      <c r="AH118" s="93"/>
      <c r="AI118" s="94"/>
      <c r="AJ118" s="93"/>
      <c r="AK118" s="94"/>
      <c r="AL118" s="549">
        <f t="shared" si="10"/>
        <v>23</v>
      </c>
      <c r="AM118" s="127"/>
      <c r="AN118" s="127"/>
    </row>
    <row r="119" spans="1:40" s="46" customFormat="1" ht="20.25" customHeight="1">
      <c r="A119" s="566">
        <f t="shared" si="9"/>
        <v>24</v>
      </c>
      <c r="B119" s="104" t="s">
        <v>101</v>
      </c>
      <c r="C119" s="48">
        <v>2013</v>
      </c>
      <c r="D119" s="66" t="s">
        <v>98</v>
      </c>
      <c r="E119" s="542">
        <f t="shared" si="12"/>
        <v>0</v>
      </c>
      <c r="F119" s="93"/>
      <c r="G119" s="615"/>
      <c r="H119" s="93"/>
      <c r="I119" s="94"/>
      <c r="J119" s="93"/>
      <c r="K119" s="94"/>
      <c r="L119" s="93"/>
      <c r="M119" s="94"/>
      <c r="N119" s="93"/>
      <c r="O119" s="94"/>
      <c r="P119" s="93"/>
      <c r="Q119" s="94"/>
      <c r="R119" s="93"/>
      <c r="S119" s="94"/>
      <c r="T119" s="93"/>
      <c r="U119" s="94"/>
      <c r="V119" s="93"/>
      <c r="W119" s="94"/>
      <c r="X119" s="93"/>
      <c r="Y119" s="94"/>
      <c r="Z119" s="93"/>
      <c r="AA119" s="94"/>
      <c r="AB119" s="93"/>
      <c r="AC119" s="94"/>
      <c r="AD119" s="93"/>
      <c r="AE119" s="94"/>
      <c r="AF119" s="93"/>
      <c r="AG119" s="94"/>
      <c r="AH119" s="93"/>
      <c r="AI119" s="94"/>
      <c r="AJ119" s="93"/>
      <c r="AK119" s="94"/>
      <c r="AL119" s="549">
        <f t="shared" si="10"/>
        <v>24</v>
      </c>
      <c r="AM119" s="127"/>
      <c r="AN119" s="127"/>
    </row>
    <row r="120" spans="1:40" s="46" customFormat="1" ht="20.25" customHeight="1">
      <c r="A120" s="566"/>
      <c r="B120" s="748" t="s">
        <v>279</v>
      </c>
      <c r="C120" s="48">
        <v>2013</v>
      </c>
      <c r="D120" s="368" t="s">
        <v>280</v>
      </c>
      <c r="E120" s="542">
        <f t="shared" si="12"/>
        <v>0</v>
      </c>
      <c r="F120" s="93"/>
      <c r="G120" s="615"/>
      <c r="H120" s="93"/>
      <c r="I120" s="94"/>
      <c r="J120" s="93"/>
      <c r="K120" s="94"/>
      <c r="L120" s="93"/>
      <c r="M120" s="94"/>
      <c r="N120" s="93"/>
      <c r="O120" s="94"/>
      <c r="P120" s="93"/>
      <c r="Q120" s="94"/>
      <c r="R120" s="93"/>
      <c r="S120" s="94"/>
      <c r="T120" s="93"/>
      <c r="U120" s="94"/>
      <c r="V120" s="93"/>
      <c r="W120" s="94"/>
      <c r="X120" s="93"/>
      <c r="Y120" s="94"/>
      <c r="Z120" s="93"/>
      <c r="AA120" s="94"/>
      <c r="AB120" s="93"/>
      <c r="AC120" s="94"/>
      <c r="AD120" s="93"/>
      <c r="AE120" s="94"/>
      <c r="AF120" s="93"/>
      <c r="AG120" s="94"/>
      <c r="AH120" s="93"/>
      <c r="AI120" s="94"/>
      <c r="AJ120" s="93"/>
      <c r="AK120" s="94"/>
      <c r="AL120" s="549"/>
      <c r="AM120" s="127"/>
      <c r="AN120" s="127"/>
    </row>
    <row r="121" spans="1:40" s="46" customFormat="1" ht="20.25" customHeight="1">
      <c r="A121" s="566"/>
      <c r="B121" s="749" t="s">
        <v>211</v>
      </c>
      <c r="C121" s="48">
        <v>2014</v>
      </c>
      <c r="D121" s="369" t="s">
        <v>150</v>
      </c>
      <c r="E121" s="542">
        <f t="shared" si="12"/>
        <v>0</v>
      </c>
      <c r="F121" s="93"/>
      <c r="G121" s="615"/>
      <c r="H121" s="93"/>
      <c r="I121" s="94"/>
      <c r="J121" s="93"/>
      <c r="K121" s="94"/>
      <c r="L121" s="93"/>
      <c r="M121" s="94"/>
      <c r="N121" s="93"/>
      <c r="O121" s="94"/>
      <c r="P121" s="93"/>
      <c r="Q121" s="94"/>
      <c r="R121" s="93"/>
      <c r="S121" s="94"/>
      <c r="T121" s="93"/>
      <c r="U121" s="94"/>
      <c r="V121" s="93"/>
      <c r="W121" s="94"/>
      <c r="X121" s="93"/>
      <c r="Y121" s="94"/>
      <c r="Z121" s="93"/>
      <c r="AA121" s="94"/>
      <c r="AB121" s="93"/>
      <c r="AC121" s="94"/>
      <c r="AD121" s="93"/>
      <c r="AE121" s="94"/>
      <c r="AF121" s="93"/>
      <c r="AG121" s="94"/>
      <c r="AH121" s="93"/>
      <c r="AI121" s="94"/>
      <c r="AJ121" s="93"/>
      <c r="AK121" s="94"/>
      <c r="AL121" s="549"/>
      <c r="AM121" s="127"/>
      <c r="AN121" s="127"/>
    </row>
    <row r="122" spans="1:40" s="46" customFormat="1" ht="20.25" customHeight="1">
      <c r="A122" s="566"/>
      <c r="B122" s="745" t="s">
        <v>439</v>
      </c>
      <c r="C122" s="48">
        <v>2014</v>
      </c>
      <c r="D122" s="370" t="s">
        <v>443</v>
      </c>
      <c r="E122" s="542">
        <f t="shared" si="12"/>
        <v>0</v>
      </c>
      <c r="F122" s="93"/>
      <c r="G122" s="615"/>
      <c r="H122" s="93"/>
      <c r="I122" s="94"/>
      <c r="J122" s="93"/>
      <c r="K122" s="94"/>
      <c r="L122" s="93"/>
      <c r="M122" s="94"/>
      <c r="N122" s="93"/>
      <c r="O122" s="94"/>
      <c r="P122" s="93"/>
      <c r="Q122" s="94"/>
      <c r="R122" s="93"/>
      <c r="S122" s="94"/>
      <c r="T122" s="93"/>
      <c r="U122" s="94"/>
      <c r="V122" s="93"/>
      <c r="W122" s="94"/>
      <c r="X122" s="93"/>
      <c r="Y122" s="94"/>
      <c r="Z122" s="93"/>
      <c r="AA122" s="94"/>
      <c r="AB122" s="93"/>
      <c r="AC122" s="94"/>
      <c r="AD122" s="93"/>
      <c r="AE122" s="94"/>
      <c r="AF122" s="93"/>
      <c r="AG122" s="94"/>
      <c r="AH122" s="93"/>
      <c r="AI122" s="94"/>
      <c r="AJ122" s="93"/>
      <c r="AK122" s="94"/>
      <c r="AL122" s="549"/>
      <c r="AM122" s="127"/>
      <c r="AN122" s="127"/>
    </row>
    <row r="123" spans="1:40" s="46" customFormat="1" ht="20.25" customHeight="1">
      <c r="A123" s="566"/>
      <c r="B123" s="750" t="s">
        <v>464</v>
      </c>
      <c r="C123" s="62">
        <v>2014</v>
      </c>
      <c r="D123" s="385" t="s">
        <v>133</v>
      </c>
      <c r="E123" s="542">
        <f t="shared" si="12"/>
        <v>0</v>
      </c>
      <c r="F123" s="95"/>
      <c r="G123" s="655"/>
      <c r="H123" s="95"/>
      <c r="I123" s="94"/>
      <c r="J123" s="93"/>
      <c r="K123" s="94"/>
      <c r="L123" s="93"/>
      <c r="M123" s="94"/>
      <c r="N123" s="93"/>
      <c r="O123" s="94"/>
      <c r="P123" s="93"/>
      <c r="Q123" s="94"/>
      <c r="R123" s="93"/>
      <c r="S123" s="94"/>
      <c r="T123" s="93"/>
      <c r="U123" s="94"/>
      <c r="V123" s="93"/>
      <c r="W123" s="94"/>
      <c r="X123" s="93"/>
      <c r="Y123" s="94"/>
      <c r="Z123" s="95"/>
      <c r="AA123" s="402"/>
      <c r="AB123" s="95"/>
      <c r="AC123" s="402"/>
      <c r="AD123" s="95"/>
      <c r="AE123" s="402"/>
      <c r="AF123" s="95"/>
      <c r="AG123" s="402"/>
      <c r="AH123" s="95"/>
      <c r="AI123" s="402"/>
      <c r="AJ123" s="95"/>
      <c r="AK123" s="402"/>
      <c r="AL123" s="549"/>
      <c r="AM123" s="127"/>
      <c r="AN123" s="127"/>
    </row>
    <row r="124" spans="1:40" s="46" customFormat="1" ht="20.25" customHeight="1">
      <c r="A124" s="566"/>
      <c r="B124" s="421" t="s">
        <v>484</v>
      </c>
      <c r="C124" s="422">
        <v>2013</v>
      </c>
      <c r="D124" s="812" t="s">
        <v>112</v>
      </c>
      <c r="E124" s="542">
        <f t="shared" si="12"/>
        <v>0</v>
      </c>
      <c r="F124" s="95"/>
      <c r="G124" s="655"/>
      <c r="H124" s="95"/>
      <c r="I124" s="94"/>
      <c r="J124" s="93"/>
      <c r="K124" s="94"/>
      <c r="L124" s="93"/>
      <c r="M124" s="94"/>
      <c r="N124" s="93"/>
      <c r="O124" s="94"/>
      <c r="P124" s="93"/>
      <c r="Q124" s="94"/>
      <c r="R124" s="93"/>
      <c r="S124" s="94"/>
      <c r="T124" s="93"/>
      <c r="U124" s="94"/>
      <c r="V124" s="93"/>
      <c r="W124" s="94"/>
      <c r="X124" s="93"/>
      <c r="Y124" s="94"/>
      <c r="Z124" s="95"/>
      <c r="AA124" s="402"/>
      <c r="AB124" s="95"/>
      <c r="AC124" s="402"/>
      <c r="AD124" s="95"/>
      <c r="AE124" s="402"/>
      <c r="AF124" s="95"/>
      <c r="AG124" s="402"/>
      <c r="AH124" s="95"/>
      <c r="AI124" s="402"/>
      <c r="AJ124" s="95"/>
      <c r="AK124" s="402"/>
      <c r="AL124" s="549"/>
      <c r="AM124" s="127"/>
      <c r="AN124" s="127"/>
    </row>
    <row r="125" spans="1:40" s="46" customFormat="1" ht="20.25" customHeight="1">
      <c r="A125" s="566"/>
      <c r="B125" s="811" t="s">
        <v>278</v>
      </c>
      <c r="C125" s="62">
        <v>2013</v>
      </c>
      <c r="D125" s="814" t="s">
        <v>401</v>
      </c>
      <c r="E125" s="542">
        <f t="shared" si="12"/>
        <v>0</v>
      </c>
      <c r="F125" s="95"/>
      <c r="G125" s="655"/>
      <c r="H125" s="95"/>
      <c r="I125" s="94"/>
      <c r="J125" s="93"/>
      <c r="K125" s="94"/>
      <c r="L125" s="93"/>
      <c r="M125" s="94"/>
      <c r="N125" s="93"/>
      <c r="O125" s="94"/>
      <c r="P125" s="93"/>
      <c r="Q125" s="94"/>
      <c r="R125" s="93"/>
      <c r="S125" s="94"/>
      <c r="T125" s="93"/>
      <c r="U125" s="94"/>
      <c r="V125" s="93"/>
      <c r="W125" s="94"/>
      <c r="X125" s="93"/>
      <c r="Y125" s="94"/>
      <c r="Z125" s="95"/>
      <c r="AA125" s="402"/>
      <c r="AB125" s="95"/>
      <c r="AC125" s="402"/>
      <c r="AD125" s="95"/>
      <c r="AE125" s="402"/>
      <c r="AF125" s="95"/>
      <c r="AG125" s="402"/>
      <c r="AH125" s="95"/>
      <c r="AI125" s="402"/>
      <c r="AJ125" s="95"/>
      <c r="AK125" s="402"/>
      <c r="AL125" s="549"/>
      <c r="AM125" s="127"/>
      <c r="AN125" s="127"/>
    </row>
    <row r="126" spans="1:40" s="46" customFormat="1" ht="20.25" customHeight="1">
      <c r="A126" s="566"/>
      <c r="B126" s="750" t="s">
        <v>463</v>
      </c>
      <c r="C126" s="62">
        <v>2014</v>
      </c>
      <c r="D126" s="385" t="s">
        <v>133</v>
      </c>
      <c r="E126" s="542">
        <f t="shared" si="12"/>
        <v>0</v>
      </c>
      <c r="F126" s="95"/>
      <c r="G126" s="655"/>
      <c r="H126" s="95"/>
      <c r="I126" s="94"/>
      <c r="J126" s="93"/>
      <c r="K126" s="94"/>
      <c r="L126" s="93"/>
      <c r="M126" s="94"/>
      <c r="N126" s="93"/>
      <c r="O126" s="94"/>
      <c r="P126" s="93"/>
      <c r="Q126" s="94"/>
      <c r="R126" s="93"/>
      <c r="S126" s="94"/>
      <c r="T126" s="93"/>
      <c r="U126" s="94"/>
      <c r="V126" s="93"/>
      <c r="W126" s="94"/>
      <c r="X126" s="93"/>
      <c r="Y126" s="94"/>
      <c r="Z126" s="95"/>
      <c r="AA126" s="402"/>
      <c r="AB126" s="95"/>
      <c r="AC126" s="402"/>
      <c r="AD126" s="95"/>
      <c r="AE126" s="402"/>
      <c r="AF126" s="95"/>
      <c r="AG126" s="402"/>
      <c r="AH126" s="95"/>
      <c r="AI126" s="402"/>
      <c r="AJ126" s="95"/>
      <c r="AK126" s="402"/>
      <c r="AL126" s="549"/>
      <c r="AM126" s="127"/>
      <c r="AN126" s="127"/>
    </row>
    <row r="127" spans="1:40" s="46" customFormat="1" ht="20.25" customHeight="1">
      <c r="A127" s="566"/>
      <c r="B127" s="751" t="s">
        <v>440</v>
      </c>
      <c r="C127" s="62">
        <v>2014</v>
      </c>
      <c r="D127" s="385" t="s">
        <v>442</v>
      </c>
      <c r="E127" s="542">
        <f t="shared" si="12"/>
        <v>0</v>
      </c>
      <c r="F127" s="95"/>
      <c r="G127" s="655"/>
      <c r="H127" s="95"/>
      <c r="I127" s="94"/>
      <c r="J127" s="93"/>
      <c r="K127" s="94"/>
      <c r="L127" s="93"/>
      <c r="M127" s="94"/>
      <c r="N127" s="93"/>
      <c r="O127" s="94"/>
      <c r="P127" s="93"/>
      <c r="Q127" s="94"/>
      <c r="R127" s="93"/>
      <c r="S127" s="94"/>
      <c r="T127" s="93"/>
      <c r="U127" s="94"/>
      <c r="V127" s="93"/>
      <c r="W127" s="94"/>
      <c r="X127" s="93"/>
      <c r="Y127" s="94"/>
      <c r="Z127" s="95"/>
      <c r="AA127" s="402"/>
      <c r="AB127" s="95"/>
      <c r="AC127" s="402"/>
      <c r="AD127" s="95"/>
      <c r="AE127" s="402"/>
      <c r="AF127" s="95"/>
      <c r="AG127" s="402"/>
      <c r="AH127" s="95"/>
      <c r="AI127" s="402"/>
      <c r="AJ127" s="95"/>
      <c r="AK127" s="402"/>
      <c r="AL127" s="549"/>
      <c r="AM127" s="127"/>
      <c r="AN127" s="127"/>
    </row>
    <row r="128" spans="1:40" s="46" customFormat="1" ht="20.25" customHeight="1" thickBot="1">
      <c r="A128" s="566"/>
      <c r="B128" s="751"/>
      <c r="C128" s="62"/>
      <c r="D128" s="385"/>
      <c r="E128" s="542">
        <f t="shared" ref="E128" si="13">G128+I128+K128+M128+O128+Q128+S128+U128+W128+Y128+AA128+AC128+AE128+AG128+AI128+AK128</f>
        <v>0</v>
      </c>
      <c r="F128" s="95"/>
      <c r="G128" s="655"/>
      <c r="H128" s="95"/>
      <c r="I128" s="94"/>
      <c r="J128" s="93"/>
      <c r="K128" s="94"/>
      <c r="L128" s="93"/>
      <c r="M128" s="94"/>
      <c r="N128" s="93"/>
      <c r="O128" s="94"/>
      <c r="P128" s="93"/>
      <c r="Q128" s="94"/>
      <c r="R128" s="93"/>
      <c r="S128" s="94"/>
      <c r="T128" s="93"/>
      <c r="U128" s="94"/>
      <c r="V128" s="93"/>
      <c r="W128" s="94"/>
      <c r="X128" s="93"/>
      <c r="Y128" s="94"/>
      <c r="Z128" s="95"/>
      <c r="AA128" s="402"/>
      <c r="AB128" s="95"/>
      <c r="AC128" s="402"/>
      <c r="AD128" s="95"/>
      <c r="AE128" s="402"/>
      <c r="AF128" s="95"/>
      <c r="AG128" s="402"/>
      <c r="AH128" s="95"/>
      <c r="AI128" s="402"/>
      <c r="AJ128" s="95"/>
      <c r="AK128" s="402"/>
      <c r="AL128" s="549"/>
      <c r="AM128" s="127"/>
      <c r="AN128" s="127"/>
    </row>
    <row r="129" spans="1:40" s="46" customFormat="1" ht="20.25" customHeight="1" thickBot="1">
      <c r="A129" s="568"/>
      <c r="B129" s="752"/>
      <c r="C129" s="49"/>
      <c r="D129" s="371"/>
      <c r="E129" s="545"/>
      <c r="F129" s="97"/>
      <c r="G129" s="155">
        <f>SUM(G96:G122)</f>
        <v>195</v>
      </c>
      <c r="H129" s="97"/>
      <c r="I129" s="155">
        <f>SUM(I96:I122)</f>
        <v>165</v>
      </c>
      <c r="J129" s="97"/>
      <c r="K129" s="155">
        <f>SUM(K96:K122)</f>
        <v>217.5</v>
      </c>
      <c r="L129" s="97"/>
      <c r="M129" s="155">
        <f>SUM(M96:M122)</f>
        <v>232.5</v>
      </c>
      <c r="N129" s="97"/>
      <c r="O129" s="155">
        <f>SUM(O96:O122)</f>
        <v>217.5</v>
      </c>
      <c r="P129" s="97"/>
      <c r="Q129" s="155">
        <f>SUM(Q96:Q122)</f>
        <v>217.5</v>
      </c>
      <c r="R129" s="97"/>
      <c r="S129" s="155">
        <f>SUM(S96:S122)</f>
        <v>253.5</v>
      </c>
      <c r="T129" s="97"/>
      <c r="U129" s="155">
        <f>SUM(U96:U122)</f>
        <v>262.5</v>
      </c>
      <c r="V129" s="97"/>
      <c r="W129" s="155">
        <f>SUM(W96:W122)</f>
        <v>217.5</v>
      </c>
      <c r="X129" s="97"/>
      <c r="Y129" s="155">
        <f>SUM(Y96:Y122)</f>
        <v>259.5</v>
      </c>
      <c r="Z129" s="97"/>
      <c r="AA129" s="155">
        <f>SUM(AA96:AA122)</f>
        <v>0</v>
      </c>
      <c r="AB129" s="97"/>
      <c r="AC129" s="155">
        <f>SUM(AC96:AC122)</f>
        <v>0</v>
      </c>
      <c r="AD129" s="97"/>
      <c r="AE129" s="155">
        <f>SUM(AE96:AE122)</f>
        <v>0</v>
      </c>
      <c r="AF129" s="97"/>
      <c r="AG129" s="155">
        <f>SUM(AG96:AG122)</f>
        <v>0</v>
      </c>
      <c r="AH129" s="97"/>
      <c r="AI129" s="155">
        <f>SUM(AI96:AI122)</f>
        <v>0</v>
      </c>
      <c r="AJ129" s="97"/>
      <c r="AK129" s="155">
        <f>SUM(AK96:AK122)</f>
        <v>0</v>
      </c>
      <c r="AL129" s="549"/>
      <c r="AM129" s="127"/>
      <c r="AN129" s="127"/>
    </row>
    <row r="130" spans="1:40" s="46" customFormat="1" ht="20.25" customHeight="1" thickBot="1">
      <c r="A130" s="528"/>
      <c r="B130" s="17"/>
      <c r="C130" s="18"/>
      <c r="D130" s="17"/>
      <c r="E130" s="528"/>
      <c r="F130" s="18"/>
      <c r="G130" s="18"/>
      <c r="H130" s="16"/>
      <c r="I130" s="16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528"/>
      <c r="AM130" s="127"/>
      <c r="AN130" s="127"/>
    </row>
    <row r="131" spans="1:40" ht="29" thickBot="1">
      <c r="B131" s="869" t="s">
        <v>527</v>
      </c>
      <c r="C131" s="870"/>
      <c r="D131" s="871"/>
      <c r="E131" s="546"/>
      <c r="F131" s="27"/>
      <c r="G131" s="142"/>
      <c r="H131" s="143" t="s">
        <v>271</v>
      </c>
      <c r="I131" s="27"/>
      <c r="J131" s="27"/>
      <c r="K131" s="27"/>
      <c r="L131" s="88"/>
      <c r="M131" s="225"/>
      <c r="N131" s="143" t="s">
        <v>272</v>
      </c>
      <c r="O131" s="45"/>
      <c r="P131" s="18"/>
      <c r="Q131" s="45"/>
      <c r="R131" s="18"/>
      <c r="S131" s="158"/>
      <c r="T131" s="143" t="s">
        <v>302</v>
      </c>
      <c r="U131" s="24"/>
      <c r="V131" s="24"/>
      <c r="W131" s="24"/>
    </row>
    <row r="133" spans="1:40" ht="46" customHeight="1"/>
  </sheetData>
  <sheetProtection algorithmName="SHA-512" hashValue="2WxWORQciSDjPNjpOKS8ayeBZFpdFgStDDOk4GKZU1lnP+Z1+DcATmeEELCA5izq/4nyDwY7YqxTaGHI0LsyBw==" saltValue="HcjI45c++U2lq+laxWfsGA==" spinCount="100000" sheet="1" objects="1" scenarios="1"/>
  <sortState ref="B96:Y127">
    <sortCondition descending="1" ref="E96:E127"/>
  </sortState>
  <customSheetViews>
    <customSheetView guid="{58E021BF-97D1-4B64-8CE7-89613EB62F48}" scale="75" showPageBreaks="1" hiddenColumns="1" topLeftCell="B1">
      <pane xSplit="2" topLeftCell="D1" activePane="topRight" state="frozen"/>
      <selection pane="topRight" activeCell="A29" sqref="A29:AB29"/>
      <pageMargins left="0.39370078740157483" right="0.11811023622047245" top="0.11811023622047245" bottom="0.11811023622047245" header="0.19685039370078741" footer="0.15748031496062992"/>
      <pageSetup paperSize="9" scale="45" orientation="portrait" r:id="rId1"/>
    </customSheetView>
  </customSheetViews>
  <mergeCells count="69">
    <mergeCell ref="AJ4:AK4"/>
    <mergeCell ref="R3:S3"/>
    <mergeCell ref="AJ94:AK94"/>
    <mergeCell ref="AH94:AI94"/>
    <mergeCell ref="AJ93:AK93"/>
    <mergeCell ref="AH93:AI93"/>
    <mergeCell ref="AB3:AC3"/>
    <mergeCell ref="AD4:AE4"/>
    <mergeCell ref="R94:S94"/>
    <mergeCell ref="R4:S4"/>
    <mergeCell ref="R93:S93"/>
    <mergeCell ref="A1:AL1"/>
    <mergeCell ref="F3:G3"/>
    <mergeCell ref="H3:I3"/>
    <mergeCell ref="J3:K3"/>
    <mergeCell ref="L3:M3"/>
    <mergeCell ref="N3:O3"/>
    <mergeCell ref="AF3:AG3"/>
    <mergeCell ref="AD3:AE3"/>
    <mergeCell ref="AH3:AI3"/>
    <mergeCell ref="AJ3:AK3"/>
    <mergeCell ref="P3:Q3"/>
    <mergeCell ref="Z3:AA3"/>
    <mergeCell ref="X3:Y3"/>
    <mergeCell ref="V3:W3"/>
    <mergeCell ref="T3:U3"/>
    <mergeCell ref="B91:D91"/>
    <mergeCell ref="P93:Q93"/>
    <mergeCell ref="T94:U94"/>
    <mergeCell ref="N94:O94"/>
    <mergeCell ref="AF94:AG94"/>
    <mergeCell ref="AF93:AG93"/>
    <mergeCell ref="Z93:AA93"/>
    <mergeCell ref="H93:I93"/>
    <mergeCell ref="J93:K93"/>
    <mergeCell ref="L93:M93"/>
    <mergeCell ref="V93:W93"/>
    <mergeCell ref="T93:U93"/>
    <mergeCell ref="P94:Q94"/>
    <mergeCell ref="F93:G93"/>
    <mergeCell ref="X93:Y93"/>
    <mergeCell ref="L4:M4"/>
    <mergeCell ref="N4:O4"/>
    <mergeCell ref="AH4:AI4"/>
    <mergeCell ref="F4:G4"/>
    <mergeCell ref="AF4:AG4"/>
    <mergeCell ref="H4:I4"/>
    <mergeCell ref="P4:Q4"/>
    <mergeCell ref="Z4:AA4"/>
    <mergeCell ref="AB4:AC4"/>
    <mergeCell ref="X4:Y4"/>
    <mergeCell ref="V4:W4"/>
    <mergeCell ref="T4:U4"/>
    <mergeCell ref="B4:E4"/>
    <mergeCell ref="B131:D131"/>
    <mergeCell ref="AD94:AE94"/>
    <mergeCell ref="AD93:AE93"/>
    <mergeCell ref="AB93:AC93"/>
    <mergeCell ref="Z94:AA94"/>
    <mergeCell ref="AB94:AC94"/>
    <mergeCell ref="X94:Y94"/>
    <mergeCell ref="L94:M94"/>
    <mergeCell ref="A94:E94"/>
    <mergeCell ref="J94:K94"/>
    <mergeCell ref="F94:G94"/>
    <mergeCell ref="H94:I94"/>
    <mergeCell ref="V94:W94"/>
    <mergeCell ref="N93:O93"/>
    <mergeCell ref="J4:K4"/>
  </mergeCells>
  <hyperlinks>
    <hyperlink ref="B47" r:id="rId2" display="javascript:VerTarjeta (281208,181287,24,1167,28,243,2812091, %22TarJug181287%22)"/>
    <hyperlink ref="B48" r:id="rId3" display="javascript:VerTarjeta (281208,202662,17,1167,28,243,2812091, %22TarJug202662%22)"/>
    <hyperlink ref="B44" r:id="rId4" display="javascript:VerTarjeta (281208,202322,15,1167,28,243,2812091, %22TarJug202322%22)"/>
    <hyperlink ref="B49" r:id="rId5" display="javascript:VerTarjeta (281208,198321,21,1167,28,243,2812091, %22TarJug198321%22)"/>
  </hyperlinks>
  <pageMargins left="0.39370078740157483" right="0.11811023622047245" top="0.11811023622047245" bottom="0.11811023622047245" header="0.19685039370078741" footer="0.15748031496062992"/>
  <pageSetup paperSize="9" scale="45" orientation="portrait"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002060"/>
    <pageSetUpPr fitToPage="1"/>
  </sheetPr>
  <dimension ref="A1:AO106"/>
  <sheetViews>
    <sheetView zoomScale="50" zoomScaleNormal="50" workbookViewId="0">
      <selection activeCell="J16" sqref="J16"/>
    </sheetView>
  </sheetViews>
  <sheetFormatPr baseColWidth="10" defaultColWidth="11.453125" defaultRowHeight="16.5"/>
  <cols>
    <col min="1" max="1" width="6.453125" style="528" bestFit="1" customWidth="1"/>
    <col min="2" max="2" width="24.81640625" style="17" customWidth="1"/>
    <col min="3" max="3" width="6.81640625" style="18" customWidth="1"/>
    <col min="4" max="4" width="35.1796875" style="17" customWidth="1"/>
    <col min="5" max="5" width="8.36328125" style="528" customWidth="1"/>
    <col min="6" max="6" width="8" style="18" customWidth="1"/>
    <col min="7" max="7" width="9.453125" style="18" customWidth="1"/>
    <col min="8" max="15" width="8.6328125" style="17" customWidth="1"/>
    <col min="16" max="16" width="7.453125" style="17" customWidth="1"/>
    <col min="17" max="17" width="9" style="17" customWidth="1"/>
    <col min="18" max="18" width="8.36328125" style="17" customWidth="1"/>
    <col min="19" max="19" width="9" style="17" customWidth="1"/>
    <col min="20" max="20" width="7.1796875" style="18" customWidth="1"/>
    <col min="21" max="21" width="8.81640625" style="18" customWidth="1"/>
    <col min="22" max="22" width="7.1796875" style="17" customWidth="1"/>
    <col min="23" max="23" width="8.81640625" style="17" customWidth="1"/>
    <col min="24" max="24" width="7.1796875" style="17" customWidth="1"/>
    <col min="25" max="25" width="8.81640625" style="17" customWidth="1"/>
    <col min="26" max="27" width="9" style="17" hidden="1" customWidth="1"/>
    <col min="28" max="28" width="7.1796875" style="17" hidden="1" customWidth="1"/>
    <col min="29" max="29" width="8.81640625" style="17" hidden="1" customWidth="1"/>
    <col min="30" max="30" width="7.1796875" style="17" hidden="1" customWidth="1"/>
    <col min="31" max="31" width="9" style="17" hidden="1" customWidth="1"/>
    <col min="32" max="32" width="7.1796875" style="17" hidden="1" customWidth="1"/>
    <col min="33" max="33" width="8.81640625" style="17" hidden="1" customWidth="1"/>
    <col min="34" max="34" width="7.1796875" style="17" hidden="1" customWidth="1"/>
    <col min="35" max="35" width="8.81640625" style="17" hidden="1" customWidth="1"/>
    <col min="36" max="36" width="7.1796875" style="17" hidden="1" customWidth="1"/>
    <col min="37" max="37" width="8.453125" style="17" hidden="1" customWidth="1"/>
    <col min="38" max="38" width="7.1796875" style="528" customWidth="1"/>
    <col min="39" max="39" width="7.36328125" style="17" hidden="1" customWidth="1"/>
    <col min="40" max="40" width="5.1796875" style="17" hidden="1" customWidth="1"/>
    <col min="41" max="41" width="4" style="17" customWidth="1"/>
    <col min="42" max="16384" width="11.453125" style="17"/>
  </cols>
  <sheetData>
    <row r="1" spans="1:40" s="53" customFormat="1" ht="45">
      <c r="A1" s="842" t="s">
        <v>533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  <c r="AH1" s="843"/>
      <c r="AI1" s="843"/>
      <c r="AJ1" s="843"/>
      <c r="AK1" s="843"/>
      <c r="AL1" s="843"/>
    </row>
    <row r="2" spans="1:40" ht="10.5" customHeight="1" thickBot="1"/>
    <row r="3" spans="1:40" s="16" customFormat="1" ht="38" customHeight="1" thickBot="1">
      <c r="A3" s="528"/>
      <c r="B3" s="17"/>
      <c r="C3" s="18"/>
      <c r="D3" s="17"/>
      <c r="E3" s="528"/>
      <c r="F3" s="852">
        <v>46075</v>
      </c>
      <c r="G3" s="853"/>
      <c r="H3" s="852">
        <v>46089</v>
      </c>
      <c r="I3" s="853"/>
      <c r="J3" s="852">
        <v>46103</v>
      </c>
      <c r="K3" s="853"/>
      <c r="L3" s="852">
        <v>46124</v>
      </c>
      <c r="M3" s="853"/>
      <c r="N3" s="852">
        <v>46138</v>
      </c>
      <c r="O3" s="853"/>
      <c r="P3" s="852">
        <v>46152</v>
      </c>
      <c r="Q3" s="853"/>
      <c r="R3" s="845">
        <v>46167</v>
      </c>
      <c r="S3" s="846"/>
      <c r="T3" s="845">
        <v>46187</v>
      </c>
      <c r="U3" s="846"/>
      <c r="V3" s="845">
        <v>46215</v>
      </c>
      <c r="W3" s="846"/>
      <c r="X3" s="845">
        <v>46251</v>
      </c>
      <c r="Y3" s="846"/>
      <c r="Z3" s="845"/>
      <c r="AA3" s="846"/>
      <c r="AB3" s="845"/>
      <c r="AC3" s="846"/>
      <c r="AD3" s="847"/>
      <c r="AE3" s="848"/>
      <c r="AF3" s="845"/>
      <c r="AG3" s="846"/>
      <c r="AH3" s="845"/>
      <c r="AI3" s="846"/>
      <c r="AJ3" s="847"/>
      <c r="AK3" s="848"/>
      <c r="AL3" s="528"/>
    </row>
    <row r="4" spans="1:40" s="16" customFormat="1" ht="58" customHeight="1" thickBot="1">
      <c r="A4" s="900" t="s">
        <v>529</v>
      </c>
      <c r="B4" s="901"/>
      <c r="C4" s="901"/>
      <c r="D4" s="901"/>
      <c r="E4" s="902"/>
      <c r="F4" s="854" t="s">
        <v>526</v>
      </c>
      <c r="G4" s="855"/>
      <c r="H4" s="854" t="s">
        <v>565</v>
      </c>
      <c r="I4" s="855"/>
      <c r="J4" s="854" t="s">
        <v>585</v>
      </c>
      <c r="K4" s="855"/>
      <c r="L4" s="854" t="s">
        <v>591</v>
      </c>
      <c r="M4" s="855"/>
      <c r="N4" s="854" t="s">
        <v>704</v>
      </c>
      <c r="O4" s="855"/>
      <c r="P4" s="854" t="s">
        <v>708</v>
      </c>
      <c r="Q4" s="855"/>
      <c r="R4" s="849" t="s">
        <v>727</v>
      </c>
      <c r="S4" s="850"/>
      <c r="T4" s="849" t="s">
        <v>753</v>
      </c>
      <c r="U4" s="850"/>
      <c r="V4" s="849" t="s">
        <v>774</v>
      </c>
      <c r="W4" s="850"/>
      <c r="X4" s="849" t="s">
        <v>779</v>
      </c>
      <c r="Y4" s="850"/>
      <c r="Z4" s="873"/>
      <c r="AA4" s="874"/>
      <c r="AB4" s="873"/>
      <c r="AC4" s="874"/>
      <c r="AD4" s="873"/>
      <c r="AE4" s="874"/>
      <c r="AF4" s="873"/>
      <c r="AG4" s="875"/>
      <c r="AH4" s="873"/>
      <c r="AI4" s="874"/>
      <c r="AJ4" s="873"/>
      <c r="AK4" s="874"/>
      <c r="AL4" s="533"/>
      <c r="AM4" s="17"/>
      <c r="AN4" s="17"/>
    </row>
    <row r="5" spans="1:40" s="16" customFormat="1" ht="27" customHeight="1" thickBot="1">
      <c r="A5" s="557" t="s">
        <v>176</v>
      </c>
      <c r="B5" s="535" t="s">
        <v>2</v>
      </c>
      <c r="C5" s="536" t="s">
        <v>115</v>
      </c>
      <c r="D5" s="539" t="s">
        <v>3</v>
      </c>
      <c r="E5" s="531" t="s">
        <v>4</v>
      </c>
      <c r="F5" s="75" t="s">
        <v>5</v>
      </c>
      <c r="G5" s="80" t="s">
        <v>6</v>
      </c>
      <c r="H5" s="75" t="s">
        <v>5</v>
      </c>
      <c r="I5" s="80" t="s">
        <v>6</v>
      </c>
      <c r="J5" s="75" t="s">
        <v>5</v>
      </c>
      <c r="K5" s="80" t="s">
        <v>6</v>
      </c>
      <c r="L5" s="75" t="s">
        <v>5</v>
      </c>
      <c r="M5" s="80" t="s">
        <v>6</v>
      </c>
      <c r="N5" s="75" t="s">
        <v>5</v>
      </c>
      <c r="O5" s="80" t="s">
        <v>6</v>
      </c>
      <c r="P5" s="75" t="s">
        <v>5</v>
      </c>
      <c r="Q5" s="80" t="s">
        <v>6</v>
      </c>
      <c r="R5" s="75" t="s">
        <v>5</v>
      </c>
      <c r="S5" s="80" t="s">
        <v>6</v>
      </c>
      <c r="T5" s="75" t="s">
        <v>5</v>
      </c>
      <c r="U5" s="80" t="s">
        <v>6</v>
      </c>
      <c r="V5" s="75" t="s">
        <v>5</v>
      </c>
      <c r="W5" s="80" t="s">
        <v>6</v>
      </c>
      <c r="X5" s="75" t="s">
        <v>5</v>
      </c>
      <c r="Y5" s="80" t="s">
        <v>6</v>
      </c>
      <c r="Z5" s="75" t="s">
        <v>5</v>
      </c>
      <c r="AA5" s="80" t="s">
        <v>6</v>
      </c>
      <c r="AB5" s="75" t="s">
        <v>5</v>
      </c>
      <c r="AC5" s="80" t="s">
        <v>6</v>
      </c>
      <c r="AD5" s="75" t="s">
        <v>5</v>
      </c>
      <c r="AE5" s="80" t="s">
        <v>6</v>
      </c>
      <c r="AF5" s="75" t="s">
        <v>5</v>
      </c>
      <c r="AG5" s="80" t="s">
        <v>6</v>
      </c>
      <c r="AH5" s="75" t="s">
        <v>5</v>
      </c>
      <c r="AI5" s="80" t="s">
        <v>6</v>
      </c>
      <c r="AJ5" s="75" t="s">
        <v>5</v>
      </c>
      <c r="AK5" s="80" t="s">
        <v>6</v>
      </c>
      <c r="AL5" s="538" t="s">
        <v>176</v>
      </c>
      <c r="AM5" s="275" t="s">
        <v>217</v>
      </c>
      <c r="AN5" s="276" t="s">
        <v>217</v>
      </c>
    </row>
    <row r="6" spans="1:40" s="46" customFormat="1" ht="20.25" customHeight="1">
      <c r="A6" s="726">
        <v>1</v>
      </c>
      <c r="B6" s="819" t="s">
        <v>326</v>
      </c>
      <c r="C6" s="689">
        <v>2015</v>
      </c>
      <c r="D6" s="821" t="s">
        <v>106</v>
      </c>
      <c r="E6" s="542">
        <f>G6+I6+K6+M6+O6+Q6+S6+U6+W6+Y6+AA6+AC6+AE6+AG6+AI6+AK6-K6</f>
        <v>1162.5</v>
      </c>
      <c r="F6" s="463">
        <v>36</v>
      </c>
      <c r="G6" s="265">
        <v>150</v>
      </c>
      <c r="H6" s="463">
        <v>31</v>
      </c>
      <c r="I6" s="265">
        <v>150</v>
      </c>
      <c r="J6" s="463">
        <v>40</v>
      </c>
      <c r="K6" s="603">
        <v>75</v>
      </c>
      <c r="L6" s="463">
        <v>31</v>
      </c>
      <c r="M6" s="265">
        <v>150</v>
      </c>
      <c r="N6" s="463">
        <v>42</v>
      </c>
      <c r="O6" s="265">
        <v>90</v>
      </c>
      <c r="P6" s="463">
        <v>42</v>
      </c>
      <c r="Q6" s="265">
        <v>75</v>
      </c>
      <c r="R6" s="463">
        <v>33</v>
      </c>
      <c r="S6" s="265">
        <v>150</v>
      </c>
      <c r="T6" s="463">
        <v>40</v>
      </c>
      <c r="U6" s="265">
        <v>97.5</v>
      </c>
      <c r="V6" s="463">
        <v>34</v>
      </c>
      <c r="W6" s="265">
        <v>150</v>
      </c>
      <c r="X6" s="463">
        <v>37</v>
      </c>
      <c r="Y6" s="265">
        <v>150</v>
      </c>
      <c r="Z6" s="463"/>
      <c r="AA6" s="265"/>
      <c r="AB6" s="463"/>
      <c r="AC6" s="265"/>
      <c r="AD6" s="463"/>
      <c r="AE6" s="265"/>
      <c r="AF6" s="463"/>
      <c r="AG6" s="265"/>
      <c r="AH6" s="463"/>
      <c r="AI6" s="265"/>
      <c r="AJ6" s="463"/>
      <c r="AK6" s="265"/>
      <c r="AL6" s="578">
        <v>1</v>
      </c>
      <c r="AM6" s="274">
        <v>1</v>
      </c>
      <c r="AN6" s="265">
        <v>150</v>
      </c>
    </row>
    <row r="7" spans="1:40" s="46" customFormat="1" ht="20.25" customHeight="1">
      <c r="A7" s="587">
        <v>2</v>
      </c>
      <c r="B7" s="387" t="s">
        <v>127</v>
      </c>
      <c r="C7" s="70">
        <v>2015</v>
      </c>
      <c r="D7" s="67" t="s">
        <v>96</v>
      </c>
      <c r="E7" s="589">
        <f>G7+I7+K7+M7+O7+Q7+S7+U7+W7+Y7+AA7+AC7+AE7+AG7+AI7+AK7</f>
        <v>847.5</v>
      </c>
      <c r="F7" s="376">
        <v>38</v>
      </c>
      <c r="G7" s="176">
        <v>75</v>
      </c>
      <c r="H7" s="376">
        <v>36</v>
      </c>
      <c r="I7" s="176">
        <v>105</v>
      </c>
      <c r="J7" s="376">
        <v>35</v>
      </c>
      <c r="K7" s="176">
        <v>150</v>
      </c>
      <c r="L7" s="376">
        <v>38</v>
      </c>
      <c r="M7" s="176">
        <v>105</v>
      </c>
      <c r="N7" s="376"/>
      <c r="O7" s="604"/>
      <c r="P7" s="376">
        <v>39</v>
      </c>
      <c r="Q7" s="265">
        <v>127.5</v>
      </c>
      <c r="R7" s="376">
        <v>41</v>
      </c>
      <c r="S7" s="176">
        <v>52.5</v>
      </c>
      <c r="T7" s="376">
        <v>40</v>
      </c>
      <c r="U7" s="176">
        <v>97.5</v>
      </c>
      <c r="V7" s="376">
        <v>42</v>
      </c>
      <c r="W7" s="176">
        <v>45</v>
      </c>
      <c r="X7" s="376">
        <v>38</v>
      </c>
      <c r="Y7" s="176">
        <v>90</v>
      </c>
      <c r="Z7" s="376"/>
      <c r="AA7" s="176"/>
      <c r="AB7" s="376"/>
      <c r="AC7" s="176"/>
      <c r="AD7" s="376"/>
      <c r="AE7" s="176"/>
      <c r="AF7" s="376"/>
      <c r="AG7" s="176"/>
      <c r="AH7" s="376"/>
      <c r="AI7" s="176"/>
      <c r="AJ7" s="376"/>
      <c r="AK7" s="176"/>
      <c r="AL7" s="566">
        <v>2</v>
      </c>
      <c r="AM7" s="201">
        <f t="shared" ref="AM7:AM19" si="0">AM6+1</f>
        <v>2</v>
      </c>
      <c r="AN7" s="176">
        <v>105</v>
      </c>
    </row>
    <row r="8" spans="1:40" s="46" customFormat="1" ht="20.25" customHeight="1">
      <c r="A8" s="587">
        <v>3</v>
      </c>
      <c r="B8" s="244" t="s">
        <v>295</v>
      </c>
      <c r="C8" s="70">
        <v>2016</v>
      </c>
      <c r="D8" s="67" t="s">
        <v>161</v>
      </c>
      <c r="E8" s="589">
        <f>G8+I8+K8+M8+O8+Q8+S8+U8+W8+Y8+AA8+AC8+AE8+AG8+AI8+AK8-I8</f>
        <v>810</v>
      </c>
      <c r="F8" s="376">
        <v>37</v>
      </c>
      <c r="G8" s="176">
        <v>105</v>
      </c>
      <c r="H8" s="376">
        <v>43</v>
      </c>
      <c r="I8" s="604">
        <v>20.25</v>
      </c>
      <c r="J8" s="376">
        <v>41</v>
      </c>
      <c r="K8" s="176">
        <v>60</v>
      </c>
      <c r="L8" s="376">
        <v>41</v>
      </c>
      <c r="M8" s="176">
        <v>60</v>
      </c>
      <c r="N8" s="376">
        <v>38</v>
      </c>
      <c r="O8" s="176">
        <v>150</v>
      </c>
      <c r="P8" s="376">
        <v>39</v>
      </c>
      <c r="Q8" s="176">
        <v>127.5</v>
      </c>
      <c r="R8" s="376">
        <v>40</v>
      </c>
      <c r="S8" s="176">
        <v>75</v>
      </c>
      <c r="T8" s="376">
        <v>40</v>
      </c>
      <c r="U8" s="176">
        <v>97.5</v>
      </c>
      <c r="V8" s="376">
        <v>42</v>
      </c>
      <c r="W8" s="176">
        <v>45</v>
      </c>
      <c r="X8" s="376">
        <v>38</v>
      </c>
      <c r="Y8" s="176">
        <v>90</v>
      </c>
      <c r="Z8" s="376"/>
      <c r="AA8" s="176"/>
      <c r="AB8" s="376"/>
      <c r="AC8" s="176"/>
      <c r="AD8" s="376"/>
      <c r="AE8" s="176"/>
      <c r="AF8" s="376"/>
      <c r="AG8" s="176"/>
      <c r="AH8" s="376"/>
      <c r="AI8" s="176"/>
      <c r="AJ8" s="376"/>
      <c r="AK8" s="176"/>
      <c r="AL8" s="566">
        <v>3</v>
      </c>
      <c r="AM8" s="200">
        <f t="shared" si="0"/>
        <v>3</v>
      </c>
      <c r="AN8" s="176">
        <v>75</v>
      </c>
    </row>
    <row r="9" spans="1:40" s="46" customFormat="1" ht="20.25" customHeight="1">
      <c r="A9" s="587">
        <v>4</v>
      </c>
      <c r="B9" s="344" t="s">
        <v>426</v>
      </c>
      <c r="C9" s="48">
        <v>2016</v>
      </c>
      <c r="D9" s="278" t="s">
        <v>288</v>
      </c>
      <c r="E9" s="589">
        <f>G9+I9+K9+M9+O9+Q9+S9+U9+W9+Y9+AA9+AC9+AE9+AG9+AI9+AK9-Q9</f>
        <v>525</v>
      </c>
      <c r="F9" s="376">
        <v>39</v>
      </c>
      <c r="G9" s="176">
        <v>52.5</v>
      </c>
      <c r="H9" s="376">
        <v>40</v>
      </c>
      <c r="I9" s="176">
        <v>60</v>
      </c>
      <c r="J9" s="376">
        <v>39</v>
      </c>
      <c r="K9" s="176">
        <v>105</v>
      </c>
      <c r="L9" s="376">
        <v>41</v>
      </c>
      <c r="M9" s="176">
        <v>75</v>
      </c>
      <c r="N9" s="376">
        <v>42</v>
      </c>
      <c r="O9" s="176">
        <v>90</v>
      </c>
      <c r="P9" s="376">
        <v>49</v>
      </c>
      <c r="Q9" s="604">
        <v>18</v>
      </c>
      <c r="R9" s="376"/>
      <c r="S9" s="176"/>
      <c r="T9" s="376">
        <v>42</v>
      </c>
      <c r="U9" s="176">
        <v>45</v>
      </c>
      <c r="V9" s="376">
        <v>42</v>
      </c>
      <c r="W9" s="176">
        <v>45</v>
      </c>
      <c r="X9" s="376">
        <v>40</v>
      </c>
      <c r="Y9" s="176">
        <v>52.5</v>
      </c>
      <c r="Z9" s="376"/>
      <c r="AA9" s="176"/>
      <c r="AB9" s="376"/>
      <c r="AC9" s="176"/>
      <c r="AD9" s="376"/>
      <c r="AE9" s="176"/>
      <c r="AF9" s="376"/>
      <c r="AG9" s="176"/>
      <c r="AH9" s="376"/>
      <c r="AI9" s="176"/>
      <c r="AJ9" s="376"/>
      <c r="AK9" s="176"/>
      <c r="AL9" s="566">
        <v>4</v>
      </c>
      <c r="AM9" s="200">
        <f t="shared" si="0"/>
        <v>4</v>
      </c>
      <c r="AN9" s="176">
        <v>60</v>
      </c>
    </row>
    <row r="10" spans="1:40" s="46" customFormat="1" ht="20.25" customHeight="1">
      <c r="A10" s="587">
        <v>5</v>
      </c>
      <c r="B10" s="387" t="s">
        <v>221</v>
      </c>
      <c r="C10" s="70">
        <v>2015</v>
      </c>
      <c r="D10" s="67" t="s">
        <v>133</v>
      </c>
      <c r="E10" s="589">
        <f>G10+I10+K10+M10+O10+Q10+S10+U10+W10+Y10+AA10+AC10+AE10+AG10+AI10+AK10</f>
        <v>475.5</v>
      </c>
      <c r="F10" s="376">
        <v>39</v>
      </c>
      <c r="G10" s="176">
        <v>52.5</v>
      </c>
      <c r="H10" s="376">
        <v>42</v>
      </c>
      <c r="I10" s="176">
        <v>37.5</v>
      </c>
      <c r="J10" s="376"/>
      <c r="K10" s="604"/>
      <c r="L10" s="376"/>
      <c r="M10" s="176"/>
      <c r="N10" s="376"/>
      <c r="O10" s="176"/>
      <c r="P10" s="376">
        <v>45</v>
      </c>
      <c r="Q10" s="176">
        <v>60</v>
      </c>
      <c r="R10" s="376">
        <v>37</v>
      </c>
      <c r="S10" s="176">
        <v>105</v>
      </c>
      <c r="T10" s="376">
        <v>40</v>
      </c>
      <c r="U10" s="176">
        <v>97.5</v>
      </c>
      <c r="V10" s="376">
        <v>38</v>
      </c>
      <c r="W10" s="176">
        <v>105</v>
      </c>
      <c r="X10" s="376">
        <v>44</v>
      </c>
      <c r="Y10" s="176">
        <v>18</v>
      </c>
      <c r="Z10" s="376"/>
      <c r="AA10" s="176"/>
      <c r="AB10" s="376"/>
      <c r="AC10" s="176"/>
      <c r="AD10" s="376"/>
      <c r="AE10" s="176"/>
      <c r="AF10" s="376"/>
      <c r="AG10" s="176"/>
      <c r="AH10" s="376"/>
      <c r="AI10" s="176"/>
      <c r="AJ10" s="376"/>
      <c r="AK10" s="176"/>
      <c r="AL10" s="566">
        <v>5</v>
      </c>
      <c r="AM10" s="201">
        <f t="shared" si="0"/>
        <v>5</v>
      </c>
      <c r="AN10" s="176">
        <v>45</v>
      </c>
    </row>
    <row r="11" spans="1:40" s="46" customFormat="1" ht="20.25" customHeight="1">
      <c r="A11" s="587">
        <v>6</v>
      </c>
      <c r="B11" s="244" t="s">
        <v>347</v>
      </c>
      <c r="C11" s="48">
        <v>2016</v>
      </c>
      <c r="D11" s="370" t="s">
        <v>100</v>
      </c>
      <c r="E11" s="589">
        <f>G11+I11+K11+M11+O11+Q11+S11+U11+W11+Y11+AA11+AC11+AE11+AG11+AI11+AK11-Q11</f>
        <v>263</v>
      </c>
      <c r="F11" s="376">
        <v>44</v>
      </c>
      <c r="G11" s="176">
        <v>30</v>
      </c>
      <c r="H11" s="376">
        <v>43</v>
      </c>
      <c r="I11" s="176">
        <v>20.25</v>
      </c>
      <c r="J11" s="376">
        <v>47</v>
      </c>
      <c r="K11" s="176">
        <v>26.25</v>
      </c>
      <c r="L11" s="376">
        <v>45</v>
      </c>
      <c r="M11" s="176">
        <v>30</v>
      </c>
      <c r="N11" s="376">
        <v>45</v>
      </c>
      <c r="O11" s="176">
        <v>52.5</v>
      </c>
      <c r="P11" s="376">
        <v>54</v>
      </c>
      <c r="Q11" s="604">
        <v>6</v>
      </c>
      <c r="R11" s="376">
        <v>41</v>
      </c>
      <c r="S11" s="176">
        <v>52.5</v>
      </c>
      <c r="T11" s="376">
        <v>53</v>
      </c>
      <c r="U11" s="725">
        <v>6.5</v>
      </c>
      <c r="V11" s="376">
        <v>49</v>
      </c>
      <c r="W11" s="176">
        <v>15</v>
      </c>
      <c r="X11" s="376">
        <v>42</v>
      </c>
      <c r="Y11" s="176">
        <v>30</v>
      </c>
      <c r="Z11" s="376"/>
      <c r="AA11" s="176"/>
      <c r="AB11" s="376"/>
      <c r="AC11" s="176"/>
      <c r="AD11" s="376"/>
      <c r="AE11" s="176"/>
      <c r="AF11" s="376"/>
      <c r="AG11" s="176"/>
      <c r="AH11" s="376"/>
      <c r="AI11" s="176"/>
      <c r="AJ11" s="376"/>
      <c r="AK11" s="176"/>
      <c r="AL11" s="566">
        <v>6</v>
      </c>
      <c r="AM11" s="201">
        <f t="shared" si="0"/>
        <v>6</v>
      </c>
      <c r="AN11" s="176">
        <v>30</v>
      </c>
    </row>
    <row r="12" spans="1:40" s="46" customFormat="1" ht="20.25" customHeight="1">
      <c r="A12" s="587">
        <v>7</v>
      </c>
      <c r="B12" s="244" t="s">
        <v>294</v>
      </c>
      <c r="C12" s="70">
        <v>2015</v>
      </c>
      <c r="D12" s="516" t="s">
        <v>123</v>
      </c>
      <c r="E12" s="589">
        <f t="shared" ref="E12:E43" si="1">G12+I12+K12+M12+O12+Q12+S12+U12+W12+Y12+AA12+AC12+AE12+AG12+AI12+AK12</f>
        <v>208.5</v>
      </c>
      <c r="F12" s="376"/>
      <c r="G12" s="605"/>
      <c r="H12" s="376">
        <v>46</v>
      </c>
      <c r="I12" s="176">
        <v>12</v>
      </c>
      <c r="J12" s="376">
        <v>45</v>
      </c>
      <c r="K12" s="176">
        <v>45</v>
      </c>
      <c r="L12" s="376">
        <v>42</v>
      </c>
      <c r="M12" s="176">
        <v>45</v>
      </c>
      <c r="N12" s="376"/>
      <c r="O12" s="176"/>
      <c r="P12" s="376">
        <v>50</v>
      </c>
      <c r="Q12" s="176">
        <v>13.5</v>
      </c>
      <c r="R12" s="376"/>
      <c r="S12" s="176"/>
      <c r="T12" s="376">
        <v>46</v>
      </c>
      <c r="U12" s="176">
        <v>18</v>
      </c>
      <c r="V12" s="376">
        <v>40</v>
      </c>
      <c r="W12" s="176">
        <v>75</v>
      </c>
      <c r="X12" s="376"/>
      <c r="Y12" s="176"/>
      <c r="Z12" s="376"/>
      <c r="AA12" s="176"/>
      <c r="AB12" s="376"/>
      <c r="AC12" s="176"/>
      <c r="AD12" s="376"/>
      <c r="AE12" s="176"/>
      <c r="AF12" s="376"/>
      <c r="AG12" s="176"/>
      <c r="AH12" s="376"/>
      <c r="AI12" s="176"/>
      <c r="AJ12" s="376"/>
      <c r="AK12" s="176"/>
      <c r="AL12" s="566">
        <v>7</v>
      </c>
      <c r="AM12" s="200">
        <f t="shared" si="0"/>
        <v>7</v>
      </c>
      <c r="AN12" s="176">
        <v>22.5</v>
      </c>
    </row>
    <row r="13" spans="1:40" s="46" customFormat="1" ht="20.25" customHeight="1">
      <c r="A13" s="587">
        <v>8</v>
      </c>
      <c r="B13" s="454" t="s">
        <v>299</v>
      </c>
      <c r="C13" s="48">
        <v>2016</v>
      </c>
      <c r="D13" s="336" t="s">
        <v>100</v>
      </c>
      <c r="E13" s="589">
        <f t="shared" si="1"/>
        <v>144.5</v>
      </c>
      <c r="F13" s="376"/>
      <c r="G13" s="605"/>
      <c r="H13" s="376">
        <v>50</v>
      </c>
      <c r="I13" s="176">
        <v>4.5</v>
      </c>
      <c r="J13" s="376">
        <v>47</v>
      </c>
      <c r="K13" s="176">
        <v>26.25</v>
      </c>
      <c r="L13" s="376">
        <v>51</v>
      </c>
      <c r="M13" s="176">
        <v>15</v>
      </c>
      <c r="N13" s="376">
        <v>45</v>
      </c>
      <c r="O13" s="176">
        <v>52.5</v>
      </c>
      <c r="P13" s="376"/>
      <c r="Q13" s="176"/>
      <c r="R13" s="376">
        <v>53</v>
      </c>
      <c r="S13" s="176">
        <v>3.75</v>
      </c>
      <c r="T13" s="376">
        <v>50</v>
      </c>
      <c r="U13" s="176">
        <v>13.5</v>
      </c>
      <c r="V13" s="376">
        <v>44</v>
      </c>
      <c r="W13" s="176">
        <v>22.5</v>
      </c>
      <c r="X13" s="376">
        <v>49</v>
      </c>
      <c r="Y13" s="176">
        <v>6.5</v>
      </c>
      <c r="Z13" s="376"/>
      <c r="AA13" s="280"/>
      <c r="AB13" s="376"/>
      <c r="AC13" s="280"/>
      <c r="AD13" s="376"/>
      <c r="AE13" s="280"/>
      <c r="AF13" s="376"/>
      <c r="AG13" s="280"/>
      <c r="AH13" s="376"/>
      <c r="AI13" s="280"/>
      <c r="AJ13" s="376"/>
      <c r="AK13" s="280"/>
      <c r="AL13" s="566">
        <v>8</v>
      </c>
      <c r="AM13" s="201">
        <f t="shared" si="0"/>
        <v>8</v>
      </c>
      <c r="AN13" s="176">
        <v>18</v>
      </c>
    </row>
    <row r="14" spans="1:40" s="46" customFormat="1" ht="20.25" customHeight="1">
      <c r="A14" s="587">
        <v>9</v>
      </c>
      <c r="B14" s="245" t="s">
        <v>395</v>
      </c>
      <c r="C14" s="48">
        <v>2015</v>
      </c>
      <c r="D14" s="224" t="s">
        <v>148</v>
      </c>
      <c r="E14" s="589">
        <f t="shared" si="1"/>
        <v>143.25</v>
      </c>
      <c r="F14" s="376">
        <v>51</v>
      </c>
      <c r="G14" s="176">
        <v>3.75</v>
      </c>
      <c r="H14" s="376"/>
      <c r="I14" s="605"/>
      <c r="J14" s="376"/>
      <c r="K14" s="176"/>
      <c r="L14" s="376"/>
      <c r="M14" s="280"/>
      <c r="N14" s="376"/>
      <c r="O14" s="176"/>
      <c r="P14" s="376">
        <v>47</v>
      </c>
      <c r="Q14" s="176">
        <v>30</v>
      </c>
      <c r="R14" s="376">
        <v>50</v>
      </c>
      <c r="S14" s="176">
        <v>16.5</v>
      </c>
      <c r="T14" s="376">
        <v>45</v>
      </c>
      <c r="U14" s="176">
        <v>22.5</v>
      </c>
      <c r="V14" s="376">
        <v>48</v>
      </c>
      <c r="W14" s="176">
        <v>18</v>
      </c>
      <c r="X14" s="376">
        <v>40</v>
      </c>
      <c r="Y14" s="176">
        <v>52.5</v>
      </c>
      <c r="Z14" s="376"/>
      <c r="AA14" s="176"/>
      <c r="AB14" s="376"/>
      <c r="AC14" s="176"/>
      <c r="AD14" s="376"/>
      <c r="AE14" s="176"/>
      <c r="AF14" s="376"/>
      <c r="AG14" s="176"/>
      <c r="AH14" s="376"/>
      <c r="AI14" s="176"/>
      <c r="AJ14" s="376"/>
      <c r="AK14" s="176"/>
      <c r="AL14" s="566">
        <v>9</v>
      </c>
      <c r="AM14" s="200">
        <f t="shared" si="0"/>
        <v>9</v>
      </c>
      <c r="AN14" s="176">
        <v>15</v>
      </c>
    </row>
    <row r="15" spans="1:40" s="46" customFormat="1" ht="20" customHeight="1">
      <c r="A15" s="587">
        <v>10</v>
      </c>
      <c r="B15" s="309" t="s">
        <v>495</v>
      </c>
      <c r="C15" s="48">
        <v>2016</v>
      </c>
      <c r="D15" s="308" t="s">
        <v>123</v>
      </c>
      <c r="E15" s="589">
        <f t="shared" si="1"/>
        <v>123</v>
      </c>
      <c r="F15" s="376"/>
      <c r="G15" s="626"/>
      <c r="H15" s="376">
        <v>48</v>
      </c>
      <c r="I15" s="176">
        <v>7.5</v>
      </c>
      <c r="J15" s="376">
        <v>51</v>
      </c>
      <c r="K15" s="176">
        <v>18</v>
      </c>
      <c r="L15" s="376"/>
      <c r="M15" s="176"/>
      <c r="N15" s="376">
        <v>49</v>
      </c>
      <c r="O15" s="176">
        <v>30</v>
      </c>
      <c r="P15" s="376">
        <v>48</v>
      </c>
      <c r="Q15" s="176">
        <v>22.5</v>
      </c>
      <c r="R15" s="376"/>
      <c r="S15" s="176"/>
      <c r="T15" s="376">
        <v>44</v>
      </c>
      <c r="U15" s="176">
        <v>30</v>
      </c>
      <c r="V15" s="376"/>
      <c r="W15" s="176"/>
      <c r="X15" s="376">
        <v>46</v>
      </c>
      <c r="Y15" s="176">
        <v>15</v>
      </c>
      <c r="Z15" s="376"/>
      <c r="AA15" s="176"/>
      <c r="AB15" s="376"/>
      <c r="AC15" s="176"/>
      <c r="AD15" s="376"/>
      <c r="AE15" s="176"/>
      <c r="AF15" s="376"/>
      <c r="AG15" s="176"/>
      <c r="AH15" s="376"/>
      <c r="AI15" s="176"/>
      <c r="AJ15" s="376"/>
      <c r="AK15" s="176"/>
      <c r="AL15" s="566">
        <v>10</v>
      </c>
      <c r="AM15" s="201">
        <f t="shared" si="0"/>
        <v>10</v>
      </c>
      <c r="AN15" s="176">
        <v>12</v>
      </c>
    </row>
    <row r="16" spans="1:40" s="46" customFormat="1" ht="20" customHeight="1">
      <c r="A16" s="587">
        <v>11</v>
      </c>
      <c r="B16" s="234" t="s">
        <v>242</v>
      </c>
      <c r="C16" s="48">
        <v>2016</v>
      </c>
      <c r="D16" s="136" t="s">
        <v>97</v>
      </c>
      <c r="E16" s="589">
        <f t="shared" si="1"/>
        <v>108.5</v>
      </c>
      <c r="F16" s="376">
        <v>50</v>
      </c>
      <c r="G16" s="604">
        <v>7.5</v>
      </c>
      <c r="H16" s="376">
        <v>48</v>
      </c>
      <c r="I16" s="176">
        <v>7.5</v>
      </c>
      <c r="J16" s="376">
        <v>55</v>
      </c>
      <c r="K16" s="176">
        <v>12</v>
      </c>
      <c r="L16" s="376">
        <v>52</v>
      </c>
      <c r="M16" s="176">
        <v>12</v>
      </c>
      <c r="N16" s="376">
        <v>60</v>
      </c>
      <c r="O16" s="176">
        <v>18</v>
      </c>
      <c r="P16" s="376">
        <v>46</v>
      </c>
      <c r="Q16" s="176">
        <v>45</v>
      </c>
      <c r="R16" s="376"/>
      <c r="S16" s="280"/>
      <c r="T16" s="376">
        <v>53</v>
      </c>
      <c r="U16" s="725">
        <v>6.5</v>
      </c>
      <c r="V16" s="376"/>
      <c r="W16" s="176"/>
      <c r="X16" s="376">
        <v>53</v>
      </c>
      <c r="Y16" s="176">
        <v>0</v>
      </c>
      <c r="Z16" s="376"/>
      <c r="AA16" s="176"/>
      <c r="AB16" s="376"/>
      <c r="AC16" s="176"/>
      <c r="AD16" s="376"/>
      <c r="AE16" s="176"/>
      <c r="AF16" s="376"/>
      <c r="AG16" s="176"/>
      <c r="AH16" s="376"/>
      <c r="AI16" s="176"/>
      <c r="AJ16" s="376"/>
      <c r="AK16" s="176"/>
      <c r="AL16" s="566">
        <v>11</v>
      </c>
      <c r="AM16" s="200">
        <f t="shared" si="0"/>
        <v>11</v>
      </c>
      <c r="AN16" s="176">
        <v>9</v>
      </c>
    </row>
    <row r="17" spans="1:40" s="46" customFormat="1" ht="20" customHeight="1">
      <c r="A17" s="587">
        <v>12</v>
      </c>
      <c r="B17" s="284" t="s">
        <v>441</v>
      </c>
      <c r="C17" s="48">
        <v>2016</v>
      </c>
      <c r="D17" s="514" t="s">
        <v>123</v>
      </c>
      <c r="E17" s="589">
        <f t="shared" si="1"/>
        <v>83.75</v>
      </c>
      <c r="F17" s="376"/>
      <c r="G17" s="605"/>
      <c r="H17" s="376">
        <v>51</v>
      </c>
      <c r="I17" s="176">
        <v>2.25</v>
      </c>
      <c r="J17" s="376">
        <v>57</v>
      </c>
      <c r="K17" s="176">
        <v>6</v>
      </c>
      <c r="L17" s="376">
        <v>51</v>
      </c>
      <c r="M17" s="176">
        <v>18</v>
      </c>
      <c r="N17" s="376">
        <v>59</v>
      </c>
      <c r="O17" s="176">
        <v>22.5</v>
      </c>
      <c r="P17" s="376">
        <v>50</v>
      </c>
      <c r="Q17" s="176">
        <v>13.5</v>
      </c>
      <c r="R17" s="376">
        <v>52</v>
      </c>
      <c r="S17" s="176">
        <v>7.5</v>
      </c>
      <c r="T17" s="376">
        <v>56</v>
      </c>
      <c r="U17" s="176">
        <v>1.5</v>
      </c>
      <c r="V17" s="376">
        <v>57</v>
      </c>
      <c r="W17" s="176">
        <v>6</v>
      </c>
      <c r="X17" s="376">
        <v>49</v>
      </c>
      <c r="Y17" s="176">
        <v>6.5</v>
      </c>
      <c r="Z17" s="376"/>
      <c r="AA17" s="280"/>
      <c r="AB17" s="376"/>
      <c r="AC17" s="280"/>
      <c r="AD17" s="376"/>
      <c r="AE17" s="280"/>
      <c r="AF17" s="376"/>
      <c r="AG17" s="280"/>
      <c r="AH17" s="376"/>
      <c r="AI17" s="280"/>
      <c r="AJ17" s="376"/>
      <c r="AK17" s="280"/>
      <c r="AL17" s="566">
        <v>12</v>
      </c>
      <c r="AM17" s="201">
        <f t="shared" si="0"/>
        <v>12</v>
      </c>
      <c r="AN17" s="176">
        <v>6</v>
      </c>
    </row>
    <row r="18" spans="1:40" s="46" customFormat="1" ht="20" customHeight="1">
      <c r="A18" s="587">
        <v>12</v>
      </c>
      <c r="B18" s="236" t="s">
        <v>329</v>
      </c>
      <c r="C18" s="48">
        <v>2016</v>
      </c>
      <c r="D18" s="173" t="s">
        <v>133</v>
      </c>
      <c r="E18" s="589">
        <f t="shared" si="1"/>
        <v>82.5</v>
      </c>
      <c r="F18" s="376">
        <v>50</v>
      </c>
      <c r="G18" s="176">
        <v>7.5</v>
      </c>
      <c r="H18" s="376">
        <v>39</v>
      </c>
      <c r="I18" s="176">
        <v>75</v>
      </c>
      <c r="J18" s="376"/>
      <c r="K18" s="604"/>
      <c r="L18" s="376"/>
      <c r="M18" s="176"/>
      <c r="N18" s="376"/>
      <c r="O18" s="280"/>
      <c r="P18" s="376"/>
      <c r="Q18" s="176"/>
      <c r="R18" s="376"/>
      <c r="S18" s="176"/>
      <c r="T18" s="376"/>
      <c r="U18" s="176"/>
      <c r="V18" s="376"/>
      <c r="W18" s="176"/>
      <c r="X18" s="376"/>
      <c r="Y18" s="280"/>
      <c r="Z18" s="376"/>
      <c r="AA18" s="377"/>
      <c r="AB18" s="376"/>
      <c r="AC18" s="377"/>
      <c r="AD18" s="376"/>
      <c r="AE18" s="377"/>
      <c r="AF18" s="376"/>
      <c r="AG18" s="377"/>
      <c r="AH18" s="376"/>
      <c r="AI18" s="377"/>
      <c r="AJ18" s="376"/>
      <c r="AK18" s="377"/>
      <c r="AL18" s="566">
        <v>14</v>
      </c>
      <c r="AM18" s="200">
        <f t="shared" si="0"/>
        <v>13</v>
      </c>
      <c r="AN18" s="176">
        <v>4.5</v>
      </c>
    </row>
    <row r="19" spans="1:40" s="46" customFormat="1" ht="20" customHeight="1">
      <c r="A19" s="587">
        <v>15</v>
      </c>
      <c r="B19" s="236" t="s">
        <v>330</v>
      </c>
      <c r="C19" s="48">
        <v>2016</v>
      </c>
      <c r="D19" s="173" t="s">
        <v>133</v>
      </c>
      <c r="E19" s="589">
        <f t="shared" si="1"/>
        <v>64.5</v>
      </c>
      <c r="F19" s="376">
        <v>48</v>
      </c>
      <c r="G19" s="176">
        <v>18</v>
      </c>
      <c r="H19" s="376">
        <v>42</v>
      </c>
      <c r="I19" s="176">
        <v>37.5</v>
      </c>
      <c r="J19" s="376"/>
      <c r="K19" s="604"/>
      <c r="L19" s="376"/>
      <c r="M19" s="176"/>
      <c r="N19" s="376"/>
      <c r="O19" s="176"/>
      <c r="P19" s="376">
        <v>51</v>
      </c>
      <c r="Q19" s="176">
        <v>9</v>
      </c>
      <c r="R19" s="376">
        <v>60</v>
      </c>
      <c r="S19" s="280">
        <v>0</v>
      </c>
      <c r="T19" s="376"/>
      <c r="U19" s="377"/>
      <c r="V19" s="376"/>
      <c r="W19" s="176"/>
      <c r="X19" s="376"/>
      <c r="Y19" s="176"/>
      <c r="Z19" s="376"/>
      <c r="AA19" s="176"/>
      <c r="AB19" s="376"/>
      <c r="AC19" s="176"/>
      <c r="AD19" s="376"/>
      <c r="AE19" s="176"/>
      <c r="AF19" s="376"/>
      <c r="AG19" s="176"/>
      <c r="AH19" s="376"/>
      <c r="AI19" s="176"/>
      <c r="AJ19" s="376"/>
      <c r="AK19" s="176"/>
      <c r="AL19" s="566">
        <v>15</v>
      </c>
      <c r="AM19" s="201">
        <f t="shared" si="0"/>
        <v>14</v>
      </c>
      <c r="AN19" s="176">
        <v>3</v>
      </c>
    </row>
    <row r="20" spans="1:40" s="46" customFormat="1" ht="20" customHeight="1">
      <c r="A20" s="587">
        <v>16</v>
      </c>
      <c r="B20" s="244" t="s">
        <v>180</v>
      </c>
      <c r="C20" s="70">
        <v>2015</v>
      </c>
      <c r="D20" s="67" t="s">
        <v>161</v>
      </c>
      <c r="E20" s="589">
        <f t="shared" si="1"/>
        <v>51</v>
      </c>
      <c r="F20" s="376">
        <v>45</v>
      </c>
      <c r="G20" s="106">
        <v>22.5</v>
      </c>
      <c r="H20" s="376">
        <v>53</v>
      </c>
      <c r="I20" s="106">
        <v>0</v>
      </c>
      <c r="J20" s="376">
        <v>52</v>
      </c>
      <c r="K20" s="106">
        <v>15</v>
      </c>
      <c r="L20" s="376"/>
      <c r="M20" s="606"/>
      <c r="N20" s="376"/>
      <c r="O20" s="94"/>
      <c r="P20" s="376"/>
      <c r="Q20" s="176"/>
      <c r="R20" s="376"/>
      <c r="S20" s="176"/>
      <c r="T20" s="376">
        <v>50</v>
      </c>
      <c r="U20" s="176">
        <v>13.5</v>
      </c>
      <c r="V20" s="376"/>
      <c r="W20" s="176"/>
      <c r="X20" s="376">
        <v>53</v>
      </c>
      <c r="Y20" s="176">
        <v>0</v>
      </c>
      <c r="Z20" s="376"/>
      <c r="AA20" s="106"/>
      <c r="AB20" s="376"/>
      <c r="AC20" s="106"/>
      <c r="AD20" s="376"/>
      <c r="AE20" s="106"/>
      <c r="AF20" s="376"/>
      <c r="AG20" s="106"/>
      <c r="AH20" s="376"/>
      <c r="AI20" s="106"/>
      <c r="AJ20" s="376"/>
      <c r="AK20" s="106"/>
      <c r="AL20" s="566">
        <v>16</v>
      </c>
      <c r="AM20" s="200">
        <v>15</v>
      </c>
      <c r="AN20" s="176">
        <v>1.5</v>
      </c>
    </row>
    <row r="21" spans="1:40" s="46" customFormat="1" ht="20" customHeight="1" thickBot="1">
      <c r="A21" s="587">
        <v>17</v>
      </c>
      <c r="B21" s="286" t="s">
        <v>465</v>
      </c>
      <c r="C21" s="48">
        <v>2016</v>
      </c>
      <c r="D21" s="288" t="s">
        <v>133</v>
      </c>
      <c r="E21" s="589">
        <f t="shared" si="1"/>
        <v>36</v>
      </c>
      <c r="F21" s="376">
        <v>49</v>
      </c>
      <c r="G21" s="106">
        <v>13.5</v>
      </c>
      <c r="H21" s="376"/>
      <c r="I21" s="606"/>
      <c r="J21" s="376"/>
      <c r="K21" s="94"/>
      <c r="L21" s="376"/>
      <c r="M21" s="106"/>
      <c r="N21" s="376"/>
      <c r="O21" s="94"/>
      <c r="P21" s="376"/>
      <c r="Q21" s="106"/>
      <c r="R21" s="376">
        <v>49</v>
      </c>
      <c r="S21" s="176">
        <v>22.5</v>
      </c>
      <c r="T21" s="376"/>
      <c r="U21" s="106"/>
      <c r="V21" s="376"/>
      <c r="W21" s="106"/>
      <c r="X21" s="376"/>
      <c r="Y21" s="106"/>
      <c r="Z21" s="376"/>
      <c r="AA21" s="106"/>
      <c r="AB21" s="376"/>
      <c r="AC21" s="106"/>
      <c r="AD21" s="376"/>
      <c r="AE21" s="106"/>
      <c r="AF21" s="376"/>
      <c r="AG21" s="106"/>
      <c r="AH21" s="376"/>
      <c r="AI21" s="106"/>
      <c r="AJ21" s="376"/>
      <c r="AK21" s="106"/>
      <c r="AL21" s="566">
        <v>17</v>
      </c>
      <c r="AM21" s="202"/>
      <c r="AN21" s="203">
        <f>SUM(AN6:AN20)</f>
        <v>556.5</v>
      </c>
    </row>
    <row r="22" spans="1:40" s="46" customFormat="1" ht="20" customHeight="1">
      <c r="A22" s="587">
        <v>18</v>
      </c>
      <c r="B22" s="388" t="s">
        <v>407</v>
      </c>
      <c r="C22" s="48">
        <v>2015</v>
      </c>
      <c r="D22" s="517" t="s">
        <v>433</v>
      </c>
      <c r="E22" s="589">
        <f t="shared" si="1"/>
        <v>32.25</v>
      </c>
      <c r="F22" s="376">
        <v>51</v>
      </c>
      <c r="G22" s="106">
        <v>3.75</v>
      </c>
      <c r="H22" s="376"/>
      <c r="I22" s="627"/>
      <c r="J22" s="376"/>
      <c r="K22" s="106"/>
      <c r="L22" s="376"/>
      <c r="M22" s="106"/>
      <c r="N22" s="376"/>
      <c r="O22" s="94"/>
      <c r="P22" s="376"/>
      <c r="Q22" s="94"/>
      <c r="R22" s="376">
        <v>50</v>
      </c>
      <c r="S22" s="106">
        <v>16.5</v>
      </c>
      <c r="T22" s="376">
        <v>62</v>
      </c>
      <c r="U22" s="94">
        <v>0</v>
      </c>
      <c r="V22" s="376">
        <v>52</v>
      </c>
      <c r="W22" s="106">
        <v>12</v>
      </c>
      <c r="X22" s="376">
        <v>55</v>
      </c>
      <c r="Y22" s="106">
        <v>0</v>
      </c>
      <c r="Z22" s="376"/>
      <c r="AA22" s="94"/>
      <c r="AB22" s="376"/>
      <c r="AC22" s="94"/>
      <c r="AD22" s="376"/>
      <c r="AE22" s="94"/>
      <c r="AF22" s="376"/>
      <c r="AG22" s="94"/>
      <c r="AH22" s="376"/>
      <c r="AI22" s="94"/>
      <c r="AJ22" s="376"/>
      <c r="AK22" s="94"/>
      <c r="AL22" s="566">
        <v>18</v>
      </c>
    </row>
    <row r="23" spans="1:40" s="46" customFormat="1" ht="20" customHeight="1">
      <c r="A23" s="587">
        <v>19</v>
      </c>
      <c r="B23" s="239" t="s">
        <v>366</v>
      </c>
      <c r="C23" s="48">
        <v>2015</v>
      </c>
      <c r="D23" s="181" t="s">
        <v>133</v>
      </c>
      <c r="E23" s="589">
        <f t="shared" si="1"/>
        <v>30</v>
      </c>
      <c r="F23" s="376"/>
      <c r="G23" s="627"/>
      <c r="H23" s="376"/>
      <c r="I23" s="94"/>
      <c r="J23" s="376"/>
      <c r="K23" s="378"/>
      <c r="L23" s="376"/>
      <c r="M23" s="94"/>
      <c r="N23" s="376"/>
      <c r="O23" s="378"/>
      <c r="P23" s="376"/>
      <c r="Q23" s="94"/>
      <c r="R23" s="376">
        <v>47</v>
      </c>
      <c r="S23" s="106">
        <v>30</v>
      </c>
      <c r="T23" s="376"/>
      <c r="U23" s="94"/>
      <c r="V23" s="376"/>
      <c r="W23" s="94"/>
      <c r="X23" s="376"/>
      <c r="Y23" s="94"/>
      <c r="Z23" s="376"/>
      <c r="AA23" s="94"/>
      <c r="AB23" s="376"/>
      <c r="AC23" s="94"/>
      <c r="AD23" s="376"/>
      <c r="AE23" s="94"/>
      <c r="AF23" s="376"/>
      <c r="AG23" s="94"/>
      <c r="AH23" s="376"/>
      <c r="AI23" s="94"/>
      <c r="AJ23" s="376"/>
      <c r="AK23" s="94"/>
      <c r="AL23" s="566">
        <v>19</v>
      </c>
    </row>
    <row r="24" spans="1:40" s="46" customFormat="1" ht="20" customHeight="1">
      <c r="A24" s="587">
        <v>20</v>
      </c>
      <c r="B24" s="400" t="s">
        <v>560</v>
      </c>
      <c r="C24" s="48">
        <v>2015</v>
      </c>
      <c r="D24" s="394" t="s">
        <v>93</v>
      </c>
      <c r="E24" s="589">
        <f t="shared" si="1"/>
        <v>29.25</v>
      </c>
      <c r="F24" s="376">
        <v>64</v>
      </c>
      <c r="G24" s="615">
        <v>0</v>
      </c>
      <c r="H24" s="376">
        <v>54</v>
      </c>
      <c r="I24" s="106">
        <v>0</v>
      </c>
      <c r="J24" s="376">
        <v>56</v>
      </c>
      <c r="K24" s="106">
        <v>9</v>
      </c>
      <c r="L24" s="376">
        <v>55</v>
      </c>
      <c r="M24" s="106">
        <v>9</v>
      </c>
      <c r="N24" s="376">
        <v>70</v>
      </c>
      <c r="O24" s="106">
        <v>9</v>
      </c>
      <c r="P24" s="376"/>
      <c r="Q24" s="106"/>
      <c r="R24" s="376">
        <v>68</v>
      </c>
      <c r="S24" s="94">
        <v>0</v>
      </c>
      <c r="T24" s="376">
        <v>71</v>
      </c>
      <c r="U24" s="94">
        <v>0</v>
      </c>
      <c r="V24" s="376"/>
      <c r="W24" s="106"/>
      <c r="X24" s="376">
        <v>52</v>
      </c>
      <c r="Y24" s="106">
        <v>2.25</v>
      </c>
      <c r="Z24" s="376"/>
      <c r="AA24" s="106"/>
      <c r="AB24" s="376"/>
      <c r="AC24" s="106"/>
      <c r="AD24" s="376"/>
      <c r="AE24" s="106"/>
      <c r="AF24" s="376"/>
      <c r="AG24" s="106"/>
      <c r="AH24" s="376"/>
      <c r="AI24" s="106"/>
      <c r="AJ24" s="376"/>
      <c r="AK24" s="106"/>
      <c r="AL24" s="566">
        <v>20</v>
      </c>
    </row>
    <row r="25" spans="1:40" s="46" customFormat="1" ht="20" customHeight="1">
      <c r="A25" s="587">
        <v>21</v>
      </c>
      <c r="B25" s="236" t="s">
        <v>328</v>
      </c>
      <c r="C25" s="48">
        <v>2016</v>
      </c>
      <c r="D25" s="173" t="s">
        <v>133</v>
      </c>
      <c r="E25" s="589">
        <f t="shared" si="1"/>
        <v>29.25</v>
      </c>
      <c r="F25" s="376">
        <v>49</v>
      </c>
      <c r="G25" s="106">
        <v>13.5</v>
      </c>
      <c r="H25" s="376">
        <v>45</v>
      </c>
      <c r="I25" s="176">
        <v>15</v>
      </c>
      <c r="J25" s="376"/>
      <c r="K25" s="606"/>
      <c r="L25" s="376"/>
      <c r="M25" s="94"/>
      <c r="N25" s="376"/>
      <c r="O25" s="378"/>
      <c r="P25" s="376"/>
      <c r="Q25" s="106"/>
      <c r="R25" s="376">
        <v>54</v>
      </c>
      <c r="S25" s="106">
        <v>0.75</v>
      </c>
      <c r="T25" s="376"/>
      <c r="U25" s="94"/>
      <c r="V25" s="376"/>
      <c r="W25" s="94"/>
      <c r="X25" s="376"/>
      <c r="Y25" s="106"/>
      <c r="Z25" s="376"/>
      <c r="AA25" s="106"/>
      <c r="AB25" s="376"/>
      <c r="AC25" s="106"/>
      <c r="AD25" s="376"/>
      <c r="AE25" s="106"/>
      <c r="AF25" s="376"/>
      <c r="AG25" s="106"/>
      <c r="AH25" s="376"/>
      <c r="AI25" s="106"/>
      <c r="AJ25" s="376"/>
      <c r="AK25" s="106"/>
      <c r="AL25" s="566">
        <v>21</v>
      </c>
    </row>
    <row r="26" spans="1:40" s="46" customFormat="1" ht="20" customHeight="1">
      <c r="A26" s="587">
        <v>22</v>
      </c>
      <c r="B26" s="693" t="s">
        <v>761</v>
      </c>
      <c r="C26" s="48">
        <v>2016</v>
      </c>
      <c r="D26" s="690" t="s">
        <v>148</v>
      </c>
      <c r="E26" s="589">
        <f t="shared" si="1"/>
        <v>24</v>
      </c>
      <c r="F26" s="376"/>
      <c r="G26" s="94"/>
      <c r="H26" s="376"/>
      <c r="I26" s="94"/>
      <c r="J26" s="376"/>
      <c r="K26" s="94"/>
      <c r="L26" s="376"/>
      <c r="M26" s="94"/>
      <c r="N26" s="376"/>
      <c r="O26" s="94"/>
      <c r="P26" s="376"/>
      <c r="Q26" s="94"/>
      <c r="R26" s="376"/>
      <c r="S26" s="94"/>
      <c r="T26" s="376">
        <v>54</v>
      </c>
      <c r="U26" s="106">
        <v>3</v>
      </c>
      <c r="V26" s="376">
        <v>53</v>
      </c>
      <c r="W26" s="106">
        <v>9</v>
      </c>
      <c r="X26" s="376">
        <v>48</v>
      </c>
      <c r="Y26" s="106">
        <v>12</v>
      </c>
      <c r="Z26" s="376"/>
      <c r="AA26" s="94"/>
      <c r="AB26" s="376"/>
      <c r="AC26" s="94"/>
      <c r="AD26" s="376"/>
      <c r="AE26" s="94"/>
      <c r="AF26" s="376"/>
      <c r="AG26" s="94"/>
      <c r="AH26" s="376"/>
      <c r="AI26" s="94"/>
      <c r="AJ26" s="376"/>
      <c r="AK26" s="94"/>
      <c r="AL26" s="566">
        <v>22</v>
      </c>
    </row>
    <row r="27" spans="1:40" s="26" customFormat="1" ht="20.25" customHeight="1">
      <c r="A27" s="587">
        <v>23</v>
      </c>
      <c r="B27" s="816" t="s">
        <v>793</v>
      </c>
      <c r="C27" s="48">
        <v>2015</v>
      </c>
      <c r="D27" s="773" t="s">
        <v>506</v>
      </c>
      <c r="E27" s="589">
        <f t="shared" si="1"/>
        <v>22.5</v>
      </c>
      <c r="F27" s="376"/>
      <c r="G27" s="615"/>
      <c r="H27" s="376"/>
      <c r="I27" s="94"/>
      <c r="J27" s="376"/>
      <c r="K27" s="94"/>
      <c r="L27" s="376"/>
      <c r="M27" s="94"/>
      <c r="N27" s="376"/>
      <c r="O27" s="94"/>
      <c r="P27" s="376"/>
      <c r="Q27" s="94"/>
      <c r="R27" s="376"/>
      <c r="S27" s="94"/>
      <c r="T27" s="376"/>
      <c r="U27" s="94"/>
      <c r="V27" s="376"/>
      <c r="W27" s="94"/>
      <c r="X27" s="376">
        <v>43</v>
      </c>
      <c r="Y27" s="106">
        <v>22.5</v>
      </c>
      <c r="Z27" s="376"/>
      <c r="AA27" s="94"/>
      <c r="AB27" s="376"/>
      <c r="AC27" s="94"/>
      <c r="AD27" s="376"/>
      <c r="AE27" s="94"/>
      <c r="AF27" s="376"/>
      <c r="AG27" s="94"/>
      <c r="AH27" s="376"/>
      <c r="AI27" s="94"/>
      <c r="AJ27" s="376"/>
      <c r="AK27" s="94"/>
      <c r="AL27" s="566">
        <v>23</v>
      </c>
      <c r="AM27" s="17"/>
      <c r="AN27" s="17"/>
    </row>
    <row r="28" spans="1:40" s="26" customFormat="1" ht="20.25" customHeight="1">
      <c r="A28" s="587">
        <v>24</v>
      </c>
      <c r="B28" s="293" t="s">
        <v>472</v>
      </c>
      <c r="C28" s="48">
        <v>2015</v>
      </c>
      <c r="D28" s="292" t="s">
        <v>239</v>
      </c>
      <c r="E28" s="589">
        <f t="shared" si="1"/>
        <v>22.5</v>
      </c>
      <c r="F28" s="376"/>
      <c r="G28" s="615"/>
      <c r="H28" s="376"/>
      <c r="I28" s="94"/>
      <c r="J28" s="376"/>
      <c r="K28" s="94"/>
      <c r="L28" s="376">
        <v>46</v>
      </c>
      <c r="M28" s="106">
        <v>22.5</v>
      </c>
      <c r="N28" s="376"/>
      <c r="O28" s="106"/>
      <c r="P28" s="376"/>
      <c r="Q28" s="94"/>
      <c r="R28" s="376"/>
      <c r="S28" s="94"/>
      <c r="T28" s="376"/>
      <c r="U28" s="106"/>
      <c r="V28" s="376"/>
      <c r="W28" s="106"/>
      <c r="X28" s="376"/>
      <c r="Y28" s="94"/>
      <c r="Z28" s="376"/>
      <c r="AA28" s="94"/>
      <c r="AB28" s="376"/>
      <c r="AC28" s="94"/>
      <c r="AD28" s="376"/>
      <c r="AE28" s="94"/>
      <c r="AF28" s="376"/>
      <c r="AG28" s="94"/>
      <c r="AH28" s="376"/>
      <c r="AI28" s="94"/>
      <c r="AJ28" s="376"/>
      <c r="AK28" s="94"/>
      <c r="AL28" s="566">
        <v>24</v>
      </c>
    </row>
    <row r="29" spans="1:40" s="26" customFormat="1" ht="20.25" customHeight="1">
      <c r="A29" s="587">
        <v>25</v>
      </c>
      <c r="B29" s="322" t="s">
        <v>513</v>
      </c>
      <c r="C29" s="48">
        <v>2015</v>
      </c>
      <c r="D29" s="320" t="s">
        <v>161</v>
      </c>
      <c r="E29" s="589">
        <f t="shared" si="1"/>
        <v>19.5</v>
      </c>
      <c r="F29" s="376">
        <v>62</v>
      </c>
      <c r="G29" s="106">
        <v>1.5</v>
      </c>
      <c r="H29" s="376">
        <v>56</v>
      </c>
      <c r="I29" s="106">
        <v>0</v>
      </c>
      <c r="J29" s="376"/>
      <c r="K29" s="606"/>
      <c r="L29" s="376">
        <v>59</v>
      </c>
      <c r="M29" s="106">
        <v>6</v>
      </c>
      <c r="N29" s="376">
        <v>69</v>
      </c>
      <c r="O29" s="106">
        <v>12</v>
      </c>
      <c r="P29" s="376"/>
      <c r="Q29" s="94"/>
      <c r="R29" s="376">
        <v>60</v>
      </c>
      <c r="S29" s="94">
        <v>0</v>
      </c>
      <c r="T29" s="376">
        <v>61</v>
      </c>
      <c r="U29" s="94">
        <v>0</v>
      </c>
      <c r="V29" s="376"/>
      <c r="W29" s="94"/>
      <c r="X29" s="376"/>
      <c r="Y29" s="94"/>
      <c r="Z29" s="376"/>
      <c r="AA29" s="94"/>
      <c r="AB29" s="376"/>
      <c r="AC29" s="94"/>
      <c r="AD29" s="376"/>
      <c r="AE29" s="94"/>
      <c r="AF29" s="376"/>
      <c r="AG29" s="94"/>
      <c r="AH29" s="376"/>
      <c r="AI29" s="94"/>
      <c r="AJ29" s="376"/>
      <c r="AK29" s="94"/>
      <c r="AL29" s="566">
        <v>25</v>
      </c>
    </row>
    <row r="30" spans="1:40" s="26" customFormat="1" ht="20.25" customHeight="1">
      <c r="A30" s="587">
        <v>26</v>
      </c>
      <c r="B30" s="324" t="s">
        <v>523</v>
      </c>
      <c r="C30" s="48">
        <v>2016</v>
      </c>
      <c r="D30" s="365" t="s">
        <v>97</v>
      </c>
      <c r="E30" s="589">
        <f t="shared" si="1"/>
        <v>15</v>
      </c>
      <c r="F30" s="376"/>
      <c r="G30" s="606"/>
      <c r="H30" s="376"/>
      <c r="I30" s="94"/>
      <c r="J30" s="376"/>
      <c r="K30" s="94"/>
      <c r="L30" s="376"/>
      <c r="M30" s="94"/>
      <c r="N30" s="376">
        <v>64</v>
      </c>
      <c r="O30" s="106">
        <v>15</v>
      </c>
      <c r="P30" s="376">
        <v>75</v>
      </c>
      <c r="Q30" s="106">
        <v>0</v>
      </c>
      <c r="R30" s="376"/>
      <c r="S30" s="106"/>
      <c r="T30" s="376">
        <v>74</v>
      </c>
      <c r="U30" s="94">
        <v>0</v>
      </c>
      <c r="V30" s="376"/>
      <c r="W30" s="94"/>
      <c r="X30" s="376"/>
      <c r="Y30" s="94"/>
      <c r="Z30" s="376"/>
      <c r="AA30" s="94"/>
      <c r="AB30" s="376"/>
      <c r="AC30" s="94"/>
      <c r="AD30" s="376"/>
      <c r="AE30" s="94"/>
      <c r="AF30" s="376"/>
      <c r="AG30" s="94"/>
      <c r="AH30" s="376"/>
      <c r="AI30" s="94"/>
      <c r="AJ30" s="376"/>
      <c r="AK30" s="94"/>
      <c r="AL30" s="566">
        <v>26</v>
      </c>
    </row>
    <row r="31" spans="1:40" s="26" customFormat="1" ht="20.25" customHeight="1">
      <c r="A31" s="587">
        <v>27</v>
      </c>
      <c r="B31" s="663" t="s">
        <v>745</v>
      </c>
      <c r="C31" s="48">
        <v>2016</v>
      </c>
      <c r="D31" s="662" t="s">
        <v>747</v>
      </c>
      <c r="E31" s="589">
        <f t="shared" si="1"/>
        <v>14</v>
      </c>
      <c r="F31" s="376"/>
      <c r="G31" s="94"/>
      <c r="H31" s="376"/>
      <c r="I31" s="94"/>
      <c r="J31" s="376"/>
      <c r="K31" s="94"/>
      <c r="L31" s="376"/>
      <c r="M31" s="94"/>
      <c r="N31" s="376"/>
      <c r="O31" s="94"/>
      <c r="P31" s="376"/>
      <c r="Q31" s="94"/>
      <c r="R31" s="376">
        <v>52</v>
      </c>
      <c r="S31" s="106">
        <v>7.5</v>
      </c>
      <c r="T31" s="376">
        <v>53</v>
      </c>
      <c r="U31" s="728">
        <v>6.5</v>
      </c>
      <c r="V31" s="376"/>
      <c r="W31" s="94"/>
      <c r="X31" s="376"/>
      <c r="Y31" s="94"/>
      <c r="Z31" s="376"/>
      <c r="AA31" s="94"/>
      <c r="AB31" s="376"/>
      <c r="AC31" s="94"/>
      <c r="AD31" s="376"/>
      <c r="AE31" s="94"/>
      <c r="AF31" s="376"/>
      <c r="AG31" s="94"/>
      <c r="AH31" s="376"/>
      <c r="AI31" s="94"/>
      <c r="AJ31" s="376"/>
      <c r="AK31" s="94"/>
      <c r="AL31" s="566">
        <v>27</v>
      </c>
    </row>
    <row r="32" spans="1:40" s="26" customFormat="1" ht="20.25" customHeight="1">
      <c r="A32" s="587">
        <v>28</v>
      </c>
      <c r="B32" s="663" t="s">
        <v>746</v>
      </c>
      <c r="C32" s="48">
        <v>2016</v>
      </c>
      <c r="D32" s="419" t="s">
        <v>133</v>
      </c>
      <c r="E32" s="589">
        <f t="shared" si="1"/>
        <v>12</v>
      </c>
      <c r="F32" s="376"/>
      <c r="G32" s="615"/>
      <c r="H32" s="376">
        <v>59</v>
      </c>
      <c r="I32" s="94">
        <v>0</v>
      </c>
      <c r="J32" s="376"/>
      <c r="K32" s="94"/>
      <c r="L32" s="376"/>
      <c r="M32" s="94"/>
      <c r="N32" s="376"/>
      <c r="O32" s="94"/>
      <c r="P32" s="376"/>
      <c r="Q32" s="94"/>
      <c r="R32" s="376">
        <v>51</v>
      </c>
      <c r="S32" s="106">
        <v>12</v>
      </c>
      <c r="T32" s="226"/>
      <c r="U32" s="227"/>
      <c r="V32" s="376"/>
      <c r="W32" s="94"/>
      <c r="X32" s="376"/>
      <c r="Y32" s="94"/>
      <c r="Z32" s="376"/>
      <c r="AA32" s="106"/>
      <c r="AB32" s="376"/>
      <c r="AC32" s="106"/>
      <c r="AD32" s="376"/>
      <c r="AE32" s="106"/>
      <c r="AF32" s="376"/>
      <c r="AG32" s="106"/>
      <c r="AH32" s="376"/>
      <c r="AI32" s="106"/>
      <c r="AJ32" s="376"/>
      <c r="AK32" s="106"/>
      <c r="AL32" s="566">
        <v>28</v>
      </c>
    </row>
    <row r="33" spans="1:41" s="26" customFormat="1" ht="20.25" customHeight="1">
      <c r="A33" s="587">
        <v>29</v>
      </c>
      <c r="B33" s="816" t="s">
        <v>794</v>
      </c>
      <c r="C33" s="48">
        <v>2016</v>
      </c>
      <c r="D33" s="773" t="s">
        <v>12</v>
      </c>
      <c r="E33" s="589">
        <f t="shared" si="1"/>
        <v>6.5</v>
      </c>
      <c r="F33" s="376"/>
      <c r="G33" s="615"/>
      <c r="H33" s="376"/>
      <c r="I33" s="94"/>
      <c r="J33" s="376"/>
      <c r="K33" s="94"/>
      <c r="L33" s="376"/>
      <c r="M33" s="94"/>
      <c r="N33" s="376"/>
      <c r="O33" s="94"/>
      <c r="P33" s="376"/>
      <c r="Q33" s="94"/>
      <c r="R33" s="376"/>
      <c r="S33" s="94"/>
      <c r="T33" s="376"/>
      <c r="U33" s="94"/>
      <c r="V33" s="376"/>
      <c r="W33" s="94"/>
      <c r="X33" s="376">
        <v>49</v>
      </c>
      <c r="Y33" s="106">
        <v>6.5</v>
      </c>
      <c r="Z33" s="376"/>
      <c r="AA33" s="94"/>
      <c r="AB33" s="376"/>
      <c r="AC33" s="94"/>
      <c r="AD33" s="376"/>
      <c r="AE33" s="94"/>
      <c r="AF33" s="376"/>
      <c r="AG33" s="94"/>
      <c r="AH33" s="376"/>
      <c r="AI33" s="94"/>
      <c r="AJ33" s="376"/>
      <c r="AK33" s="94"/>
      <c r="AL33" s="566">
        <v>29</v>
      </c>
    </row>
    <row r="34" spans="1:41" s="26" customFormat="1" ht="20.25" customHeight="1">
      <c r="A34" s="587">
        <v>30</v>
      </c>
      <c r="B34" s="322" t="s">
        <v>515</v>
      </c>
      <c r="C34" s="48">
        <v>2016</v>
      </c>
      <c r="D34" s="320" t="s">
        <v>98</v>
      </c>
      <c r="E34" s="589">
        <f t="shared" si="1"/>
        <v>5.25</v>
      </c>
      <c r="F34" s="376"/>
      <c r="G34" s="615"/>
      <c r="H34" s="376">
        <v>51</v>
      </c>
      <c r="I34" s="106">
        <v>2.25</v>
      </c>
      <c r="J34" s="376"/>
      <c r="K34" s="94"/>
      <c r="L34" s="376"/>
      <c r="M34" s="106"/>
      <c r="N34" s="376"/>
      <c r="O34" s="94"/>
      <c r="P34" s="376">
        <v>65</v>
      </c>
      <c r="Q34" s="106">
        <v>3</v>
      </c>
      <c r="R34" s="376"/>
      <c r="S34" s="94"/>
      <c r="T34" s="376"/>
      <c r="U34" s="94"/>
      <c r="V34" s="376"/>
      <c r="W34" s="94"/>
      <c r="X34" s="376">
        <v>54</v>
      </c>
      <c r="Y34" s="106">
        <v>0</v>
      </c>
      <c r="Z34" s="376"/>
      <c r="AA34" s="94"/>
      <c r="AB34" s="376"/>
      <c r="AC34" s="94"/>
      <c r="AD34" s="376"/>
      <c r="AE34" s="94"/>
      <c r="AF34" s="376"/>
      <c r="AG34" s="94"/>
      <c r="AH34" s="376"/>
      <c r="AI34" s="94"/>
      <c r="AJ34" s="376"/>
      <c r="AK34" s="94"/>
      <c r="AL34" s="566">
        <v>30</v>
      </c>
    </row>
    <row r="35" spans="1:41" s="26" customFormat="1" ht="20.25" customHeight="1">
      <c r="A35" s="587">
        <v>31</v>
      </c>
      <c r="B35" s="618" t="s">
        <v>720</v>
      </c>
      <c r="C35" s="48">
        <v>2015</v>
      </c>
      <c r="D35" s="600" t="s">
        <v>98</v>
      </c>
      <c r="E35" s="589">
        <f t="shared" si="1"/>
        <v>4.5</v>
      </c>
      <c r="F35" s="376"/>
      <c r="G35" s="615"/>
      <c r="H35" s="376"/>
      <c r="I35" s="94"/>
      <c r="J35" s="376"/>
      <c r="K35" s="94"/>
      <c r="L35" s="376"/>
      <c r="M35" s="94"/>
      <c r="N35" s="376"/>
      <c r="O35" s="94"/>
      <c r="P35" s="376">
        <v>60</v>
      </c>
      <c r="Q35" s="106">
        <v>4.5</v>
      </c>
      <c r="R35" s="376"/>
      <c r="S35" s="94"/>
      <c r="T35" s="376"/>
      <c r="U35" s="106"/>
      <c r="V35" s="376">
        <v>69</v>
      </c>
      <c r="W35" s="106">
        <v>0</v>
      </c>
      <c r="X35" s="376">
        <v>60</v>
      </c>
      <c r="Y35" s="106">
        <v>0</v>
      </c>
      <c r="Z35" s="376"/>
      <c r="AA35" s="94"/>
      <c r="AB35" s="376"/>
      <c r="AC35" s="94"/>
      <c r="AD35" s="376"/>
      <c r="AE35" s="94"/>
      <c r="AF35" s="376"/>
      <c r="AG35" s="94"/>
      <c r="AH35" s="376"/>
      <c r="AI35" s="94"/>
      <c r="AJ35" s="376"/>
      <c r="AK35" s="94"/>
      <c r="AL35" s="566">
        <v>31</v>
      </c>
    </row>
    <row r="36" spans="1:41" s="26" customFormat="1" ht="20.25" customHeight="1">
      <c r="A36" s="587">
        <v>32</v>
      </c>
      <c r="B36" s="693" t="s">
        <v>759</v>
      </c>
      <c r="C36" s="48">
        <v>2015</v>
      </c>
      <c r="D36" s="690" t="s">
        <v>760</v>
      </c>
      <c r="E36" s="589">
        <f t="shared" si="1"/>
        <v>3.75</v>
      </c>
      <c r="F36" s="376"/>
      <c r="G36" s="94"/>
      <c r="H36" s="376"/>
      <c r="I36" s="94"/>
      <c r="J36" s="376"/>
      <c r="K36" s="94"/>
      <c r="L36" s="376"/>
      <c r="M36" s="94"/>
      <c r="N36" s="376"/>
      <c r="O36" s="94"/>
      <c r="P36" s="376"/>
      <c r="Q36" s="94"/>
      <c r="R36" s="376"/>
      <c r="S36" s="94"/>
      <c r="T36" s="376">
        <v>61</v>
      </c>
      <c r="U36" s="94">
        <v>0</v>
      </c>
      <c r="V36" s="376">
        <v>60</v>
      </c>
      <c r="W36" s="106">
        <v>3.75</v>
      </c>
      <c r="X36" s="376">
        <v>56</v>
      </c>
      <c r="Y36" s="106">
        <v>0</v>
      </c>
      <c r="Z36" s="376"/>
      <c r="AA36" s="94"/>
      <c r="AB36" s="376"/>
      <c r="AC36" s="94"/>
      <c r="AD36" s="376"/>
      <c r="AE36" s="94"/>
      <c r="AF36" s="376"/>
      <c r="AG36" s="94"/>
      <c r="AH36" s="376"/>
      <c r="AI36" s="94"/>
      <c r="AJ36" s="376"/>
      <c r="AK36" s="94"/>
      <c r="AL36" s="566">
        <v>32</v>
      </c>
      <c r="AM36" s="16"/>
      <c r="AN36" s="16"/>
      <c r="AO36" s="16"/>
    </row>
    <row r="37" spans="1:41" s="26" customFormat="1" ht="20.25" customHeight="1">
      <c r="A37" s="587">
        <v>33</v>
      </c>
      <c r="B37" s="761" t="s">
        <v>775</v>
      </c>
      <c r="C37" s="48">
        <v>2015</v>
      </c>
      <c r="D37" s="753" t="s">
        <v>288</v>
      </c>
      <c r="E37" s="589">
        <f t="shared" si="1"/>
        <v>3.75</v>
      </c>
      <c r="F37" s="376"/>
      <c r="G37" s="615"/>
      <c r="H37" s="376"/>
      <c r="I37" s="94"/>
      <c r="J37" s="376"/>
      <c r="K37" s="94"/>
      <c r="L37" s="376"/>
      <c r="M37" s="94"/>
      <c r="N37" s="376"/>
      <c r="O37" s="94"/>
      <c r="P37" s="376"/>
      <c r="Q37" s="94"/>
      <c r="R37" s="376"/>
      <c r="S37" s="94"/>
      <c r="T37" s="376"/>
      <c r="U37" s="94"/>
      <c r="V37" s="376">
        <v>60</v>
      </c>
      <c r="W37" s="106">
        <v>3.75</v>
      </c>
      <c r="X37" s="376"/>
      <c r="Y37" s="94"/>
      <c r="Z37" s="376"/>
      <c r="AA37" s="378"/>
      <c r="AB37" s="376"/>
      <c r="AC37" s="378"/>
      <c r="AD37" s="376"/>
      <c r="AE37" s="378"/>
      <c r="AF37" s="376"/>
      <c r="AG37" s="378"/>
      <c r="AH37" s="376"/>
      <c r="AI37" s="378"/>
      <c r="AJ37" s="376"/>
      <c r="AK37" s="378"/>
      <c r="AL37" s="566">
        <v>33</v>
      </c>
    </row>
    <row r="38" spans="1:41" s="16" customFormat="1" ht="20.25" customHeight="1">
      <c r="A38" s="587">
        <v>34</v>
      </c>
      <c r="B38" s="425" t="s">
        <v>575</v>
      </c>
      <c r="C38" s="48">
        <v>2016</v>
      </c>
      <c r="D38" s="419" t="s">
        <v>133</v>
      </c>
      <c r="E38" s="589">
        <f t="shared" si="1"/>
        <v>3.75</v>
      </c>
      <c r="F38" s="376"/>
      <c r="G38" s="615"/>
      <c r="H38" s="376"/>
      <c r="I38" s="94"/>
      <c r="J38" s="376"/>
      <c r="K38" s="94"/>
      <c r="L38" s="376"/>
      <c r="M38" s="94"/>
      <c r="N38" s="376"/>
      <c r="O38" s="94"/>
      <c r="P38" s="376"/>
      <c r="Q38" s="94"/>
      <c r="R38" s="376">
        <v>53</v>
      </c>
      <c r="S38" s="106">
        <v>3.75</v>
      </c>
      <c r="T38" s="376"/>
      <c r="U38" s="94"/>
      <c r="V38" s="376"/>
      <c r="W38" s="94"/>
      <c r="X38" s="376"/>
      <c r="Y38" s="94"/>
      <c r="Z38" s="376"/>
      <c r="AA38" s="94"/>
      <c r="AB38" s="376"/>
      <c r="AC38" s="94"/>
      <c r="AD38" s="376"/>
      <c r="AE38" s="94"/>
      <c r="AF38" s="376"/>
      <c r="AG38" s="94"/>
      <c r="AH38" s="376"/>
      <c r="AI38" s="94"/>
      <c r="AJ38" s="376"/>
      <c r="AK38" s="94"/>
      <c r="AL38" s="566">
        <v>34</v>
      </c>
      <c r="AM38" s="26"/>
      <c r="AN38" s="26"/>
      <c r="AO38" s="26"/>
    </row>
    <row r="39" spans="1:41" s="16" customFormat="1" ht="20.25" customHeight="1">
      <c r="A39" s="587">
        <v>35</v>
      </c>
      <c r="B39" s="816" t="s">
        <v>795</v>
      </c>
      <c r="C39" s="48">
        <v>2015</v>
      </c>
      <c r="D39" s="773" t="s">
        <v>113</v>
      </c>
      <c r="E39" s="589">
        <f t="shared" si="1"/>
        <v>2.25</v>
      </c>
      <c r="F39" s="376"/>
      <c r="G39" s="615"/>
      <c r="H39" s="376"/>
      <c r="I39" s="94"/>
      <c r="J39" s="376"/>
      <c r="K39" s="94"/>
      <c r="L39" s="376"/>
      <c r="M39" s="94"/>
      <c r="N39" s="376"/>
      <c r="O39" s="94"/>
      <c r="P39" s="376"/>
      <c r="Q39" s="94"/>
      <c r="R39" s="376"/>
      <c r="S39" s="94"/>
      <c r="T39" s="376"/>
      <c r="U39" s="94"/>
      <c r="V39" s="376"/>
      <c r="W39" s="94"/>
      <c r="X39" s="376">
        <v>52</v>
      </c>
      <c r="Y39" s="106">
        <v>2.25</v>
      </c>
      <c r="Z39" s="376"/>
      <c r="AA39" s="94"/>
      <c r="AB39" s="376"/>
      <c r="AC39" s="94"/>
      <c r="AD39" s="376"/>
      <c r="AE39" s="94"/>
      <c r="AF39" s="376"/>
      <c r="AG39" s="94"/>
      <c r="AH39" s="376"/>
      <c r="AI39" s="94"/>
      <c r="AJ39" s="376"/>
      <c r="AK39" s="94"/>
      <c r="AL39" s="566">
        <v>35</v>
      </c>
      <c r="AM39" s="26"/>
      <c r="AN39" s="26"/>
      <c r="AO39" s="26"/>
    </row>
    <row r="40" spans="1:41" s="26" customFormat="1" ht="20.25" customHeight="1">
      <c r="A40" s="587">
        <v>36</v>
      </c>
      <c r="B40" s="309" t="s">
        <v>499</v>
      </c>
      <c r="C40" s="48">
        <v>2016</v>
      </c>
      <c r="D40" s="308" t="s">
        <v>123</v>
      </c>
      <c r="E40" s="589">
        <f t="shared" si="1"/>
        <v>1.5</v>
      </c>
      <c r="F40" s="376"/>
      <c r="G40" s="615"/>
      <c r="H40" s="376"/>
      <c r="I40" s="378"/>
      <c r="J40" s="376"/>
      <c r="K40" s="94"/>
      <c r="L40" s="376"/>
      <c r="M40" s="94"/>
      <c r="N40" s="376"/>
      <c r="O40" s="94"/>
      <c r="P40" s="376">
        <v>71</v>
      </c>
      <c r="Q40" s="106">
        <v>1.5</v>
      </c>
      <c r="R40" s="376"/>
      <c r="S40" s="94"/>
      <c r="T40" s="376"/>
      <c r="U40" s="94"/>
      <c r="V40" s="376"/>
      <c r="W40" s="94"/>
      <c r="X40" s="376">
        <v>58</v>
      </c>
      <c r="Y40" s="106">
        <v>0</v>
      </c>
      <c r="Z40" s="376"/>
      <c r="AA40" s="94"/>
      <c r="AB40" s="376"/>
      <c r="AC40" s="94"/>
      <c r="AD40" s="376"/>
      <c r="AE40" s="94"/>
      <c r="AF40" s="376"/>
      <c r="AG40" s="94"/>
      <c r="AH40" s="376"/>
      <c r="AI40" s="94"/>
      <c r="AJ40" s="376"/>
      <c r="AK40" s="94"/>
      <c r="AL40" s="566">
        <v>36</v>
      </c>
      <c r="AM40" s="16"/>
      <c r="AN40" s="16"/>
      <c r="AO40" s="16"/>
    </row>
    <row r="41" spans="1:41" s="26" customFormat="1" ht="20.25" customHeight="1">
      <c r="A41" s="587">
        <v>37</v>
      </c>
      <c r="B41" s="761" t="s">
        <v>776</v>
      </c>
      <c r="C41" s="48">
        <v>2015</v>
      </c>
      <c r="D41" s="753" t="s">
        <v>288</v>
      </c>
      <c r="E41" s="589">
        <f t="shared" si="1"/>
        <v>1.5</v>
      </c>
      <c r="F41" s="376"/>
      <c r="G41" s="615"/>
      <c r="H41" s="376"/>
      <c r="I41" s="94"/>
      <c r="J41" s="376"/>
      <c r="K41" s="94"/>
      <c r="L41" s="376"/>
      <c r="M41" s="94"/>
      <c r="N41" s="376"/>
      <c r="O41" s="94"/>
      <c r="P41" s="376"/>
      <c r="Q41" s="94"/>
      <c r="R41" s="376"/>
      <c r="S41" s="94"/>
      <c r="T41" s="376"/>
      <c r="U41" s="94"/>
      <c r="V41" s="376">
        <v>66</v>
      </c>
      <c r="W41" s="106">
        <v>1.5</v>
      </c>
      <c r="X41" s="376"/>
      <c r="Y41" s="94"/>
      <c r="Z41" s="376"/>
      <c r="AA41" s="94"/>
      <c r="AB41" s="376"/>
      <c r="AC41" s="94"/>
      <c r="AD41" s="376"/>
      <c r="AE41" s="94"/>
      <c r="AF41" s="376"/>
      <c r="AG41" s="94"/>
      <c r="AH41" s="376"/>
      <c r="AI41" s="94"/>
      <c r="AJ41" s="376"/>
      <c r="AK41" s="94"/>
      <c r="AL41" s="566">
        <v>37</v>
      </c>
      <c r="AM41" s="16"/>
      <c r="AN41" s="16"/>
      <c r="AO41" s="16"/>
    </row>
    <row r="42" spans="1:41" s="26" customFormat="1" ht="20.25" customHeight="1">
      <c r="A42" s="587">
        <v>38</v>
      </c>
      <c r="B42" s="324" t="s">
        <v>466</v>
      </c>
      <c r="C42" s="48">
        <v>2015</v>
      </c>
      <c r="D42" s="365" t="s">
        <v>133</v>
      </c>
      <c r="E42" s="589">
        <f t="shared" si="1"/>
        <v>0.75</v>
      </c>
      <c r="F42" s="376"/>
      <c r="G42" s="615"/>
      <c r="H42" s="376"/>
      <c r="I42" s="94"/>
      <c r="J42" s="376"/>
      <c r="K42" s="94"/>
      <c r="L42" s="376"/>
      <c r="M42" s="94"/>
      <c r="N42" s="376"/>
      <c r="O42" s="94"/>
      <c r="P42" s="376"/>
      <c r="Q42" s="94"/>
      <c r="R42" s="376">
        <v>54</v>
      </c>
      <c r="S42" s="106">
        <v>0.75</v>
      </c>
      <c r="T42" s="376"/>
      <c r="U42" s="94"/>
      <c r="V42" s="376"/>
      <c r="W42" s="94"/>
      <c r="X42" s="376"/>
      <c r="Y42" s="94"/>
      <c r="Z42" s="376"/>
      <c r="AA42" s="94"/>
      <c r="AB42" s="376"/>
      <c r="AC42" s="94"/>
      <c r="AD42" s="376"/>
      <c r="AE42" s="94"/>
      <c r="AF42" s="376"/>
      <c r="AG42" s="94"/>
      <c r="AH42" s="376"/>
      <c r="AI42" s="94"/>
      <c r="AJ42" s="376"/>
      <c r="AK42" s="94"/>
      <c r="AL42" s="566">
        <v>38</v>
      </c>
      <c r="AM42" s="16"/>
      <c r="AN42" s="16"/>
      <c r="AO42" s="16"/>
    </row>
    <row r="43" spans="1:41" s="26" customFormat="1" ht="20.25" customHeight="1">
      <c r="A43" s="587">
        <v>39</v>
      </c>
      <c r="B43" s="816" t="s">
        <v>796</v>
      </c>
      <c r="C43" s="48"/>
      <c r="D43" s="773" t="s">
        <v>485</v>
      </c>
      <c r="E43" s="589">
        <f t="shared" si="1"/>
        <v>0</v>
      </c>
      <c r="F43" s="376"/>
      <c r="G43" s="615"/>
      <c r="H43" s="376"/>
      <c r="I43" s="94"/>
      <c r="J43" s="376"/>
      <c r="K43" s="94"/>
      <c r="L43" s="376"/>
      <c r="M43" s="94"/>
      <c r="N43" s="376"/>
      <c r="O43" s="94"/>
      <c r="P43" s="376"/>
      <c r="Q43" s="94"/>
      <c r="R43" s="376"/>
      <c r="S43" s="94"/>
      <c r="T43" s="376"/>
      <c r="U43" s="94"/>
      <c r="V43" s="376"/>
      <c r="W43" s="94"/>
      <c r="X43" s="376">
        <v>55</v>
      </c>
      <c r="Y43" s="106">
        <v>0</v>
      </c>
      <c r="Z43" s="376"/>
      <c r="AA43" s="94"/>
      <c r="AB43" s="376"/>
      <c r="AC43" s="94"/>
      <c r="AD43" s="376"/>
      <c r="AE43" s="94"/>
      <c r="AF43" s="376"/>
      <c r="AG43" s="94"/>
      <c r="AH43" s="376"/>
      <c r="AI43" s="94"/>
      <c r="AJ43" s="376"/>
      <c r="AK43" s="94"/>
      <c r="AL43" s="566">
        <v>39</v>
      </c>
    </row>
    <row r="44" spans="1:41" s="26" customFormat="1" ht="20.25" customHeight="1">
      <c r="A44" s="587">
        <v>40</v>
      </c>
      <c r="B44" s="816" t="s">
        <v>797</v>
      </c>
      <c r="C44" s="48"/>
      <c r="D44" s="773" t="s">
        <v>798</v>
      </c>
      <c r="E44" s="589">
        <f t="shared" ref="E44:E75" si="2">G44+I44+K44+M44+O44+Q44+S44+U44+W44+Y44+AA44+AC44+AE44+AG44+AI44+AK44</f>
        <v>0</v>
      </c>
      <c r="F44" s="376"/>
      <c r="G44" s="615"/>
      <c r="H44" s="376"/>
      <c r="I44" s="94"/>
      <c r="J44" s="376"/>
      <c r="K44" s="94"/>
      <c r="L44" s="376"/>
      <c r="M44" s="94"/>
      <c r="N44" s="376"/>
      <c r="O44" s="94"/>
      <c r="P44" s="376"/>
      <c r="Q44" s="94"/>
      <c r="R44" s="376"/>
      <c r="S44" s="94"/>
      <c r="T44" s="376"/>
      <c r="U44" s="280"/>
      <c r="V44" s="376"/>
      <c r="W44" s="94"/>
      <c r="X44" s="376">
        <v>57</v>
      </c>
      <c r="Y44" s="106">
        <v>0</v>
      </c>
      <c r="Z44" s="376"/>
      <c r="AA44" s="94"/>
      <c r="AB44" s="376"/>
      <c r="AC44" s="94"/>
      <c r="AD44" s="376"/>
      <c r="AE44" s="94"/>
      <c r="AF44" s="376"/>
      <c r="AG44" s="94"/>
      <c r="AH44" s="376"/>
      <c r="AI44" s="94"/>
      <c r="AJ44" s="376"/>
      <c r="AK44" s="94"/>
      <c r="AL44" s="566">
        <v>40</v>
      </c>
      <c r="AM44" s="17"/>
    </row>
    <row r="45" spans="1:41" s="26" customFormat="1" ht="20" customHeight="1">
      <c r="A45" s="587">
        <v>41</v>
      </c>
      <c r="B45" s="226" t="s">
        <v>422</v>
      </c>
      <c r="C45" s="57">
        <v>2015</v>
      </c>
      <c r="D45" s="517" t="s">
        <v>433</v>
      </c>
      <c r="E45" s="589">
        <f t="shared" si="2"/>
        <v>0</v>
      </c>
      <c r="F45" s="376">
        <v>67</v>
      </c>
      <c r="G45" s="627">
        <v>0</v>
      </c>
      <c r="H45" s="376"/>
      <c r="I45" s="106"/>
      <c r="J45" s="376"/>
      <c r="K45" s="94"/>
      <c r="L45" s="376"/>
      <c r="M45" s="94"/>
      <c r="N45" s="376"/>
      <c r="O45" s="94"/>
      <c r="P45" s="376"/>
      <c r="Q45" s="94"/>
      <c r="R45" s="376">
        <v>68</v>
      </c>
      <c r="S45" s="94">
        <v>0</v>
      </c>
      <c r="T45" s="376">
        <v>75</v>
      </c>
      <c r="U45" s="94">
        <v>0</v>
      </c>
      <c r="V45" s="376"/>
      <c r="W45" s="94"/>
      <c r="X45" s="376"/>
      <c r="Y45" s="94"/>
      <c r="Z45" s="376"/>
      <c r="AA45" s="94"/>
      <c r="AB45" s="376"/>
      <c r="AC45" s="94"/>
      <c r="AD45" s="376"/>
      <c r="AE45" s="94"/>
      <c r="AF45" s="376"/>
      <c r="AG45" s="94"/>
      <c r="AH45" s="376"/>
      <c r="AI45" s="94"/>
      <c r="AJ45" s="376"/>
      <c r="AK45" s="94"/>
      <c r="AL45" s="566">
        <v>41</v>
      </c>
      <c r="AM45" s="17"/>
    </row>
    <row r="46" spans="1:41" s="26" customFormat="1" ht="20.25" customHeight="1">
      <c r="A46" s="587">
        <v>42</v>
      </c>
      <c r="B46" s="263" t="s">
        <v>380</v>
      </c>
      <c r="C46" s="48">
        <v>2015</v>
      </c>
      <c r="D46" s="191" t="s">
        <v>117</v>
      </c>
      <c r="E46" s="589">
        <f t="shared" si="2"/>
        <v>0</v>
      </c>
      <c r="F46" s="376"/>
      <c r="G46" s="615"/>
      <c r="H46" s="376"/>
      <c r="I46" s="94"/>
      <c r="J46" s="376"/>
      <c r="K46" s="94"/>
      <c r="L46" s="376"/>
      <c r="M46" s="94"/>
      <c r="N46" s="376"/>
      <c r="O46" s="94"/>
      <c r="P46" s="376"/>
      <c r="Q46" s="106"/>
      <c r="R46" s="376"/>
      <c r="S46" s="94"/>
      <c r="T46" s="376"/>
      <c r="U46" s="94"/>
      <c r="V46" s="376"/>
      <c r="W46" s="378"/>
      <c r="X46" s="376"/>
      <c r="Y46" s="378"/>
      <c r="Z46" s="376"/>
      <c r="AA46" s="378"/>
      <c r="AB46" s="376"/>
      <c r="AC46" s="378"/>
      <c r="AD46" s="376"/>
      <c r="AE46" s="378"/>
      <c r="AF46" s="376"/>
      <c r="AG46" s="378"/>
      <c r="AH46" s="376"/>
      <c r="AI46" s="378"/>
      <c r="AJ46" s="376"/>
      <c r="AK46" s="378"/>
      <c r="AL46" s="566">
        <v>42</v>
      </c>
      <c r="AM46" s="17"/>
    </row>
    <row r="47" spans="1:41" s="26" customFormat="1" ht="20.25" customHeight="1">
      <c r="A47" s="587">
        <v>43</v>
      </c>
      <c r="B47" s="324" t="s">
        <v>519</v>
      </c>
      <c r="C47" s="48">
        <v>2016</v>
      </c>
      <c r="D47" s="365" t="s">
        <v>520</v>
      </c>
      <c r="E47" s="589">
        <f t="shared" si="2"/>
        <v>0</v>
      </c>
      <c r="F47" s="376"/>
      <c r="G47" s="606"/>
      <c r="H47" s="376">
        <v>52</v>
      </c>
      <c r="I47" s="106">
        <v>0</v>
      </c>
      <c r="J47" s="376"/>
      <c r="K47" s="106"/>
      <c r="L47" s="376"/>
      <c r="M47" s="94"/>
      <c r="N47" s="376"/>
      <c r="O47" s="94"/>
      <c r="P47" s="376"/>
      <c r="Q47" s="94"/>
      <c r="R47" s="376"/>
      <c r="S47" s="94"/>
      <c r="T47" s="376">
        <v>61</v>
      </c>
      <c r="U47" s="94">
        <v>0</v>
      </c>
      <c r="V47" s="376"/>
      <c r="W47" s="94"/>
      <c r="X47" s="376"/>
      <c r="Y47" s="94"/>
      <c r="Z47" s="376"/>
      <c r="AA47" s="94"/>
      <c r="AB47" s="376"/>
      <c r="AC47" s="94"/>
      <c r="AD47" s="376"/>
      <c r="AE47" s="94"/>
      <c r="AF47" s="376"/>
      <c r="AG47" s="94"/>
      <c r="AH47" s="376"/>
      <c r="AI47" s="94"/>
      <c r="AJ47" s="376"/>
      <c r="AK47" s="94"/>
      <c r="AL47" s="566">
        <v>43</v>
      </c>
      <c r="AM47" s="17"/>
    </row>
    <row r="48" spans="1:41" s="26" customFormat="1" ht="20.25" customHeight="1">
      <c r="A48" s="587">
        <v>44</v>
      </c>
      <c r="B48" s="245" t="s">
        <v>396</v>
      </c>
      <c r="C48" s="48">
        <v>2016</v>
      </c>
      <c r="D48" s="224" t="s">
        <v>113</v>
      </c>
      <c r="E48" s="589">
        <f t="shared" si="2"/>
        <v>0</v>
      </c>
      <c r="F48" s="376"/>
      <c r="G48" s="606"/>
      <c r="H48" s="376"/>
      <c r="I48" s="106"/>
      <c r="J48" s="376"/>
      <c r="K48" s="94"/>
      <c r="L48" s="376"/>
      <c r="M48" s="94"/>
      <c r="N48" s="376"/>
      <c r="O48" s="106"/>
      <c r="P48" s="376"/>
      <c r="Q48" s="94"/>
      <c r="R48" s="376"/>
      <c r="S48" s="94"/>
      <c r="T48" s="376"/>
      <c r="U48" s="94"/>
      <c r="V48" s="376"/>
      <c r="W48" s="94"/>
      <c r="X48" s="376"/>
      <c r="Y48" s="94"/>
      <c r="Z48" s="376"/>
      <c r="AA48" s="378"/>
      <c r="AB48" s="376"/>
      <c r="AC48" s="378"/>
      <c r="AD48" s="376"/>
      <c r="AE48" s="378"/>
      <c r="AF48" s="376"/>
      <c r="AG48" s="378"/>
      <c r="AH48" s="376"/>
      <c r="AI48" s="378"/>
      <c r="AJ48" s="376"/>
      <c r="AK48" s="378"/>
      <c r="AL48" s="566">
        <v>44</v>
      </c>
      <c r="AM48" s="17"/>
      <c r="AN48" s="17"/>
    </row>
    <row r="49" spans="1:40" s="26" customFormat="1" ht="20.25" customHeight="1">
      <c r="A49" s="587">
        <v>45</v>
      </c>
      <c r="B49" s="245" t="s">
        <v>394</v>
      </c>
      <c r="C49" s="48">
        <v>2015</v>
      </c>
      <c r="D49" s="224" t="s">
        <v>113</v>
      </c>
      <c r="E49" s="589">
        <f t="shared" si="2"/>
        <v>0</v>
      </c>
      <c r="F49" s="376"/>
      <c r="G49" s="627"/>
      <c r="H49" s="376"/>
      <c r="I49" s="94"/>
      <c r="J49" s="376"/>
      <c r="K49" s="94"/>
      <c r="L49" s="376"/>
      <c r="M49" s="106"/>
      <c r="N49" s="376"/>
      <c r="O49" s="94"/>
      <c r="P49" s="376"/>
      <c r="Q49" s="94"/>
      <c r="R49" s="376"/>
      <c r="S49" s="378"/>
      <c r="T49" s="376"/>
      <c r="U49" s="94"/>
      <c r="V49" s="376"/>
      <c r="W49" s="378"/>
      <c r="X49" s="376"/>
      <c r="Y49" s="94"/>
      <c r="Z49" s="376"/>
      <c r="AA49" s="94"/>
      <c r="AB49" s="376"/>
      <c r="AC49" s="94"/>
      <c r="AD49" s="376"/>
      <c r="AE49" s="94"/>
      <c r="AF49" s="376"/>
      <c r="AG49" s="94"/>
      <c r="AH49" s="376"/>
      <c r="AI49" s="94"/>
      <c r="AJ49" s="376"/>
      <c r="AK49" s="94"/>
      <c r="AL49" s="566">
        <v>45</v>
      </c>
      <c r="AM49" s="17"/>
      <c r="AN49" s="17"/>
    </row>
    <row r="50" spans="1:40" s="26" customFormat="1" ht="20.25" customHeight="1">
      <c r="A50" s="587">
        <v>46</v>
      </c>
      <c r="B50" s="234" t="s">
        <v>174</v>
      </c>
      <c r="C50" s="48">
        <v>2014</v>
      </c>
      <c r="D50" s="515" t="s">
        <v>106</v>
      </c>
      <c r="E50" s="589">
        <f t="shared" si="2"/>
        <v>0</v>
      </c>
      <c r="F50" s="376"/>
      <c r="G50" s="615"/>
      <c r="H50" s="376"/>
      <c r="I50" s="94"/>
      <c r="J50" s="376"/>
      <c r="K50" s="106"/>
      <c r="L50" s="376"/>
      <c r="M50" s="94"/>
      <c r="N50" s="376"/>
      <c r="O50" s="94"/>
      <c r="P50" s="376"/>
      <c r="Q50" s="94"/>
      <c r="R50" s="376"/>
      <c r="S50" s="94"/>
      <c r="T50" s="376"/>
      <c r="U50" s="378"/>
      <c r="V50" s="376"/>
      <c r="W50" s="94"/>
      <c r="X50" s="376"/>
      <c r="Y50" s="378"/>
      <c r="Z50" s="376"/>
      <c r="AA50" s="94"/>
      <c r="AB50" s="376"/>
      <c r="AC50" s="94"/>
      <c r="AD50" s="376"/>
      <c r="AE50" s="94"/>
      <c r="AF50" s="376"/>
      <c r="AG50" s="94"/>
      <c r="AH50" s="376"/>
      <c r="AI50" s="94"/>
      <c r="AJ50" s="376"/>
      <c r="AK50" s="94"/>
      <c r="AL50" s="566">
        <v>46</v>
      </c>
      <c r="AM50" s="17"/>
      <c r="AN50" s="17"/>
    </row>
    <row r="51" spans="1:40" s="26" customFormat="1" ht="20.25" customHeight="1">
      <c r="A51" s="587">
        <v>47</v>
      </c>
      <c r="B51" s="345" t="s">
        <v>505</v>
      </c>
      <c r="C51" s="48">
        <v>2016</v>
      </c>
      <c r="D51" s="337" t="s">
        <v>506</v>
      </c>
      <c r="E51" s="589">
        <f t="shared" si="2"/>
        <v>0</v>
      </c>
      <c r="F51" s="376"/>
      <c r="G51" s="606"/>
      <c r="H51" s="376"/>
      <c r="I51" s="94"/>
      <c r="J51" s="376"/>
      <c r="K51" s="94"/>
      <c r="L51" s="376"/>
      <c r="M51" s="94"/>
      <c r="N51" s="376"/>
      <c r="O51" s="94"/>
      <c r="P51" s="376"/>
      <c r="Q51" s="94"/>
      <c r="R51" s="376"/>
      <c r="S51" s="94"/>
      <c r="T51" s="376"/>
      <c r="U51" s="94"/>
      <c r="V51" s="376"/>
      <c r="W51" s="94"/>
      <c r="X51" s="376"/>
      <c r="Y51" s="94"/>
      <c r="Z51" s="376"/>
      <c r="AA51" s="378"/>
      <c r="AB51" s="376"/>
      <c r="AC51" s="378"/>
      <c r="AD51" s="376"/>
      <c r="AE51" s="378"/>
      <c r="AF51" s="376"/>
      <c r="AG51" s="378"/>
      <c r="AH51" s="376"/>
      <c r="AI51" s="378"/>
      <c r="AJ51" s="376"/>
      <c r="AK51" s="378"/>
      <c r="AL51" s="566">
        <v>47</v>
      </c>
      <c r="AM51" s="17"/>
      <c r="AN51" s="17"/>
    </row>
    <row r="52" spans="1:40" s="26" customFormat="1" ht="20.25" customHeight="1">
      <c r="A52" s="587">
        <v>48</v>
      </c>
      <c r="B52" s="309" t="s">
        <v>497</v>
      </c>
      <c r="C52" s="48">
        <v>2016</v>
      </c>
      <c r="D52" s="308" t="s">
        <v>123</v>
      </c>
      <c r="E52" s="589">
        <f t="shared" si="2"/>
        <v>0</v>
      </c>
      <c r="F52" s="376"/>
      <c r="G52" s="606"/>
      <c r="H52" s="376"/>
      <c r="I52" s="94"/>
      <c r="J52" s="376"/>
      <c r="K52" s="94"/>
      <c r="L52" s="376"/>
      <c r="M52" s="94"/>
      <c r="N52" s="376"/>
      <c r="O52" s="94"/>
      <c r="P52" s="376"/>
      <c r="Q52" s="378"/>
      <c r="R52" s="376"/>
      <c r="S52" s="94"/>
      <c r="T52" s="376"/>
      <c r="U52" s="378"/>
      <c r="V52" s="376"/>
      <c r="W52" s="378"/>
      <c r="X52" s="376"/>
      <c r="Y52" s="94"/>
      <c r="Z52" s="376"/>
      <c r="AA52" s="94"/>
      <c r="AB52" s="376"/>
      <c r="AC52" s="94"/>
      <c r="AD52" s="376"/>
      <c r="AE52" s="94"/>
      <c r="AF52" s="376"/>
      <c r="AG52" s="94"/>
      <c r="AH52" s="376"/>
      <c r="AI52" s="94"/>
      <c r="AJ52" s="376"/>
      <c r="AK52" s="94"/>
      <c r="AL52" s="566">
        <v>48</v>
      </c>
      <c r="AM52" s="17"/>
      <c r="AN52" s="17"/>
    </row>
    <row r="53" spans="1:40" s="26" customFormat="1" ht="20.25" customHeight="1">
      <c r="A53" s="587">
        <v>49</v>
      </c>
      <c r="B53" s="373" t="s">
        <v>231</v>
      </c>
      <c r="C53" s="48">
        <v>2016</v>
      </c>
      <c r="D53" s="133" t="s">
        <v>119</v>
      </c>
      <c r="E53" s="589">
        <f t="shared" si="2"/>
        <v>0</v>
      </c>
      <c r="F53" s="376"/>
      <c r="G53" s="615"/>
      <c r="H53" s="376"/>
      <c r="I53" s="94"/>
      <c r="J53" s="376"/>
      <c r="K53" s="94"/>
      <c r="L53" s="376"/>
      <c r="M53" s="94"/>
      <c r="N53" s="376"/>
      <c r="O53" s="378"/>
      <c r="P53" s="376"/>
      <c r="Q53" s="94"/>
      <c r="R53" s="376"/>
      <c r="S53" s="94"/>
      <c r="T53" s="376"/>
      <c r="U53" s="94"/>
      <c r="V53" s="376"/>
      <c r="W53" s="94"/>
      <c r="X53" s="376"/>
      <c r="Y53" s="94"/>
      <c r="Z53" s="376"/>
      <c r="AA53" s="94"/>
      <c r="AB53" s="376"/>
      <c r="AC53" s="94"/>
      <c r="AD53" s="376"/>
      <c r="AE53" s="94"/>
      <c r="AF53" s="376"/>
      <c r="AG53" s="94"/>
      <c r="AH53" s="376"/>
      <c r="AI53" s="94"/>
      <c r="AJ53" s="376"/>
      <c r="AK53" s="94"/>
      <c r="AL53" s="566">
        <v>49</v>
      </c>
      <c r="AM53" s="17"/>
      <c r="AN53" s="17"/>
    </row>
    <row r="54" spans="1:40" s="26" customFormat="1" ht="20.25" customHeight="1">
      <c r="A54" s="587">
        <v>50</v>
      </c>
      <c r="B54" s="322" t="s">
        <v>514</v>
      </c>
      <c r="C54" s="48">
        <v>2014</v>
      </c>
      <c r="D54" s="320" t="s">
        <v>510</v>
      </c>
      <c r="E54" s="589">
        <f t="shared" si="2"/>
        <v>0</v>
      </c>
      <c r="F54" s="376"/>
      <c r="G54" s="615"/>
      <c r="H54" s="376"/>
      <c r="I54" s="106"/>
      <c r="J54" s="376"/>
      <c r="K54" s="94"/>
      <c r="L54" s="376"/>
      <c r="M54" s="378"/>
      <c r="N54" s="376"/>
      <c r="O54" s="94"/>
      <c r="P54" s="376"/>
      <c r="Q54" s="94"/>
      <c r="R54" s="376"/>
      <c r="S54" s="94"/>
      <c r="T54" s="376"/>
      <c r="U54" s="94"/>
      <c r="V54" s="376"/>
      <c r="W54" s="94"/>
      <c r="X54" s="376"/>
      <c r="Y54" s="94"/>
      <c r="Z54" s="376"/>
      <c r="AA54" s="94"/>
      <c r="AB54" s="376"/>
      <c r="AC54" s="94"/>
      <c r="AD54" s="376"/>
      <c r="AE54" s="94"/>
      <c r="AF54" s="376"/>
      <c r="AG54" s="94"/>
      <c r="AH54" s="376"/>
      <c r="AI54" s="94"/>
      <c r="AJ54" s="376"/>
      <c r="AK54" s="94"/>
      <c r="AL54" s="566">
        <v>50</v>
      </c>
      <c r="AM54" s="17"/>
      <c r="AN54" s="17"/>
    </row>
    <row r="55" spans="1:40" s="26" customFormat="1" ht="20.25" customHeight="1">
      <c r="A55" s="587">
        <v>51</v>
      </c>
      <c r="B55" s="234" t="s">
        <v>184</v>
      </c>
      <c r="C55" s="48">
        <v>2014</v>
      </c>
      <c r="D55" s="133" t="s">
        <v>117</v>
      </c>
      <c r="E55" s="589">
        <f t="shared" si="2"/>
        <v>0</v>
      </c>
      <c r="F55" s="376"/>
      <c r="G55" s="627"/>
      <c r="H55" s="376"/>
      <c r="I55" s="94"/>
      <c r="J55" s="376"/>
      <c r="K55" s="378"/>
      <c r="L55" s="376"/>
      <c r="M55" s="94"/>
      <c r="N55" s="376"/>
      <c r="O55" s="94"/>
      <c r="P55" s="376"/>
      <c r="Q55" s="94"/>
      <c r="R55" s="376"/>
      <c r="S55" s="94"/>
      <c r="T55" s="376"/>
      <c r="U55" s="378"/>
      <c r="V55" s="376"/>
      <c r="W55" s="94"/>
      <c r="X55" s="376"/>
      <c r="Y55" s="94"/>
      <c r="Z55" s="376"/>
      <c r="AA55" s="94"/>
      <c r="AB55" s="376"/>
      <c r="AC55" s="94"/>
      <c r="AD55" s="376"/>
      <c r="AE55" s="94"/>
      <c r="AF55" s="376"/>
      <c r="AG55" s="94"/>
      <c r="AH55" s="376"/>
      <c r="AI55" s="94"/>
      <c r="AJ55" s="376"/>
      <c r="AK55" s="94"/>
      <c r="AL55" s="566">
        <v>51</v>
      </c>
      <c r="AM55" s="17"/>
      <c r="AN55" s="17"/>
    </row>
    <row r="56" spans="1:40" s="26" customFormat="1" ht="20.25" customHeight="1">
      <c r="A56" s="587">
        <v>52</v>
      </c>
      <c r="B56" s="663" t="s">
        <v>743</v>
      </c>
      <c r="C56" s="48">
        <v>2015</v>
      </c>
      <c r="D56" s="600" t="s">
        <v>60</v>
      </c>
      <c r="E56" s="589">
        <f t="shared" si="2"/>
        <v>0</v>
      </c>
      <c r="F56" s="379"/>
      <c r="G56" s="96"/>
      <c r="H56" s="379"/>
      <c r="I56" s="96"/>
      <c r="J56" s="379"/>
      <c r="K56" s="96"/>
      <c r="L56" s="379"/>
      <c r="M56" s="96"/>
      <c r="N56" s="379"/>
      <c r="O56" s="96"/>
      <c r="P56" s="379"/>
      <c r="Q56" s="96"/>
      <c r="R56" s="379">
        <v>55</v>
      </c>
      <c r="S56" s="96">
        <v>0</v>
      </c>
      <c r="T56" s="379"/>
      <c r="U56" s="380"/>
      <c r="V56" s="379"/>
      <c r="W56" s="96"/>
      <c r="X56" s="379"/>
      <c r="Y56" s="96"/>
      <c r="Z56" s="379"/>
      <c r="AA56" s="96"/>
      <c r="AB56" s="379"/>
      <c r="AC56" s="96"/>
      <c r="AD56" s="379"/>
      <c r="AE56" s="96"/>
      <c r="AF56" s="379"/>
      <c r="AG56" s="96"/>
      <c r="AH56" s="379"/>
      <c r="AI56" s="96"/>
      <c r="AJ56" s="379"/>
      <c r="AK56" s="96"/>
      <c r="AL56" s="566">
        <v>52</v>
      </c>
      <c r="AM56" s="17"/>
      <c r="AN56" s="17"/>
    </row>
    <row r="57" spans="1:40" s="26" customFormat="1" ht="20.25" customHeight="1">
      <c r="A57" s="587">
        <v>53</v>
      </c>
      <c r="B57" s="388" t="s">
        <v>406</v>
      </c>
      <c r="C57" s="48">
        <v>2015</v>
      </c>
      <c r="D57" s="301" t="s">
        <v>93</v>
      </c>
      <c r="E57" s="589">
        <f t="shared" si="2"/>
        <v>0</v>
      </c>
      <c r="F57" s="379"/>
      <c r="G57" s="623"/>
      <c r="H57" s="379"/>
      <c r="I57" s="96"/>
      <c r="J57" s="379"/>
      <c r="K57" s="96"/>
      <c r="L57" s="379"/>
      <c r="M57" s="96"/>
      <c r="N57" s="379"/>
      <c r="O57" s="96"/>
      <c r="P57" s="379"/>
      <c r="Q57" s="96"/>
      <c r="R57" s="379"/>
      <c r="S57" s="96"/>
      <c r="T57" s="379"/>
      <c r="U57" s="96"/>
      <c r="V57" s="379"/>
      <c r="W57" s="96"/>
      <c r="X57" s="379"/>
      <c r="Y57" s="96"/>
      <c r="Z57" s="379"/>
      <c r="AA57" s="96"/>
      <c r="AB57" s="379"/>
      <c r="AC57" s="96"/>
      <c r="AD57" s="379"/>
      <c r="AE57" s="96"/>
      <c r="AF57" s="379"/>
      <c r="AG57" s="96"/>
      <c r="AH57" s="379"/>
      <c r="AI57" s="96"/>
      <c r="AJ57" s="379"/>
      <c r="AK57" s="96"/>
      <c r="AL57" s="566">
        <v>53</v>
      </c>
      <c r="AM57" s="17"/>
      <c r="AN57" s="17"/>
    </row>
    <row r="58" spans="1:40" s="26" customFormat="1" ht="20.25" customHeight="1">
      <c r="A58" s="587">
        <v>54</v>
      </c>
      <c r="B58" s="693" t="s">
        <v>758</v>
      </c>
      <c r="C58" s="48">
        <v>2015</v>
      </c>
      <c r="D58" s="690" t="s">
        <v>444</v>
      </c>
      <c r="E58" s="589">
        <f t="shared" si="2"/>
        <v>0</v>
      </c>
      <c r="F58" s="379"/>
      <c r="G58" s="96"/>
      <c r="H58" s="379"/>
      <c r="I58" s="96"/>
      <c r="J58" s="379"/>
      <c r="K58" s="96"/>
      <c r="L58" s="379"/>
      <c r="M58" s="96"/>
      <c r="N58" s="379"/>
      <c r="O58" s="96"/>
      <c r="P58" s="379"/>
      <c r="Q58" s="96"/>
      <c r="R58" s="379"/>
      <c r="S58" s="96"/>
      <c r="T58" s="379">
        <v>58</v>
      </c>
      <c r="U58" s="96">
        <v>0</v>
      </c>
      <c r="V58" s="379"/>
      <c r="W58" s="380"/>
      <c r="X58" s="379"/>
      <c r="Y58" s="96"/>
      <c r="Z58" s="379"/>
      <c r="AA58" s="380"/>
      <c r="AB58" s="379"/>
      <c r="AC58" s="380"/>
      <c r="AD58" s="379"/>
      <c r="AE58" s="380"/>
      <c r="AF58" s="379"/>
      <c r="AG58" s="380"/>
      <c r="AH58" s="379"/>
      <c r="AI58" s="380"/>
      <c r="AJ58" s="379"/>
      <c r="AK58" s="380"/>
      <c r="AL58" s="566">
        <v>54</v>
      </c>
      <c r="AM58" s="17"/>
      <c r="AN58" s="17"/>
    </row>
    <row r="59" spans="1:40" s="26" customFormat="1" ht="20.25" customHeight="1">
      <c r="A59" s="587">
        <v>55</v>
      </c>
      <c r="B59" s="242" t="s">
        <v>249</v>
      </c>
      <c r="C59" s="48">
        <v>2015</v>
      </c>
      <c r="D59" s="137" t="s">
        <v>250</v>
      </c>
      <c r="E59" s="589">
        <f t="shared" si="2"/>
        <v>0</v>
      </c>
      <c r="F59" s="379"/>
      <c r="G59" s="616"/>
      <c r="H59" s="379"/>
      <c r="I59" s="96"/>
      <c r="J59" s="379"/>
      <c r="K59" s="96"/>
      <c r="L59" s="379"/>
      <c r="M59" s="96"/>
      <c r="N59" s="379"/>
      <c r="O59" s="96"/>
      <c r="P59" s="379"/>
      <c r="Q59" s="96"/>
      <c r="R59" s="379">
        <v>55</v>
      </c>
      <c r="S59" s="96">
        <v>0</v>
      </c>
      <c r="T59" s="379"/>
      <c r="U59" s="96"/>
      <c r="V59" s="379"/>
      <c r="W59" s="96"/>
      <c r="X59" s="379"/>
      <c r="Y59" s="96"/>
      <c r="Z59" s="379"/>
      <c r="AA59" s="96"/>
      <c r="AB59" s="379"/>
      <c r="AC59" s="96"/>
      <c r="AD59" s="379"/>
      <c r="AE59" s="96"/>
      <c r="AF59" s="379"/>
      <c r="AG59" s="96"/>
      <c r="AH59" s="379"/>
      <c r="AI59" s="96"/>
      <c r="AJ59" s="379"/>
      <c r="AK59" s="96"/>
      <c r="AL59" s="566">
        <v>55</v>
      </c>
      <c r="AM59" s="17"/>
      <c r="AN59" s="17"/>
    </row>
    <row r="60" spans="1:40" s="26" customFormat="1" ht="20.25" customHeight="1">
      <c r="A60" s="587">
        <v>56</v>
      </c>
      <c r="B60" s="241" t="s">
        <v>376</v>
      </c>
      <c r="C60" s="48">
        <v>2015</v>
      </c>
      <c r="D60" s="308" t="s">
        <v>123</v>
      </c>
      <c r="E60" s="589">
        <f t="shared" si="2"/>
        <v>0</v>
      </c>
      <c r="F60" s="379"/>
      <c r="G60" s="616"/>
      <c r="H60" s="379"/>
      <c r="I60" s="96"/>
      <c r="J60" s="379"/>
      <c r="K60" s="96"/>
      <c r="L60" s="379"/>
      <c r="M60" s="96"/>
      <c r="N60" s="379"/>
      <c r="O60" s="96"/>
      <c r="P60" s="379"/>
      <c r="Q60" s="96"/>
      <c r="R60" s="379"/>
      <c r="S60" s="380"/>
      <c r="T60" s="379"/>
      <c r="U60" s="96"/>
      <c r="V60" s="379"/>
      <c r="W60" s="96"/>
      <c r="X60" s="379"/>
      <c r="Y60" s="380"/>
      <c r="Z60" s="379"/>
      <c r="AA60" s="96"/>
      <c r="AB60" s="379"/>
      <c r="AC60" s="96"/>
      <c r="AD60" s="379"/>
      <c r="AE60" s="96"/>
      <c r="AF60" s="379"/>
      <c r="AG60" s="96"/>
      <c r="AH60" s="379"/>
      <c r="AI60" s="96"/>
      <c r="AJ60" s="379"/>
      <c r="AK60" s="96"/>
      <c r="AL60" s="566">
        <v>56</v>
      </c>
      <c r="AM60" s="17"/>
      <c r="AN60" s="17"/>
    </row>
    <row r="61" spans="1:40" s="26" customFormat="1" ht="20.25" customHeight="1">
      <c r="A61" s="587">
        <v>57</v>
      </c>
      <c r="B61" s="264" t="s">
        <v>390</v>
      </c>
      <c r="C61" s="48">
        <v>2014</v>
      </c>
      <c r="D61" s="518" t="s">
        <v>161</v>
      </c>
      <c r="E61" s="589">
        <f t="shared" si="2"/>
        <v>0</v>
      </c>
      <c r="F61" s="379"/>
      <c r="G61" s="616"/>
      <c r="H61" s="379"/>
      <c r="I61" s="96"/>
      <c r="J61" s="379"/>
      <c r="K61" s="96"/>
      <c r="L61" s="379"/>
      <c r="M61" s="96"/>
      <c r="N61" s="379"/>
      <c r="O61" s="96"/>
      <c r="P61" s="379"/>
      <c r="Q61" s="380"/>
      <c r="R61" s="379"/>
      <c r="S61" s="380"/>
      <c r="T61" s="379"/>
      <c r="U61" s="96"/>
      <c r="V61" s="379"/>
      <c r="W61" s="96"/>
      <c r="X61" s="379"/>
      <c r="Y61" s="96"/>
      <c r="Z61" s="379"/>
      <c r="AA61" s="96"/>
      <c r="AB61" s="379"/>
      <c r="AC61" s="96"/>
      <c r="AD61" s="379"/>
      <c r="AE61" s="96"/>
      <c r="AF61" s="379"/>
      <c r="AG61" s="96"/>
      <c r="AH61" s="379"/>
      <c r="AI61" s="96"/>
      <c r="AJ61" s="379"/>
      <c r="AK61" s="96"/>
      <c r="AL61" s="566">
        <v>57</v>
      </c>
      <c r="AM61" s="17"/>
      <c r="AN61" s="17"/>
    </row>
    <row r="62" spans="1:40" s="26" customFormat="1" ht="20.25" customHeight="1">
      <c r="A62" s="587">
        <v>58</v>
      </c>
      <c r="B62" s="660" t="s">
        <v>744</v>
      </c>
      <c r="C62" s="62">
        <v>2016</v>
      </c>
      <c r="D62" s="818" t="s">
        <v>60</v>
      </c>
      <c r="E62" s="589">
        <f t="shared" si="2"/>
        <v>0</v>
      </c>
      <c r="F62" s="379"/>
      <c r="G62" s="96"/>
      <c r="H62" s="379"/>
      <c r="I62" s="96"/>
      <c r="J62" s="379"/>
      <c r="K62" s="96"/>
      <c r="L62" s="379"/>
      <c r="M62" s="96"/>
      <c r="N62" s="379"/>
      <c r="O62" s="96"/>
      <c r="P62" s="379"/>
      <c r="Q62" s="96"/>
      <c r="R62" s="379">
        <v>57</v>
      </c>
      <c r="S62" s="96">
        <v>0</v>
      </c>
      <c r="T62" s="379"/>
      <c r="U62" s="96"/>
      <c r="V62" s="379"/>
      <c r="W62" s="96"/>
      <c r="X62" s="379"/>
      <c r="Y62" s="96"/>
      <c r="Z62" s="379"/>
      <c r="AA62" s="96"/>
      <c r="AB62" s="379"/>
      <c r="AC62" s="96"/>
      <c r="AD62" s="379"/>
      <c r="AE62" s="96"/>
      <c r="AF62" s="379"/>
      <c r="AG62" s="96"/>
      <c r="AH62" s="379"/>
      <c r="AI62" s="96"/>
      <c r="AJ62" s="379"/>
      <c r="AK62" s="96"/>
      <c r="AL62" s="566">
        <v>58</v>
      </c>
      <c r="AM62" s="17"/>
      <c r="AN62" s="17"/>
    </row>
    <row r="63" spans="1:40" s="26" customFormat="1" ht="20.25" customHeight="1">
      <c r="A63" s="587">
        <v>59</v>
      </c>
      <c r="B63" s="298" t="s">
        <v>291</v>
      </c>
      <c r="C63" s="62">
        <v>2014</v>
      </c>
      <c r="D63" s="520" t="s">
        <v>93</v>
      </c>
      <c r="E63" s="589">
        <f t="shared" si="2"/>
        <v>0</v>
      </c>
      <c r="F63" s="379"/>
      <c r="G63" s="616"/>
      <c r="H63" s="379"/>
      <c r="I63" s="96"/>
      <c r="J63" s="379"/>
      <c r="K63" s="96"/>
      <c r="L63" s="379"/>
      <c r="M63" s="96"/>
      <c r="N63" s="379"/>
      <c r="O63" s="380"/>
      <c r="P63" s="379"/>
      <c r="Q63" s="96"/>
      <c r="R63" s="379"/>
      <c r="S63" s="96"/>
      <c r="T63" s="379"/>
      <c r="U63" s="96"/>
      <c r="V63" s="379"/>
      <c r="W63" s="380"/>
      <c r="X63" s="379"/>
      <c r="Y63" s="96"/>
      <c r="Z63" s="379"/>
      <c r="AA63" s="96"/>
      <c r="AB63" s="379"/>
      <c r="AC63" s="96"/>
      <c r="AD63" s="379"/>
      <c r="AE63" s="96"/>
      <c r="AF63" s="379"/>
      <c r="AG63" s="96"/>
      <c r="AH63" s="379"/>
      <c r="AI63" s="96"/>
      <c r="AJ63" s="379"/>
      <c r="AK63" s="96"/>
      <c r="AL63" s="566">
        <v>59</v>
      </c>
      <c r="AM63" s="17"/>
      <c r="AN63" s="17"/>
    </row>
    <row r="64" spans="1:40" s="26" customFormat="1" ht="20.25" customHeight="1">
      <c r="A64" s="587">
        <v>60</v>
      </c>
      <c r="B64" s="833" t="s">
        <v>251</v>
      </c>
      <c r="C64" s="62">
        <v>2015</v>
      </c>
      <c r="D64" s="834" t="s">
        <v>93</v>
      </c>
      <c r="E64" s="589">
        <f t="shared" si="2"/>
        <v>0</v>
      </c>
      <c r="F64" s="379"/>
      <c r="G64" s="616"/>
      <c r="H64" s="379"/>
      <c r="I64" s="96"/>
      <c r="J64" s="379"/>
      <c r="K64" s="96"/>
      <c r="L64" s="379"/>
      <c r="M64" s="380"/>
      <c r="N64" s="379"/>
      <c r="O64" s="96"/>
      <c r="P64" s="379"/>
      <c r="Q64" s="380"/>
      <c r="R64" s="379"/>
      <c r="S64" s="96"/>
      <c r="T64" s="379"/>
      <c r="U64" s="96"/>
      <c r="V64" s="379"/>
      <c r="W64" s="96"/>
      <c r="X64" s="379"/>
      <c r="Y64" s="96"/>
      <c r="Z64" s="379"/>
      <c r="AA64" s="96"/>
      <c r="AB64" s="379"/>
      <c r="AC64" s="96"/>
      <c r="AD64" s="379"/>
      <c r="AE64" s="96"/>
      <c r="AF64" s="379"/>
      <c r="AG64" s="96"/>
      <c r="AH64" s="379"/>
      <c r="AI64" s="96"/>
      <c r="AJ64" s="379"/>
      <c r="AK64" s="96"/>
      <c r="AL64" s="566">
        <v>60</v>
      </c>
      <c r="AM64" s="17"/>
      <c r="AN64" s="17"/>
    </row>
    <row r="65" spans="1:40" s="26" customFormat="1" ht="20.25" customHeight="1">
      <c r="A65" s="587">
        <v>61</v>
      </c>
      <c r="B65" s="763" t="s">
        <v>471</v>
      </c>
      <c r="C65" s="62">
        <v>2015</v>
      </c>
      <c r="D65" s="765" t="s">
        <v>470</v>
      </c>
      <c r="E65" s="589">
        <f t="shared" si="2"/>
        <v>0</v>
      </c>
      <c r="F65" s="379"/>
      <c r="G65" s="616"/>
      <c r="H65" s="379"/>
      <c r="I65" s="96"/>
      <c r="J65" s="379"/>
      <c r="K65" s="96"/>
      <c r="L65" s="379"/>
      <c r="M65" s="380"/>
      <c r="N65" s="379"/>
      <c r="O65" s="96"/>
      <c r="P65" s="379"/>
      <c r="Q65" s="96"/>
      <c r="R65" s="379"/>
      <c r="S65" s="96"/>
      <c r="T65" s="379"/>
      <c r="U65" s="96"/>
      <c r="V65" s="379"/>
      <c r="W65" s="96"/>
      <c r="X65" s="379"/>
      <c r="Y65" s="96"/>
      <c r="Z65" s="379"/>
      <c r="AA65" s="96"/>
      <c r="AB65" s="379"/>
      <c r="AC65" s="96"/>
      <c r="AD65" s="379"/>
      <c r="AE65" s="96"/>
      <c r="AF65" s="379"/>
      <c r="AG65" s="96"/>
      <c r="AH65" s="379"/>
      <c r="AI65" s="96"/>
      <c r="AJ65" s="379"/>
      <c r="AK65" s="96"/>
      <c r="AL65" s="566">
        <v>61</v>
      </c>
      <c r="AM65" s="17"/>
      <c r="AN65" s="17"/>
    </row>
    <row r="66" spans="1:40" s="26" customFormat="1" ht="20.25" customHeight="1">
      <c r="A66" s="587">
        <v>62</v>
      </c>
      <c r="B66" s="762" t="s">
        <v>183</v>
      </c>
      <c r="C66" s="62">
        <v>2015</v>
      </c>
      <c r="D66" s="764" t="s">
        <v>117</v>
      </c>
      <c r="E66" s="589">
        <f t="shared" si="2"/>
        <v>0</v>
      </c>
      <c r="F66" s="379"/>
      <c r="G66" s="616"/>
      <c r="H66" s="379"/>
      <c r="I66" s="380"/>
      <c r="J66" s="379"/>
      <c r="K66" s="380"/>
      <c r="L66" s="379"/>
      <c r="M66" s="96"/>
      <c r="N66" s="379"/>
      <c r="O66" s="96"/>
      <c r="P66" s="379"/>
      <c r="Q66" s="380"/>
      <c r="R66" s="379"/>
      <c r="S66" s="96"/>
      <c r="T66" s="379"/>
      <c r="U66" s="380"/>
      <c r="V66" s="379"/>
      <c r="W66" s="96"/>
      <c r="X66" s="379"/>
      <c r="Y66" s="96"/>
      <c r="Z66" s="379"/>
      <c r="AA66" s="96"/>
      <c r="AB66" s="379"/>
      <c r="AC66" s="96"/>
      <c r="AD66" s="379"/>
      <c r="AE66" s="96"/>
      <c r="AF66" s="379"/>
      <c r="AG66" s="96"/>
      <c r="AH66" s="379"/>
      <c r="AI66" s="96"/>
      <c r="AJ66" s="379"/>
      <c r="AK66" s="96"/>
      <c r="AL66" s="566">
        <v>62</v>
      </c>
      <c r="AM66" s="17"/>
      <c r="AN66" s="17"/>
    </row>
    <row r="67" spans="1:40" s="26" customFormat="1" ht="20.25" customHeight="1">
      <c r="A67" s="587">
        <v>63</v>
      </c>
      <c r="B67" s="722" t="s">
        <v>377</v>
      </c>
      <c r="C67" s="62">
        <v>2015</v>
      </c>
      <c r="D67" s="509" t="s">
        <v>123</v>
      </c>
      <c r="E67" s="589">
        <f t="shared" si="2"/>
        <v>0</v>
      </c>
      <c r="F67" s="379"/>
      <c r="G67" s="616"/>
      <c r="H67" s="379"/>
      <c r="I67" s="96"/>
      <c r="J67" s="379"/>
      <c r="K67" s="96"/>
      <c r="L67" s="379"/>
      <c r="M67" s="96"/>
      <c r="N67" s="379"/>
      <c r="O67" s="380"/>
      <c r="P67" s="379"/>
      <c r="Q67" s="96"/>
      <c r="R67" s="379"/>
      <c r="S67" s="96"/>
      <c r="T67" s="379"/>
      <c r="U67" s="96"/>
      <c r="V67" s="379"/>
      <c r="W67" s="96"/>
      <c r="X67" s="379"/>
      <c r="Y67" s="96"/>
      <c r="Z67" s="379"/>
      <c r="AA67" s="96"/>
      <c r="AB67" s="379"/>
      <c r="AC67" s="96"/>
      <c r="AD67" s="379"/>
      <c r="AE67" s="96"/>
      <c r="AF67" s="379"/>
      <c r="AG67" s="96"/>
      <c r="AH67" s="379"/>
      <c r="AI67" s="96"/>
      <c r="AJ67" s="379"/>
      <c r="AK67" s="96"/>
      <c r="AL67" s="566">
        <v>63</v>
      </c>
      <c r="AM67" s="17"/>
      <c r="AN67" s="17"/>
    </row>
    <row r="68" spans="1:40" s="26" customFormat="1" ht="20.25" customHeight="1">
      <c r="A68" s="587">
        <v>64</v>
      </c>
      <c r="B68" s="723" t="s">
        <v>300</v>
      </c>
      <c r="C68" s="62">
        <v>2016</v>
      </c>
      <c r="D68" s="724" t="s">
        <v>135</v>
      </c>
      <c r="E68" s="589">
        <f t="shared" si="2"/>
        <v>0</v>
      </c>
      <c r="F68" s="379"/>
      <c r="G68" s="616"/>
      <c r="H68" s="379"/>
      <c r="I68" s="380"/>
      <c r="J68" s="379"/>
      <c r="K68" s="96"/>
      <c r="L68" s="379"/>
      <c r="M68" s="380"/>
      <c r="N68" s="379"/>
      <c r="O68" s="96"/>
      <c r="P68" s="379"/>
      <c r="Q68" s="96"/>
      <c r="R68" s="379"/>
      <c r="S68" s="96"/>
      <c r="T68" s="379"/>
      <c r="U68" s="96"/>
      <c r="V68" s="379"/>
      <c r="W68" s="96"/>
      <c r="X68" s="379"/>
      <c r="Y68" s="96"/>
      <c r="Z68" s="379"/>
      <c r="AA68" s="96"/>
      <c r="AB68" s="379"/>
      <c r="AC68" s="96"/>
      <c r="AD68" s="379"/>
      <c r="AE68" s="96"/>
      <c r="AF68" s="379"/>
      <c r="AG68" s="96"/>
      <c r="AH68" s="379"/>
      <c r="AI68" s="96"/>
      <c r="AJ68" s="379"/>
      <c r="AK68" s="96"/>
      <c r="AL68" s="566">
        <v>64</v>
      </c>
      <c r="AM68" s="17"/>
      <c r="AN68" s="17"/>
    </row>
    <row r="69" spans="1:40" s="26" customFormat="1" ht="20.25" customHeight="1">
      <c r="A69" s="587">
        <v>65</v>
      </c>
      <c r="B69" s="298" t="s">
        <v>195</v>
      </c>
      <c r="C69" s="62">
        <v>2014</v>
      </c>
      <c r="D69" s="520" t="s">
        <v>191</v>
      </c>
      <c r="E69" s="589">
        <f t="shared" si="2"/>
        <v>0</v>
      </c>
      <c r="F69" s="379"/>
      <c r="G69" s="616"/>
      <c r="H69" s="379"/>
      <c r="I69" s="96"/>
      <c r="J69" s="379"/>
      <c r="K69" s="380"/>
      <c r="L69" s="379"/>
      <c r="M69" s="96"/>
      <c r="N69" s="379"/>
      <c r="O69" s="96"/>
      <c r="P69" s="379"/>
      <c r="Q69" s="96"/>
      <c r="R69" s="379"/>
      <c r="S69" s="96"/>
      <c r="T69" s="379"/>
      <c r="U69" s="96"/>
      <c r="V69" s="379"/>
      <c r="W69" s="96"/>
      <c r="X69" s="379"/>
      <c r="Y69" s="96"/>
      <c r="Z69" s="379"/>
      <c r="AA69" s="96"/>
      <c r="AB69" s="379"/>
      <c r="AC69" s="96"/>
      <c r="AD69" s="379"/>
      <c r="AE69" s="96"/>
      <c r="AF69" s="379"/>
      <c r="AG69" s="96"/>
      <c r="AH69" s="379"/>
      <c r="AI69" s="96"/>
      <c r="AJ69" s="379"/>
      <c r="AK69" s="96"/>
      <c r="AL69" s="566">
        <v>65</v>
      </c>
      <c r="AM69" s="17"/>
      <c r="AN69" s="17"/>
    </row>
    <row r="70" spans="1:40" s="26" customFormat="1" ht="20.25" customHeight="1">
      <c r="A70" s="587">
        <v>66</v>
      </c>
      <c r="B70" s="298" t="s">
        <v>178</v>
      </c>
      <c r="C70" s="62">
        <v>2014</v>
      </c>
      <c r="D70" s="520" t="s">
        <v>116</v>
      </c>
      <c r="E70" s="589">
        <f t="shared" si="2"/>
        <v>0</v>
      </c>
      <c r="F70" s="379"/>
      <c r="G70" s="616"/>
      <c r="H70" s="379"/>
      <c r="I70" s="96"/>
      <c r="J70" s="379"/>
      <c r="K70" s="96"/>
      <c r="L70" s="379"/>
      <c r="M70" s="96"/>
      <c r="N70" s="379"/>
      <c r="O70" s="96"/>
      <c r="P70" s="379"/>
      <c r="Q70" s="96"/>
      <c r="R70" s="379"/>
      <c r="S70" s="96"/>
      <c r="T70" s="379"/>
      <c r="U70" s="96"/>
      <c r="V70" s="379"/>
      <c r="W70" s="96"/>
      <c r="X70" s="379"/>
      <c r="Y70" s="96"/>
      <c r="Z70" s="379"/>
      <c r="AA70" s="96"/>
      <c r="AB70" s="379"/>
      <c r="AC70" s="96"/>
      <c r="AD70" s="379"/>
      <c r="AE70" s="96"/>
      <c r="AF70" s="379"/>
      <c r="AG70" s="96"/>
      <c r="AH70" s="379"/>
      <c r="AI70" s="96"/>
      <c r="AJ70" s="379"/>
      <c r="AK70" s="96"/>
      <c r="AL70" s="566">
        <v>66</v>
      </c>
      <c r="AM70" s="17"/>
      <c r="AN70" s="17"/>
    </row>
    <row r="71" spans="1:40" s="26" customFormat="1" ht="20.25" customHeight="1">
      <c r="A71" s="587">
        <v>67</v>
      </c>
      <c r="B71" s="161" t="s">
        <v>266</v>
      </c>
      <c r="C71" s="62">
        <v>2015</v>
      </c>
      <c r="D71" s="169" t="s">
        <v>267</v>
      </c>
      <c r="E71" s="589">
        <f t="shared" si="2"/>
        <v>0</v>
      </c>
      <c r="F71" s="379"/>
      <c r="G71" s="616"/>
      <c r="H71" s="379"/>
      <c r="I71" s="380"/>
      <c r="J71" s="379"/>
      <c r="K71" s="96"/>
      <c r="L71" s="379"/>
      <c r="M71" s="96"/>
      <c r="N71" s="379"/>
      <c r="O71" s="96"/>
      <c r="P71" s="379"/>
      <c r="Q71" s="96"/>
      <c r="R71" s="379"/>
      <c r="S71" s="380"/>
      <c r="T71" s="379"/>
      <c r="U71" s="96"/>
      <c r="V71" s="379"/>
      <c r="W71" s="96"/>
      <c r="X71" s="379"/>
      <c r="Y71" s="96"/>
      <c r="Z71" s="379"/>
      <c r="AA71" s="96"/>
      <c r="AB71" s="379"/>
      <c r="AC71" s="96"/>
      <c r="AD71" s="379"/>
      <c r="AE71" s="96"/>
      <c r="AF71" s="379"/>
      <c r="AG71" s="96"/>
      <c r="AH71" s="379"/>
      <c r="AI71" s="96"/>
      <c r="AJ71" s="379"/>
      <c r="AK71" s="96"/>
      <c r="AL71" s="566">
        <v>67</v>
      </c>
      <c r="AM71" s="17"/>
      <c r="AN71" s="17"/>
    </row>
    <row r="72" spans="1:40" s="26" customFormat="1" ht="20.25" customHeight="1">
      <c r="A72" s="587">
        <v>68</v>
      </c>
      <c r="B72" s="820" t="s">
        <v>365</v>
      </c>
      <c r="C72" s="62">
        <v>2015</v>
      </c>
      <c r="D72" s="822" t="s">
        <v>133</v>
      </c>
      <c r="E72" s="589">
        <f t="shared" si="2"/>
        <v>0</v>
      </c>
      <c r="F72" s="379"/>
      <c r="G72" s="616"/>
      <c r="H72" s="379"/>
      <c r="I72" s="96"/>
      <c r="J72" s="379"/>
      <c r="K72" s="96"/>
      <c r="L72" s="379"/>
      <c r="M72" s="96"/>
      <c r="N72" s="379"/>
      <c r="O72" s="96"/>
      <c r="P72" s="379"/>
      <c r="Q72" s="96"/>
      <c r="R72" s="379">
        <v>58</v>
      </c>
      <c r="S72" s="96">
        <v>0</v>
      </c>
      <c r="T72" s="379"/>
      <c r="U72" s="96"/>
      <c r="V72" s="379"/>
      <c r="W72" s="96"/>
      <c r="X72" s="379"/>
      <c r="Y72" s="380"/>
      <c r="Z72" s="379"/>
      <c r="AA72" s="96"/>
      <c r="AB72" s="379"/>
      <c r="AC72" s="96"/>
      <c r="AD72" s="379"/>
      <c r="AE72" s="96"/>
      <c r="AF72" s="379"/>
      <c r="AG72" s="96"/>
      <c r="AH72" s="379"/>
      <c r="AI72" s="96"/>
      <c r="AJ72" s="379"/>
      <c r="AK72" s="96"/>
      <c r="AL72" s="566">
        <v>68</v>
      </c>
      <c r="AM72" s="17"/>
      <c r="AN72" s="17"/>
    </row>
    <row r="73" spans="1:40" s="26" customFormat="1" ht="20.25" customHeight="1">
      <c r="A73" s="587">
        <v>69</v>
      </c>
      <c r="B73" s="664" t="s">
        <v>126</v>
      </c>
      <c r="C73" s="62">
        <v>2014</v>
      </c>
      <c r="D73" s="520" t="s">
        <v>118</v>
      </c>
      <c r="E73" s="589">
        <f t="shared" si="2"/>
        <v>0</v>
      </c>
      <c r="F73" s="379"/>
      <c r="G73" s="616"/>
      <c r="H73" s="379"/>
      <c r="I73" s="96"/>
      <c r="J73" s="379"/>
      <c r="K73" s="96"/>
      <c r="L73" s="379"/>
      <c r="M73" s="380"/>
      <c r="N73" s="379"/>
      <c r="O73" s="380"/>
      <c r="P73" s="379"/>
      <c r="Q73" s="380"/>
      <c r="R73" s="379"/>
      <c r="S73" s="96"/>
      <c r="T73" s="379"/>
      <c r="U73" s="96"/>
      <c r="V73" s="379"/>
      <c r="W73" s="96"/>
      <c r="X73" s="379"/>
      <c r="Y73" s="96"/>
      <c r="Z73" s="379"/>
      <c r="AA73" s="96"/>
      <c r="AB73" s="379"/>
      <c r="AC73" s="96"/>
      <c r="AD73" s="379"/>
      <c r="AE73" s="96"/>
      <c r="AF73" s="379"/>
      <c r="AG73" s="96"/>
      <c r="AH73" s="379"/>
      <c r="AI73" s="96"/>
      <c r="AJ73" s="379"/>
      <c r="AK73" s="96"/>
      <c r="AL73" s="566">
        <v>69</v>
      </c>
      <c r="AM73" s="17"/>
      <c r="AN73" s="17"/>
    </row>
    <row r="74" spans="1:40" s="26" customFormat="1" ht="20.25" customHeight="1">
      <c r="A74" s="587">
        <v>70</v>
      </c>
      <c r="B74" s="298" t="s">
        <v>305</v>
      </c>
      <c r="C74" s="62">
        <v>2014</v>
      </c>
      <c r="D74" s="520" t="s">
        <v>191</v>
      </c>
      <c r="E74" s="589">
        <f t="shared" si="2"/>
        <v>0</v>
      </c>
      <c r="F74" s="379"/>
      <c r="G74" s="616"/>
      <c r="H74" s="379"/>
      <c r="I74" s="96"/>
      <c r="J74" s="379"/>
      <c r="K74" s="380"/>
      <c r="L74" s="379"/>
      <c r="M74" s="96"/>
      <c r="N74" s="379"/>
      <c r="O74" s="96"/>
      <c r="P74" s="379"/>
      <c r="Q74" s="96"/>
      <c r="R74" s="379"/>
      <c r="S74" s="96"/>
      <c r="T74" s="379"/>
      <c r="U74" s="96"/>
      <c r="V74" s="379"/>
      <c r="W74" s="96"/>
      <c r="X74" s="379"/>
      <c r="Y74" s="96"/>
      <c r="Z74" s="379"/>
      <c r="AA74" s="96"/>
      <c r="AB74" s="379"/>
      <c r="AC74" s="96"/>
      <c r="AD74" s="379"/>
      <c r="AE74" s="96"/>
      <c r="AF74" s="379"/>
      <c r="AG74" s="96"/>
      <c r="AH74" s="379"/>
      <c r="AI74" s="96"/>
      <c r="AJ74" s="379"/>
      <c r="AK74" s="96"/>
      <c r="AL74" s="566">
        <v>70</v>
      </c>
      <c r="AM74" s="17"/>
      <c r="AN74" s="17"/>
    </row>
    <row r="75" spans="1:40" s="26" customFormat="1" ht="20.25" customHeight="1">
      <c r="A75" s="587">
        <v>71</v>
      </c>
      <c r="B75" s="619" t="s">
        <v>349</v>
      </c>
      <c r="C75" s="62">
        <v>2015</v>
      </c>
      <c r="D75" s="621" t="s">
        <v>304</v>
      </c>
      <c r="E75" s="589">
        <f t="shared" si="2"/>
        <v>0</v>
      </c>
      <c r="F75" s="379"/>
      <c r="G75" s="616"/>
      <c r="H75" s="379"/>
      <c r="I75" s="96"/>
      <c r="J75" s="379"/>
      <c r="K75" s="96"/>
      <c r="L75" s="379"/>
      <c r="M75" s="96"/>
      <c r="N75" s="379"/>
      <c r="O75" s="96"/>
      <c r="P75" s="379"/>
      <c r="Q75" s="96"/>
      <c r="R75" s="379"/>
      <c r="S75" s="96"/>
      <c r="T75" s="379"/>
      <c r="U75" s="96"/>
      <c r="V75" s="379"/>
      <c r="W75" s="96"/>
      <c r="X75" s="379"/>
      <c r="Y75" s="96"/>
      <c r="Z75" s="379"/>
      <c r="AA75" s="96"/>
      <c r="AB75" s="379"/>
      <c r="AC75" s="96"/>
      <c r="AD75" s="379"/>
      <c r="AE75" s="96"/>
      <c r="AF75" s="379"/>
      <c r="AG75" s="96"/>
      <c r="AH75" s="379"/>
      <c r="AI75" s="96"/>
      <c r="AJ75" s="379"/>
      <c r="AK75" s="96"/>
      <c r="AL75" s="566">
        <v>71</v>
      </c>
      <c r="AM75" s="17"/>
      <c r="AN75" s="17"/>
    </row>
    <row r="76" spans="1:40" s="26" customFormat="1" ht="20.25" customHeight="1">
      <c r="A76" s="587">
        <v>73</v>
      </c>
      <c r="B76" s="620" t="s">
        <v>438</v>
      </c>
      <c r="C76" s="62">
        <v>2014</v>
      </c>
      <c r="D76" s="622" t="s">
        <v>97</v>
      </c>
      <c r="E76" s="589">
        <f t="shared" ref="E76:E85" si="3">G76+I76+K76+M76+O76+Q76+S76+U76+W76+Y76+AA76+AC76+AE76+AG76+AI76+AK76</f>
        <v>0</v>
      </c>
      <c r="F76" s="379"/>
      <c r="G76" s="616"/>
      <c r="H76" s="379"/>
      <c r="I76" s="380"/>
      <c r="J76" s="379"/>
      <c r="K76" s="96"/>
      <c r="L76" s="379"/>
      <c r="M76" s="96"/>
      <c r="N76" s="379"/>
      <c r="O76" s="96"/>
      <c r="P76" s="379"/>
      <c r="Q76" s="96"/>
      <c r="R76" s="379"/>
      <c r="S76" s="96"/>
      <c r="T76" s="379"/>
      <c r="U76" s="96"/>
      <c r="V76" s="379"/>
      <c r="W76" s="96"/>
      <c r="X76" s="379"/>
      <c r="Y76" s="96"/>
      <c r="Z76" s="379"/>
      <c r="AA76" s="96"/>
      <c r="AB76" s="379"/>
      <c r="AC76" s="96"/>
      <c r="AD76" s="379"/>
      <c r="AE76" s="96"/>
      <c r="AF76" s="379"/>
      <c r="AG76" s="96"/>
      <c r="AH76" s="379"/>
      <c r="AI76" s="96"/>
      <c r="AJ76" s="379"/>
      <c r="AK76" s="96"/>
      <c r="AL76" s="566">
        <v>73</v>
      </c>
      <c r="AM76" s="17"/>
      <c r="AN76" s="17"/>
    </row>
    <row r="77" spans="1:40" s="26" customFormat="1" ht="20.25" customHeight="1">
      <c r="A77" s="587">
        <v>74</v>
      </c>
      <c r="B77" s="455" t="s">
        <v>467</v>
      </c>
      <c r="C77" s="62">
        <v>2016</v>
      </c>
      <c r="D77" s="519" t="s">
        <v>133</v>
      </c>
      <c r="E77" s="589">
        <f t="shared" si="3"/>
        <v>0</v>
      </c>
      <c r="F77" s="379"/>
      <c r="G77" s="616"/>
      <c r="H77" s="379"/>
      <c r="I77" s="96"/>
      <c r="J77" s="379"/>
      <c r="K77" s="96"/>
      <c r="L77" s="379"/>
      <c r="M77" s="96"/>
      <c r="N77" s="379"/>
      <c r="O77" s="96"/>
      <c r="P77" s="379"/>
      <c r="Q77" s="96"/>
      <c r="R77" s="379"/>
      <c r="S77" s="96"/>
      <c r="T77" s="379"/>
      <c r="U77" s="96"/>
      <c r="V77" s="379"/>
      <c r="W77" s="96"/>
      <c r="X77" s="379"/>
      <c r="Y77" s="96"/>
      <c r="Z77" s="379"/>
      <c r="AA77" s="96"/>
      <c r="AB77" s="379"/>
      <c r="AC77" s="96"/>
      <c r="AD77" s="379"/>
      <c r="AE77" s="96"/>
      <c r="AF77" s="379"/>
      <c r="AG77" s="96"/>
      <c r="AH77" s="379"/>
      <c r="AI77" s="96"/>
      <c r="AJ77" s="379"/>
      <c r="AK77" s="96"/>
      <c r="AL77" s="566">
        <v>74</v>
      </c>
      <c r="AM77" s="17"/>
      <c r="AN77" s="17"/>
    </row>
    <row r="78" spans="1:40" s="26" customFormat="1" ht="20.25" customHeight="1">
      <c r="A78" s="587"/>
      <c r="B78" s="298" t="s">
        <v>95</v>
      </c>
      <c r="C78" s="62">
        <v>2014</v>
      </c>
      <c r="D78" s="520" t="s">
        <v>161</v>
      </c>
      <c r="E78" s="589">
        <f t="shared" si="3"/>
        <v>0</v>
      </c>
      <c r="F78" s="379"/>
      <c r="G78" s="616"/>
      <c r="H78" s="379"/>
      <c r="I78" s="96"/>
      <c r="J78" s="379"/>
      <c r="K78" s="96"/>
      <c r="L78" s="379"/>
      <c r="M78" s="96"/>
      <c r="N78" s="379"/>
      <c r="O78" s="96"/>
      <c r="P78" s="379"/>
      <c r="Q78" s="96"/>
      <c r="R78" s="379"/>
      <c r="S78" s="96"/>
      <c r="T78" s="379"/>
      <c r="U78" s="96"/>
      <c r="V78" s="379"/>
      <c r="W78" s="96"/>
      <c r="X78" s="379"/>
      <c r="Y78" s="96"/>
      <c r="Z78" s="379"/>
      <c r="AA78" s="96"/>
      <c r="AB78" s="379"/>
      <c r="AC78" s="96"/>
      <c r="AD78" s="379"/>
      <c r="AE78" s="96"/>
      <c r="AF78" s="379"/>
      <c r="AG78" s="96"/>
      <c r="AH78" s="379"/>
      <c r="AI78" s="96"/>
      <c r="AJ78" s="379"/>
      <c r="AK78" s="96"/>
      <c r="AL78" s="566"/>
      <c r="AM78" s="17"/>
      <c r="AN78" s="17"/>
    </row>
    <row r="79" spans="1:40" s="26" customFormat="1" ht="20.25" customHeight="1">
      <c r="A79" s="587"/>
      <c r="B79" s="817" t="s">
        <v>721</v>
      </c>
      <c r="C79" s="62">
        <v>2015</v>
      </c>
      <c r="D79" s="818" t="s">
        <v>93</v>
      </c>
      <c r="E79" s="589">
        <f t="shared" si="3"/>
        <v>0</v>
      </c>
      <c r="F79" s="379"/>
      <c r="G79" s="616"/>
      <c r="H79" s="379"/>
      <c r="I79" s="96"/>
      <c r="J79" s="379"/>
      <c r="K79" s="96"/>
      <c r="L79" s="379"/>
      <c r="M79" s="96"/>
      <c r="N79" s="379"/>
      <c r="O79" s="96"/>
      <c r="P79" s="379">
        <v>75</v>
      </c>
      <c r="Q79" s="96">
        <v>0</v>
      </c>
      <c r="R79" s="379"/>
      <c r="S79" s="96"/>
      <c r="T79" s="379"/>
      <c r="U79" s="96"/>
      <c r="V79" s="379"/>
      <c r="W79" s="96"/>
      <c r="X79" s="379"/>
      <c r="Y79" s="96"/>
      <c r="Z79" s="379"/>
      <c r="AA79" s="96"/>
      <c r="AB79" s="379"/>
      <c r="AC79" s="96"/>
      <c r="AD79" s="379"/>
      <c r="AE79" s="96"/>
      <c r="AF79" s="379"/>
      <c r="AG79" s="96"/>
      <c r="AH79" s="379"/>
      <c r="AI79" s="96"/>
      <c r="AJ79" s="379"/>
      <c r="AK79" s="96"/>
      <c r="AL79" s="566"/>
      <c r="AM79" s="17"/>
      <c r="AN79" s="17"/>
    </row>
    <row r="80" spans="1:40" s="26" customFormat="1" ht="20.25" customHeight="1">
      <c r="A80" s="587"/>
      <c r="B80" s="298" t="s">
        <v>306</v>
      </c>
      <c r="C80" s="62">
        <v>2014</v>
      </c>
      <c r="D80" s="520" t="s">
        <v>93</v>
      </c>
      <c r="E80" s="589">
        <f t="shared" si="3"/>
        <v>0</v>
      </c>
      <c r="F80" s="379"/>
      <c r="G80" s="616"/>
      <c r="H80" s="379"/>
      <c r="I80" s="96"/>
      <c r="J80" s="379"/>
      <c r="K80" s="96"/>
      <c r="L80" s="379"/>
      <c r="M80" s="96"/>
      <c r="N80" s="379"/>
      <c r="O80" s="96"/>
      <c r="P80" s="379"/>
      <c r="Q80" s="96"/>
      <c r="R80" s="379"/>
      <c r="S80" s="96"/>
      <c r="T80" s="379"/>
      <c r="U80" s="96"/>
      <c r="V80" s="379"/>
      <c r="W80" s="96"/>
      <c r="X80" s="379"/>
      <c r="Y80" s="96"/>
      <c r="Z80" s="379"/>
      <c r="AA80" s="96"/>
      <c r="AB80" s="379"/>
      <c r="AC80" s="96"/>
      <c r="AD80" s="379"/>
      <c r="AE80" s="96"/>
      <c r="AF80" s="379"/>
      <c r="AG80" s="96"/>
      <c r="AH80" s="379"/>
      <c r="AI80" s="96"/>
      <c r="AJ80" s="379"/>
      <c r="AK80" s="96"/>
      <c r="AL80" s="566"/>
      <c r="AM80" s="17"/>
      <c r="AN80" s="17"/>
    </row>
    <row r="81" spans="1:41" s="26" customFormat="1" ht="20.25" customHeight="1">
      <c r="A81" s="587"/>
      <c r="B81" s="298" t="s">
        <v>214</v>
      </c>
      <c r="C81" s="62">
        <v>2014</v>
      </c>
      <c r="D81" s="520" t="s">
        <v>133</v>
      </c>
      <c r="E81" s="589">
        <f t="shared" si="3"/>
        <v>0</v>
      </c>
      <c r="F81" s="379"/>
      <c r="G81" s="616"/>
      <c r="H81" s="379"/>
      <c r="I81" s="96"/>
      <c r="J81" s="379"/>
      <c r="K81" s="96"/>
      <c r="L81" s="379"/>
      <c r="M81" s="96"/>
      <c r="N81" s="379"/>
      <c r="O81" s="96"/>
      <c r="P81" s="379"/>
      <c r="Q81" s="96"/>
      <c r="R81" s="379"/>
      <c r="S81" s="96"/>
      <c r="T81" s="379"/>
      <c r="U81" s="96"/>
      <c r="V81" s="379"/>
      <c r="W81" s="96"/>
      <c r="X81" s="379"/>
      <c r="Y81" s="96"/>
      <c r="Z81" s="379"/>
      <c r="AA81" s="96"/>
      <c r="AB81" s="379"/>
      <c r="AC81" s="96"/>
      <c r="AD81" s="379"/>
      <c r="AE81" s="96"/>
      <c r="AF81" s="379"/>
      <c r="AG81" s="96"/>
      <c r="AH81" s="379"/>
      <c r="AI81" s="96"/>
      <c r="AJ81" s="379"/>
      <c r="AK81" s="96"/>
      <c r="AL81" s="566"/>
      <c r="AM81" s="17"/>
      <c r="AN81" s="17"/>
    </row>
    <row r="82" spans="1:41" s="26" customFormat="1" ht="20.25" customHeight="1">
      <c r="A82" s="587"/>
      <c r="B82" s="415" t="s">
        <v>478</v>
      </c>
      <c r="C82" s="62">
        <v>2015</v>
      </c>
      <c r="D82" s="521" t="s">
        <v>98</v>
      </c>
      <c r="E82" s="589">
        <f t="shared" si="3"/>
        <v>0</v>
      </c>
      <c r="F82" s="379"/>
      <c r="G82" s="616"/>
      <c r="H82" s="379"/>
      <c r="I82" s="96"/>
      <c r="J82" s="379"/>
      <c r="K82" s="96"/>
      <c r="L82" s="379"/>
      <c r="M82" s="96"/>
      <c r="N82" s="379"/>
      <c r="O82" s="96"/>
      <c r="P82" s="379"/>
      <c r="Q82" s="96"/>
      <c r="R82" s="379"/>
      <c r="S82" s="96"/>
      <c r="T82" s="379"/>
      <c r="U82" s="96"/>
      <c r="V82" s="379"/>
      <c r="W82" s="96"/>
      <c r="X82" s="379"/>
      <c r="Y82" s="96"/>
      <c r="Z82" s="379"/>
      <c r="AA82" s="96"/>
      <c r="AB82" s="379"/>
      <c r="AC82" s="96"/>
      <c r="AD82" s="379"/>
      <c r="AE82" s="96"/>
      <c r="AF82" s="379"/>
      <c r="AG82" s="96"/>
      <c r="AH82" s="379"/>
      <c r="AI82" s="96"/>
      <c r="AJ82" s="379"/>
      <c r="AK82" s="96"/>
      <c r="AL82" s="566"/>
      <c r="AM82" s="17"/>
      <c r="AN82" s="17"/>
    </row>
    <row r="83" spans="1:41" s="26" customFormat="1" ht="20.25" customHeight="1">
      <c r="A83" s="587"/>
      <c r="B83" s="327" t="s">
        <v>492</v>
      </c>
      <c r="C83" s="62">
        <v>2015</v>
      </c>
      <c r="D83" s="510" t="s">
        <v>277</v>
      </c>
      <c r="E83" s="589">
        <f t="shared" si="3"/>
        <v>0</v>
      </c>
      <c r="F83" s="379"/>
      <c r="G83" s="616"/>
      <c r="H83" s="379"/>
      <c r="I83" s="96"/>
      <c r="J83" s="379"/>
      <c r="K83" s="96"/>
      <c r="L83" s="379"/>
      <c r="M83" s="96"/>
      <c r="N83" s="379"/>
      <c r="O83" s="96"/>
      <c r="P83" s="379"/>
      <c r="Q83" s="96"/>
      <c r="R83" s="379"/>
      <c r="S83" s="96"/>
      <c r="T83" s="379"/>
      <c r="U83" s="96"/>
      <c r="V83" s="379"/>
      <c r="W83" s="96"/>
      <c r="X83" s="379"/>
      <c r="Y83" s="96"/>
      <c r="Z83" s="379"/>
      <c r="AA83" s="96"/>
      <c r="AB83" s="379"/>
      <c r="AC83" s="96"/>
      <c r="AD83" s="379"/>
      <c r="AE83" s="96"/>
      <c r="AF83" s="379"/>
      <c r="AG83" s="96"/>
      <c r="AH83" s="379"/>
      <c r="AI83" s="96"/>
      <c r="AJ83" s="379"/>
      <c r="AK83" s="96"/>
      <c r="AL83" s="566"/>
      <c r="AM83" s="17"/>
      <c r="AN83" s="17"/>
    </row>
    <row r="84" spans="1:41" s="26" customFormat="1" ht="20.25" customHeight="1">
      <c r="A84" s="587"/>
      <c r="B84" s="298" t="s">
        <v>303</v>
      </c>
      <c r="C84" s="62">
        <v>2015</v>
      </c>
      <c r="D84" s="522" t="s">
        <v>135</v>
      </c>
      <c r="E84" s="589">
        <f t="shared" si="3"/>
        <v>0</v>
      </c>
      <c r="F84" s="379"/>
      <c r="G84" s="616"/>
      <c r="H84" s="379"/>
      <c r="I84" s="96"/>
      <c r="J84" s="379"/>
      <c r="K84" s="96"/>
      <c r="L84" s="379"/>
      <c r="M84" s="96"/>
      <c r="N84" s="379"/>
      <c r="O84" s="96"/>
      <c r="P84" s="379"/>
      <c r="Q84" s="96"/>
      <c r="R84" s="379"/>
      <c r="S84" s="96"/>
      <c r="T84" s="379"/>
      <c r="U84" s="96"/>
      <c r="V84" s="379"/>
      <c r="W84" s="96"/>
      <c r="X84" s="379"/>
      <c r="Y84" s="96"/>
      <c r="Z84" s="379"/>
      <c r="AA84" s="96"/>
      <c r="AB84" s="379"/>
      <c r="AC84" s="96"/>
      <c r="AD84" s="379"/>
      <c r="AE84" s="96"/>
      <c r="AF84" s="379"/>
      <c r="AG84" s="96"/>
      <c r="AH84" s="379"/>
      <c r="AI84" s="96"/>
      <c r="AJ84" s="379"/>
      <c r="AK84" s="96"/>
      <c r="AL84" s="566"/>
      <c r="AM84" s="17"/>
      <c r="AN84" s="17"/>
    </row>
    <row r="85" spans="1:41" s="26" customFormat="1" ht="20.25" customHeight="1">
      <c r="A85" s="587"/>
      <c r="B85" s="815"/>
      <c r="C85" s="62"/>
      <c r="D85" s="788"/>
      <c r="E85" s="589">
        <f t="shared" si="3"/>
        <v>0</v>
      </c>
      <c r="F85" s="379"/>
      <c r="G85" s="96"/>
      <c r="H85" s="379"/>
      <c r="I85" s="96"/>
      <c r="J85" s="379"/>
      <c r="K85" s="96"/>
      <c r="L85" s="379"/>
      <c r="M85" s="96"/>
      <c r="N85" s="379"/>
      <c r="O85" s="96"/>
      <c r="P85" s="379"/>
      <c r="Q85" s="96"/>
      <c r="R85" s="379"/>
      <c r="S85" s="96"/>
      <c r="T85" s="379"/>
      <c r="U85" s="96"/>
      <c r="V85" s="379"/>
      <c r="W85" s="96"/>
      <c r="X85" s="379"/>
      <c r="Y85" s="96"/>
      <c r="Z85" s="379"/>
      <c r="AA85" s="96"/>
      <c r="AB85" s="379"/>
      <c r="AC85" s="96"/>
      <c r="AD85" s="379"/>
      <c r="AE85" s="96"/>
      <c r="AF85" s="379"/>
      <c r="AG85" s="96"/>
      <c r="AH85" s="379"/>
      <c r="AI85" s="96"/>
      <c r="AJ85" s="379"/>
      <c r="AK85" s="96"/>
      <c r="AL85" s="566"/>
      <c r="AM85" s="17"/>
      <c r="AN85" s="17"/>
    </row>
    <row r="86" spans="1:41" s="26" customFormat="1" ht="20.25" customHeight="1" thickBot="1">
      <c r="A86" s="587"/>
      <c r="B86" s="306"/>
      <c r="C86" s="49"/>
      <c r="D86" s="523"/>
      <c r="E86" s="589">
        <f t="shared" ref="E86" si="4">G86+I86+K86+M86+O86+Q86+S86+U86+W86+Y86+AA86+AC86+AE86+AG86+AI86+AK86</f>
        <v>0</v>
      </c>
      <c r="F86" s="379"/>
      <c r="G86" s="96"/>
      <c r="H86" s="379"/>
      <c r="I86" s="96"/>
      <c r="J86" s="379"/>
      <c r="K86" s="96"/>
      <c r="L86" s="379"/>
      <c r="M86" s="96"/>
      <c r="N86" s="379"/>
      <c r="O86" s="96"/>
      <c r="P86" s="379"/>
      <c r="Q86" s="96"/>
      <c r="R86" s="379"/>
      <c r="S86" s="96"/>
      <c r="T86" s="379"/>
      <c r="U86" s="96"/>
      <c r="V86" s="379"/>
      <c r="W86" s="96"/>
      <c r="X86" s="379"/>
      <c r="Y86" s="96"/>
      <c r="Z86" s="379"/>
      <c r="AA86" s="96"/>
      <c r="AB86" s="379"/>
      <c r="AC86" s="96"/>
      <c r="AD86" s="379"/>
      <c r="AE86" s="96"/>
      <c r="AF86" s="379"/>
      <c r="AG86" s="96"/>
      <c r="AH86" s="379"/>
      <c r="AI86" s="96"/>
      <c r="AJ86" s="379"/>
      <c r="AK86" s="96"/>
      <c r="AL86" s="594"/>
      <c r="AM86" s="17"/>
      <c r="AN86" s="17"/>
    </row>
    <row r="87" spans="1:41" s="46" customFormat="1" ht="20" customHeight="1" thickBot="1">
      <c r="A87" s="571"/>
      <c r="B87" s="17"/>
      <c r="C87" s="18"/>
      <c r="D87" s="17"/>
      <c r="E87" s="545"/>
      <c r="F87" s="381"/>
      <c r="G87" s="382"/>
      <c r="H87" s="381"/>
      <c r="I87" s="382"/>
      <c r="J87" s="381"/>
      <c r="K87" s="382"/>
      <c r="L87" s="381"/>
      <c r="M87" s="382"/>
      <c r="N87" s="381"/>
      <c r="O87" s="382"/>
      <c r="P87" s="381"/>
      <c r="Q87" s="382"/>
      <c r="R87" s="381"/>
      <c r="S87" s="382"/>
      <c r="T87" s="381"/>
      <c r="U87" s="382"/>
      <c r="V87" s="381"/>
      <c r="W87" s="382"/>
      <c r="X87" s="381"/>
      <c r="Y87" s="382"/>
      <c r="Z87" s="381"/>
      <c r="AA87" s="382"/>
      <c r="AB87" s="381"/>
      <c r="AC87" s="382"/>
      <c r="AD87" s="381"/>
      <c r="AE87" s="382"/>
      <c r="AF87" s="381"/>
      <c r="AG87" s="382"/>
      <c r="AH87" s="381"/>
      <c r="AI87" s="382"/>
      <c r="AJ87" s="381"/>
      <c r="AK87" s="382"/>
      <c r="AL87" s="568"/>
    </row>
    <row r="88" spans="1:41" ht="31" customHeight="1" thickBot="1">
      <c r="B88" s="770" t="s">
        <v>792</v>
      </c>
      <c r="C88" s="769">
        <v>57</v>
      </c>
      <c r="D88" s="769" t="s">
        <v>12</v>
      </c>
      <c r="G88" s="155">
        <f>SUM(G6:G87)</f>
        <v>556.5</v>
      </c>
      <c r="H88" s="18"/>
      <c r="I88" s="155">
        <f>SUM(I6:I87)</f>
        <v>556.5</v>
      </c>
      <c r="J88" s="18"/>
      <c r="K88" s="155">
        <f>SUM(K6:K87)</f>
        <v>547.5</v>
      </c>
      <c r="L88" s="18"/>
      <c r="M88" s="155">
        <f>SUM(M6:M87)</f>
        <v>547.5</v>
      </c>
      <c r="N88" s="18"/>
      <c r="O88" s="155">
        <f>SUM(O6:O87)</f>
        <v>541.5</v>
      </c>
      <c r="P88" s="18"/>
      <c r="Q88" s="155">
        <f>SUM(Q6:Q87)</f>
        <v>556.5</v>
      </c>
      <c r="R88" s="18"/>
      <c r="S88" s="155">
        <f>SUM(S6:S87)</f>
        <v>556.5</v>
      </c>
      <c r="U88" s="155">
        <f>SUM(U6:U87)</f>
        <v>556.5</v>
      </c>
      <c r="V88" s="18"/>
      <c r="W88" s="155">
        <f>SUM(W6:W59)</f>
        <v>556.5</v>
      </c>
      <c r="X88" s="18"/>
      <c r="Y88" s="155">
        <f>SUM(Y6:Y59)</f>
        <v>556.5</v>
      </c>
      <c r="Z88" s="18"/>
      <c r="AA88" s="155">
        <f>SUM(AA6:AA59)</f>
        <v>0</v>
      </c>
      <c r="AB88" s="18"/>
      <c r="AC88" s="155">
        <f>SUM(AC6:AC59)</f>
        <v>0</v>
      </c>
      <c r="AD88" s="18"/>
      <c r="AE88" s="155">
        <f>SUM(AE6:AE59)</f>
        <v>0</v>
      </c>
      <c r="AF88" s="18"/>
      <c r="AG88" s="155">
        <f>SUM(AG6:AG59)</f>
        <v>0</v>
      </c>
      <c r="AH88" s="18"/>
      <c r="AI88" s="155">
        <f>SUM(AI6:AI59)</f>
        <v>0</v>
      </c>
      <c r="AJ88" s="18"/>
      <c r="AK88" s="155">
        <f>SUM(AK6:AK59)</f>
        <v>0</v>
      </c>
    </row>
    <row r="89" spans="1:41" ht="21" customHeight="1" thickBot="1"/>
    <row r="90" spans="1:41" ht="43" customHeight="1" thickBot="1">
      <c r="B90" s="869" t="s">
        <v>527</v>
      </c>
      <c r="C90" s="870"/>
      <c r="D90" s="871"/>
      <c r="E90" s="546"/>
      <c r="F90" s="27"/>
      <c r="G90" s="142"/>
      <c r="H90" s="143" t="s">
        <v>271</v>
      </c>
      <c r="I90" s="27"/>
      <c r="J90" s="27"/>
      <c r="K90" s="27"/>
      <c r="L90" s="88"/>
      <c r="M90" s="225"/>
      <c r="N90" s="143" t="s">
        <v>272</v>
      </c>
      <c r="O90" s="45"/>
      <c r="P90" s="18"/>
      <c r="Q90" s="45"/>
      <c r="R90" s="158"/>
      <c r="S90" s="143" t="s">
        <v>302</v>
      </c>
      <c r="T90" s="24"/>
      <c r="U90" s="24"/>
      <c r="V90" s="24"/>
    </row>
    <row r="91" spans="1:41" ht="31" customHeight="1" thickBot="1"/>
    <row r="92" spans="1:41" s="16" customFormat="1" ht="30" customHeight="1" thickBot="1">
      <c r="A92" s="908" t="s">
        <v>532</v>
      </c>
      <c r="B92" s="909"/>
      <c r="C92" s="909"/>
      <c r="D92" s="909"/>
      <c r="E92" s="910"/>
      <c r="F92" s="852">
        <v>46075</v>
      </c>
      <c r="G92" s="853"/>
      <c r="H92" s="852">
        <v>46089</v>
      </c>
      <c r="I92" s="853"/>
      <c r="J92" s="852">
        <v>46103</v>
      </c>
      <c r="K92" s="853"/>
      <c r="L92" s="852">
        <v>46124</v>
      </c>
      <c r="M92" s="853"/>
      <c r="N92" s="852">
        <v>46138</v>
      </c>
      <c r="O92" s="853"/>
      <c r="P92" s="852">
        <v>46152</v>
      </c>
      <c r="Q92" s="853"/>
      <c r="R92" s="845">
        <v>46167</v>
      </c>
      <c r="S92" s="846"/>
      <c r="T92" s="845">
        <v>46187</v>
      </c>
      <c r="U92" s="846"/>
      <c r="V92" s="845">
        <v>46215</v>
      </c>
      <c r="W92" s="846"/>
      <c r="X92" s="845">
        <v>46251</v>
      </c>
      <c r="Y92" s="846"/>
      <c r="Z92" s="845"/>
      <c r="AA92" s="846"/>
      <c r="AB92" s="845"/>
      <c r="AC92" s="846"/>
      <c r="AD92" s="847"/>
      <c r="AE92" s="848"/>
      <c r="AF92" s="845"/>
      <c r="AG92" s="846"/>
      <c r="AH92" s="845"/>
      <c r="AI92" s="846"/>
      <c r="AJ92" s="847"/>
      <c r="AK92" s="848"/>
      <c r="AL92" s="533"/>
    </row>
    <row r="93" spans="1:41" s="16" customFormat="1" ht="47" customHeight="1" thickBot="1">
      <c r="A93" s="911"/>
      <c r="B93" s="912"/>
      <c r="C93" s="912"/>
      <c r="D93" s="912"/>
      <c r="E93" s="913"/>
      <c r="F93" s="854" t="s">
        <v>526</v>
      </c>
      <c r="G93" s="855"/>
      <c r="H93" s="854" t="s">
        <v>565</v>
      </c>
      <c r="I93" s="855"/>
      <c r="J93" s="854" t="s">
        <v>585</v>
      </c>
      <c r="K93" s="855"/>
      <c r="L93" s="854" t="s">
        <v>591</v>
      </c>
      <c r="M93" s="855"/>
      <c r="N93" s="854" t="s">
        <v>704</v>
      </c>
      <c r="O93" s="855"/>
      <c r="P93" s="854" t="s">
        <v>708</v>
      </c>
      <c r="Q93" s="855"/>
      <c r="R93" s="849" t="s">
        <v>727</v>
      </c>
      <c r="S93" s="850"/>
      <c r="T93" s="849" t="s">
        <v>753</v>
      </c>
      <c r="U93" s="850"/>
      <c r="V93" s="849" t="s">
        <v>774</v>
      </c>
      <c r="W93" s="850"/>
      <c r="X93" s="849" t="s">
        <v>779</v>
      </c>
      <c r="Y93" s="850"/>
      <c r="Z93" s="873"/>
      <c r="AA93" s="874"/>
      <c r="AB93" s="873"/>
      <c r="AC93" s="874"/>
      <c r="AD93" s="873"/>
      <c r="AE93" s="874"/>
      <c r="AF93" s="873"/>
      <c r="AG93" s="875"/>
      <c r="AH93" s="873"/>
      <c r="AI93" s="874"/>
      <c r="AJ93" s="873"/>
      <c r="AK93" s="874"/>
      <c r="AL93" s="906" t="s">
        <v>94</v>
      </c>
    </row>
    <row r="94" spans="1:41" s="16" customFormat="1" ht="20" thickBot="1">
      <c r="A94" s="593" t="s">
        <v>176</v>
      </c>
      <c r="B94" s="591" t="s">
        <v>2</v>
      </c>
      <c r="C94" s="592" t="s">
        <v>115</v>
      </c>
      <c r="D94" s="595" t="s">
        <v>3</v>
      </c>
      <c r="E94" s="538" t="s">
        <v>4</v>
      </c>
      <c r="F94" s="20" t="s">
        <v>5</v>
      </c>
      <c r="G94" s="74" t="s">
        <v>6</v>
      </c>
      <c r="H94" s="20" t="s">
        <v>5</v>
      </c>
      <c r="I94" s="74" t="s">
        <v>6</v>
      </c>
      <c r="J94" s="21" t="s">
        <v>5</v>
      </c>
      <c r="K94" s="74" t="s">
        <v>6</v>
      </c>
      <c r="L94" s="20" t="s">
        <v>5</v>
      </c>
      <c r="M94" s="74" t="s">
        <v>6</v>
      </c>
      <c r="N94" s="20" t="s">
        <v>5</v>
      </c>
      <c r="O94" s="74" t="s">
        <v>6</v>
      </c>
      <c r="P94" s="20" t="s">
        <v>5</v>
      </c>
      <c r="Q94" s="74" t="s">
        <v>6</v>
      </c>
      <c r="R94" s="20" t="s">
        <v>5</v>
      </c>
      <c r="S94" s="74" t="s">
        <v>6</v>
      </c>
      <c r="T94" s="20" t="s">
        <v>5</v>
      </c>
      <c r="U94" s="74" t="s">
        <v>6</v>
      </c>
      <c r="V94" s="20" t="s">
        <v>5</v>
      </c>
      <c r="W94" s="74" t="s">
        <v>6</v>
      </c>
      <c r="X94" s="20" t="s">
        <v>5</v>
      </c>
      <c r="Y94" s="74" t="s">
        <v>6</v>
      </c>
      <c r="Z94" s="20" t="s">
        <v>5</v>
      </c>
      <c r="AA94" s="74" t="s">
        <v>6</v>
      </c>
      <c r="AB94" s="20" t="s">
        <v>5</v>
      </c>
      <c r="AC94" s="74" t="s">
        <v>6</v>
      </c>
      <c r="AD94" s="20" t="s">
        <v>5</v>
      </c>
      <c r="AE94" s="74" t="s">
        <v>6</v>
      </c>
      <c r="AF94" s="20" t="s">
        <v>5</v>
      </c>
      <c r="AG94" s="74" t="s">
        <v>6</v>
      </c>
      <c r="AH94" s="20" t="s">
        <v>5</v>
      </c>
      <c r="AI94" s="74" t="s">
        <v>6</v>
      </c>
      <c r="AJ94" s="20" t="s">
        <v>5</v>
      </c>
      <c r="AK94" s="74" t="s">
        <v>6</v>
      </c>
      <c r="AL94" s="907"/>
      <c r="AM94" s="204" t="s">
        <v>217</v>
      </c>
      <c r="AN94" s="205" t="s">
        <v>217</v>
      </c>
      <c r="AO94" s="17"/>
    </row>
    <row r="95" spans="1:41">
      <c r="A95" s="587">
        <v>1</v>
      </c>
      <c r="B95" s="835" t="s">
        <v>501</v>
      </c>
      <c r="C95" s="361">
        <v>2016</v>
      </c>
      <c r="D95" s="781" t="s">
        <v>98</v>
      </c>
      <c r="E95" s="589">
        <f>G95+I95+K95+M95+O95+Q95+S95+U95+W95+Y95+AA95+AC95+AE95+AG95+AI95+AK95</f>
        <v>540</v>
      </c>
      <c r="F95" s="376">
        <v>42</v>
      </c>
      <c r="G95" s="94">
        <v>75</v>
      </c>
      <c r="H95" s="376">
        <v>41</v>
      </c>
      <c r="I95" s="94">
        <v>52.5</v>
      </c>
      <c r="J95" s="376">
        <v>46</v>
      </c>
      <c r="K95" s="94">
        <v>52.5</v>
      </c>
      <c r="L95" s="376">
        <v>42</v>
      </c>
      <c r="M95" s="94">
        <v>52.5</v>
      </c>
      <c r="N95" s="376"/>
      <c r="O95" s="627"/>
      <c r="P95" s="93">
        <v>54</v>
      </c>
      <c r="Q95" s="94">
        <v>37.5</v>
      </c>
      <c r="R95" s="93">
        <v>43</v>
      </c>
      <c r="S95" s="94">
        <v>75</v>
      </c>
      <c r="T95" s="376">
        <v>46</v>
      </c>
      <c r="U95" s="94">
        <v>75</v>
      </c>
      <c r="V95" s="376">
        <v>39</v>
      </c>
      <c r="W95" s="94">
        <v>75</v>
      </c>
      <c r="X95" s="376">
        <v>46</v>
      </c>
      <c r="Y95" s="94">
        <v>45</v>
      </c>
      <c r="Z95" s="376"/>
      <c r="AA95" s="378"/>
      <c r="AB95" s="376"/>
      <c r="AC95" s="378"/>
      <c r="AD95" s="376"/>
      <c r="AE95" s="378"/>
      <c r="AF95" s="376"/>
      <c r="AG95" s="378"/>
      <c r="AH95" s="376"/>
      <c r="AI95" s="378"/>
      <c r="AJ95" s="376"/>
      <c r="AK95" s="378"/>
      <c r="AL95" s="566">
        <v>1</v>
      </c>
      <c r="AM95" s="206">
        <v>1</v>
      </c>
      <c r="AN95" s="94">
        <v>75</v>
      </c>
    </row>
    <row r="96" spans="1:41">
      <c r="A96" s="587">
        <v>2</v>
      </c>
      <c r="B96" s="400" t="s">
        <v>423</v>
      </c>
      <c r="C96" s="48">
        <v>2015</v>
      </c>
      <c r="D96" s="499" t="s">
        <v>43</v>
      </c>
      <c r="E96" s="589">
        <f>G96+I96+K96+M96+O96+Q96+S96+U96+W96+Y96+AA96+AC96+AE96+AG96+AI96+AK96-I96</f>
        <v>495</v>
      </c>
      <c r="F96" s="93">
        <v>45</v>
      </c>
      <c r="G96" s="378">
        <v>52.5</v>
      </c>
      <c r="H96" s="93">
        <v>48</v>
      </c>
      <c r="I96" s="615">
        <v>37.5</v>
      </c>
      <c r="J96" s="93">
        <v>48</v>
      </c>
      <c r="K96" s="94">
        <v>37.5</v>
      </c>
      <c r="L96" s="93">
        <v>41</v>
      </c>
      <c r="M96" s="94">
        <v>75</v>
      </c>
      <c r="N96" s="93">
        <v>49</v>
      </c>
      <c r="O96" s="94">
        <v>52.5</v>
      </c>
      <c r="P96" s="376">
        <v>46</v>
      </c>
      <c r="Q96" s="94">
        <v>75</v>
      </c>
      <c r="R96" s="376">
        <v>47</v>
      </c>
      <c r="S96" s="94">
        <v>52.5</v>
      </c>
      <c r="T96" s="93">
        <v>50</v>
      </c>
      <c r="U96" s="94">
        <v>37.5</v>
      </c>
      <c r="V96" s="93">
        <v>43</v>
      </c>
      <c r="W96" s="94">
        <v>37.5</v>
      </c>
      <c r="X96" s="93">
        <v>44</v>
      </c>
      <c r="Y96" s="94">
        <v>75</v>
      </c>
      <c r="Z96" s="93"/>
      <c r="AA96" s="94"/>
      <c r="AB96" s="93"/>
      <c r="AC96" s="94"/>
      <c r="AD96" s="93"/>
      <c r="AE96" s="94"/>
      <c r="AF96" s="93"/>
      <c r="AG96" s="94"/>
      <c r="AH96" s="93"/>
      <c r="AI96" s="94"/>
      <c r="AJ96" s="93"/>
      <c r="AK96" s="94"/>
      <c r="AL96" s="566">
        <v>2</v>
      </c>
      <c r="AM96" s="207">
        <f t="shared" ref="AM96:AM104" si="5">AM95+1</f>
        <v>2</v>
      </c>
      <c r="AN96" s="94">
        <v>52.5</v>
      </c>
    </row>
    <row r="97" spans="1:41" ht="19" customHeight="1">
      <c r="A97" s="587">
        <v>6</v>
      </c>
      <c r="B97" s="425" t="s">
        <v>576</v>
      </c>
      <c r="C97" s="48">
        <v>2015</v>
      </c>
      <c r="D97" s="508" t="s">
        <v>706</v>
      </c>
      <c r="E97" s="589">
        <f t="shared" ref="E97:E102" si="6">G97+I97+K97+M97+O97+Q97+S97+U97+W97+Y97+AA97+AC97+AE97+AG97+AI97+AK97</f>
        <v>465</v>
      </c>
      <c r="F97" s="95"/>
      <c r="G97" s="615"/>
      <c r="H97" s="95">
        <v>39</v>
      </c>
      <c r="I97" s="94">
        <v>75</v>
      </c>
      <c r="J97" s="95">
        <v>45</v>
      </c>
      <c r="K97" s="94">
        <v>75</v>
      </c>
      <c r="L97" s="95"/>
      <c r="M97" s="94"/>
      <c r="N97" s="95">
        <v>46</v>
      </c>
      <c r="O97" s="94">
        <v>75</v>
      </c>
      <c r="P97" s="95">
        <v>50</v>
      </c>
      <c r="Q97" s="94">
        <v>52.5</v>
      </c>
      <c r="R97" s="95">
        <v>50</v>
      </c>
      <c r="S97" s="94">
        <v>37.5</v>
      </c>
      <c r="T97" s="95">
        <v>49</v>
      </c>
      <c r="U97" s="94">
        <v>52.5</v>
      </c>
      <c r="V97" s="95">
        <v>40</v>
      </c>
      <c r="W97" s="94">
        <v>52.5</v>
      </c>
      <c r="X97" s="95">
        <v>46</v>
      </c>
      <c r="Y97" s="94">
        <v>45</v>
      </c>
      <c r="Z97" s="95"/>
      <c r="AA97" s="94"/>
      <c r="AB97" s="95"/>
      <c r="AC97" s="94"/>
      <c r="AD97" s="95"/>
      <c r="AE97" s="94"/>
      <c r="AF97" s="95"/>
      <c r="AG97" s="94"/>
      <c r="AH97" s="95"/>
      <c r="AI97" s="94"/>
      <c r="AJ97" s="95"/>
      <c r="AK97" s="94"/>
      <c r="AL97" s="566">
        <v>6</v>
      </c>
      <c r="AM97" s="206">
        <f t="shared" si="5"/>
        <v>3</v>
      </c>
      <c r="AN97" s="94">
        <v>37.5</v>
      </c>
      <c r="AO97" s="46"/>
    </row>
    <row r="98" spans="1:41">
      <c r="A98" s="587">
        <v>7</v>
      </c>
      <c r="B98" s="456" t="s">
        <v>589</v>
      </c>
      <c r="C98" s="48">
        <v>2015</v>
      </c>
      <c r="D98" s="308" t="s">
        <v>93</v>
      </c>
      <c r="E98" s="589">
        <f t="shared" si="6"/>
        <v>127.5</v>
      </c>
      <c r="F98" s="95"/>
      <c r="G98" s="627"/>
      <c r="H98" s="95"/>
      <c r="I98" s="378"/>
      <c r="J98" s="95">
        <v>66</v>
      </c>
      <c r="K98" s="94">
        <v>30</v>
      </c>
      <c r="L98" s="95"/>
      <c r="M98" s="378"/>
      <c r="N98" s="95">
        <v>75</v>
      </c>
      <c r="O98" s="94">
        <v>37.5</v>
      </c>
      <c r="P98" s="95">
        <v>60</v>
      </c>
      <c r="Q98" s="94">
        <v>30</v>
      </c>
      <c r="R98" s="95">
        <v>59</v>
      </c>
      <c r="S98" s="94">
        <v>30</v>
      </c>
      <c r="T98" s="95"/>
      <c r="U98" s="378"/>
      <c r="V98" s="95"/>
      <c r="W98" s="378"/>
      <c r="X98" s="95"/>
      <c r="Y98" s="378"/>
      <c r="Z98" s="95"/>
      <c r="AA98" s="378"/>
      <c r="AB98" s="95"/>
      <c r="AC98" s="378"/>
      <c r="AD98" s="95"/>
      <c r="AE98" s="378"/>
      <c r="AF98" s="95"/>
      <c r="AG98" s="378"/>
      <c r="AH98" s="95"/>
      <c r="AI98" s="378"/>
      <c r="AJ98" s="95"/>
      <c r="AK98" s="378"/>
      <c r="AL98" s="566">
        <v>7</v>
      </c>
      <c r="AM98" s="207">
        <f t="shared" si="5"/>
        <v>4</v>
      </c>
      <c r="AN98" s="94">
        <v>30</v>
      </c>
      <c r="AO98" s="46"/>
    </row>
    <row r="99" spans="1:41">
      <c r="A99" s="587">
        <v>8</v>
      </c>
      <c r="B99" s="693" t="s">
        <v>762</v>
      </c>
      <c r="C99" s="48"/>
      <c r="D99" s="690" t="s">
        <v>760</v>
      </c>
      <c r="E99" s="589">
        <f t="shared" si="6"/>
        <v>30</v>
      </c>
      <c r="F99" s="95"/>
      <c r="G99" s="94"/>
      <c r="H99" s="95"/>
      <c r="I99" s="94"/>
      <c r="J99" s="95"/>
      <c r="K99" s="94"/>
      <c r="L99" s="95"/>
      <c r="M99" s="94"/>
      <c r="N99" s="95"/>
      <c r="O99" s="94"/>
      <c r="P99" s="95"/>
      <c r="Q99" s="94"/>
      <c r="R99" s="95"/>
      <c r="S99" s="94"/>
      <c r="T99" s="95">
        <v>68</v>
      </c>
      <c r="U99" s="94">
        <v>30</v>
      </c>
      <c r="V99" s="95"/>
      <c r="W99" s="94"/>
      <c r="X99" s="95"/>
      <c r="Y99" s="94"/>
      <c r="Z99" s="95"/>
      <c r="AA99" s="94"/>
      <c r="AB99" s="95"/>
      <c r="AC99" s="94"/>
      <c r="AD99" s="95"/>
      <c r="AE99" s="94"/>
      <c r="AF99" s="95"/>
      <c r="AG99" s="94"/>
      <c r="AH99" s="95"/>
      <c r="AI99" s="94"/>
      <c r="AJ99" s="95"/>
      <c r="AK99" s="94"/>
      <c r="AL99" s="566">
        <v>8</v>
      </c>
      <c r="AM99" s="206">
        <f t="shared" si="5"/>
        <v>5</v>
      </c>
      <c r="AN99" s="94">
        <v>22.5</v>
      </c>
      <c r="AO99" s="46"/>
    </row>
    <row r="100" spans="1:41">
      <c r="A100" s="587">
        <v>9</v>
      </c>
      <c r="B100" s="324"/>
      <c r="C100" s="48"/>
      <c r="D100" s="365"/>
      <c r="E100" s="589">
        <f t="shared" si="6"/>
        <v>0</v>
      </c>
      <c r="F100" s="95"/>
      <c r="G100" s="94"/>
      <c r="H100" s="95"/>
      <c r="I100" s="94"/>
      <c r="J100" s="95"/>
      <c r="K100" s="94"/>
      <c r="L100" s="95"/>
      <c r="M100" s="94"/>
      <c r="N100" s="95"/>
      <c r="O100" s="94"/>
      <c r="P100" s="95"/>
      <c r="Q100" s="94"/>
      <c r="R100" s="95"/>
      <c r="S100" s="94"/>
      <c r="T100" s="95"/>
      <c r="U100" s="94"/>
      <c r="V100" s="95"/>
      <c r="W100" s="94"/>
      <c r="X100" s="95"/>
      <c r="Y100" s="94"/>
      <c r="Z100" s="95"/>
      <c r="AA100" s="94"/>
      <c r="AB100" s="95"/>
      <c r="AC100" s="94"/>
      <c r="AD100" s="95"/>
      <c r="AE100" s="94"/>
      <c r="AF100" s="95"/>
      <c r="AG100" s="94"/>
      <c r="AH100" s="95"/>
      <c r="AI100" s="94"/>
      <c r="AJ100" s="95"/>
      <c r="AK100" s="94"/>
      <c r="AL100" s="566">
        <v>9</v>
      </c>
      <c r="AM100" s="207">
        <f t="shared" si="5"/>
        <v>6</v>
      </c>
      <c r="AN100" s="94">
        <v>15</v>
      </c>
      <c r="AO100" s="46"/>
    </row>
    <row r="101" spans="1:41">
      <c r="A101" s="587">
        <v>10</v>
      </c>
      <c r="B101" s="324"/>
      <c r="C101" s="48"/>
      <c r="D101" s="365"/>
      <c r="E101" s="589">
        <f t="shared" si="6"/>
        <v>0</v>
      </c>
      <c r="F101" s="95"/>
      <c r="G101" s="380"/>
      <c r="H101" s="95"/>
      <c r="I101" s="380"/>
      <c r="J101" s="95"/>
      <c r="K101" s="380"/>
      <c r="L101" s="95"/>
      <c r="M101" s="380"/>
      <c r="N101" s="95"/>
      <c r="O101" s="380"/>
      <c r="P101" s="95"/>
      <c r="Q101" s="380"/>
      <c r="R101" s="95"/>
      <c r="S101" s="380"/>
      <c r="T101" s="95"/>
      <c r="U101" s="380"/>
      <c r="V101" s="95"/>
      <c r="W101" s="380"/>
      <c r="X101" s="95"/>
      <c r="Y101" s="380"/>
      <c r="Z101" s="95"/>
      <c r="AA101" s="380"/>
      <c r="AB101" s="95"/>
      <c r="AC101" s="380"/>
      <c r="AD101" s="95"/>
      <c r="AE101" s="380"/>
      <c r="AF101" s="95"/>
      <c r="AG101" s="380"/>
      <c r="AH101" s="95"/>
      <c r="AI101" s="380"/>
      <c r="AJ101" s="95"/>
      <c r="AK101" s="380"/>
      <c r="AL101" s="566">
        <v>10</v>
      </c>
      <c r="AM101" s="206">
        <f t="shared" si="5"/>
        <v>7</v>
      </c>
      <c r="AN101" s="94">
        <v>12</v>
      </c>
      <c r="AO101" s="46"/>
    </row>
    <row r="102" spans="1:41">
      <c r="A102" s="570"/>
      <c r="B102" s="383"/>
      <c r="C102" s="62"/>
      <c r="D102" s="385"/>
      <c r="E102" s="589">
        <f t="shared" si="6"/>
        <v>0</v>
      </c>
      <c r="F102" s="95"/>
      <c r="G102" s="96"/>
      <c r="H102" s="95"/>
      <c r="I102" s="96"/>
      <c r="J102" s="95"/>
      <c r="K102" s="96"/>
      <c r="L102" s="95"/>
      <c r="M102" s="96"/>
      <c r="N102" s="95"/>
      <c r="O102" s="96"/>
      <c r="P102" s="95"/>
      <c r="Q102" s="96"/>
      <c r="R102" s="95"/>
      <c r="S102" s="96"/>
      <c r="T102" s="95"/>
      <c r="U102" s="96"/>
      <c r="V102" s="95"/>
      <c r="W102" s="96"/>
      <c r="X102" s="95"/>
      <c r="Y102" s="96"/>
      <c r="Z102" s="95"/>
      <c r="AA102" s="96"/>
      <c r="AB102" s="95"/>
      <c r="AC102" s="96"/>
      <c r="AD102" s="95"/>
      <c r="AE102" s="96"/>
      <c r="AF102" s="95"/>
      <c r="AG102" s="96"/>
      <c r="AH102" s="95"/>
      <c r="AI102" s="96"/>
      <c r="AJ102" s="95"/>
      <c r="AK102" s="96"/>
      <c r="AL102" s="567"/>
      <c r="AM102" s="207">
        <f t="shared" si="5"/>
        <v>8</v>
      </c>
      <c r="AN102" s="94">
        <v>9</v>
      </c>
      <c r="AO102" s="46"/>
    </row>
    <row r="103" spans="1:41" ht="17" thickBot="1">
      <c r="A103" s="570"/>
      <c r="B103" s="384"/>
      <c r="C103" s="49"/>
      <c r="D103" s="386"/>
      <c r="E103" s="589">
        <f t="shared" ref="E103" si="7">G103+I103+K103+M103+O103+Q103+S103+U103+W103+Y103+AA103+AC103+AE103+AG103+AI103+AK103</f>
        <v>0</v>
      </c>
      <c r="F103" s="95"/>
      <c r="G103" s="380"/>
      <c r="H103" s="95"/>
      <c r="I103" s="380"/>
      <c r="J103" s="95"/>
      <c r="K103" s="380"/>
      <c r="L103" s="95"/>
      <c r="M103" s="380"/>
      <c r="N103" s="95"/>
      <c r="O103" s="380"/>
      <c r="P103" s="95"/>
      <c r="Q103" s="380"/>
      <c r="R103" s="95"/>
      <c r="S103" s="380"/>
      <c r="T103" s="95"/>
      <c r="U103" s="380"/>
      <c r="V103" s="95"/>
      <c r="W103" s="380"/>
      <c r="X103" s="95"/>
      <c r="Y103" s="380"/>
      <c r="Z103" s="95"/>
      <c r="AA103" s="380"/>
      <c r="AB103" s="95"/>
      <c r="AC103" s="380"/>
      <c r="AD103" s="95"/>
      <c r="AE103" s="380"/>
      <c r="AF103" s="95"/>
      <c r="AG103" s="380"/>
      <c r="AH103" s="95"/>
      <c r="AI103" s="380"/>
      <c r="AJ103" s="95"/>
      <c r="AK103" s="380"/>
      <c r="AL103" s="567"/>
      <c r="AM103" s="206">
        <f t="shared" si="5"/>
        <v>9</v>
      </c>
      <c r="AN103" s="94">
        <v>6</v>
      </c>
      <c r="AO103" s="46"/>
    </row>
    <row r="104" spans="1:41" ht="17" thickBot="1">
      <c r="A104" s="568"/>
      <c r="E104" s="545"/>
      <c r="F104" s="97"/>
      <c r="G104" s="155">
        <f>SUM(G94:G103)</f>
        <v>127.5</v>
      </c>
      <c r="H104" s="97"/>
      <c r="I104" s="155">
        <f>SUM(I94:I103)</f>
        <v>165</v>
      </c>
      <c r="J104" s="97"/>
      <c r="K104" s="155">
        <f>SUM(K94:K103)</f>
        <v>195</v>
      </c>
      <c r="L104" s="97"/>
      <c r="M104" s="155">
        <f>SUM(M94:M103)</f>
        <v>127.5</v>
      </c>
      <c r="N104" s="97"/>
      <c r="O104" s="155">
        <f>SUM(O94:O103)</f>
        <v>165</v>
      </c>
      <c r="P104" s="97"/>
      <c r="Q104" s="155">
        <f>SUM(Q94:Q103)</f>
        <v>195</v>
      </c>
      <c r="R104" s="97"/>
      <c r="S104" s="155">
        <f>SUM(S94:S103)</f>
        <v>195</v>
      </c>
      <c r="T104" s="97"/>
      <c r="U104" s="155">
        <f>SUM(U94:U103)</f>
        <v>195</v>
      </c>
      <c r="V104" s="97"/>
      <c r="W104" s="155">
        <f>SUM(W94:W103)</f>
        <v>165</v>
      </c>
      <c r="X104" s="97"/>
      <c r="Y104" s="155">
        <f>SUM(Y94:Y103)</f>
        <v>165</v>
      </c>
      <c r="Z104" s="97"/>
      <c r="AA104" s="155">
        <f>SUM(AA94:AA103)</f>
        <v>0</v>
      </c>
      <c r="AB104" s="97"/>
      <c r="AC104" s="155">
        <f>SUM(AC94:AC103)</f>
        <v>0</v>
      </c>
      <c r="AD104" s="97"/>
      <c r="AE104" s="155">
        <f>SUM(AE94:AE103)</f>
        <v>0</v>
      </c>
      <c r="AF104" s="97"/>
      <c r="AG104" s="155">
        <f>SUM(AG94:AG103)</f>
        <v>0</v>
      </c>
      <c r="AH104" s="97"/>
      <c r="AI104" s="155">
        <f>SUM(AI94:AI103)</f>
        <v>0</v>
      </c>
      <c r="AJ104" s="97"/>
      <c r="AK104" s="155">
        <f>SUM(AK94:AK103)</f>
        <v>0</v>
      </c>
      <c r="AL104" s="568"/>
      <c r="AM104" s="207">
        <f t="shared" si="5"/>
        <v>10</v>
      </c>
      <c r="AN104" s="94">
        <v>3</v>
      </c>
      <c r="AO104" s="46"/>
    </row>
    <row r="105" spans="1:41" ht="17" thickBot="1">
      <c r="AM105" s="208"/>
      <c r="AN105" s="209"/>
    </row>
    <row r="106" spans="1:41" ht="46" customHeight="1" thickBot="1">
      <c r="B106" s="869" t="s">
        <v>527</v>
      </c>
      <c r="C106" s="870"/>
      <c r="D106" s="871"/>
      <c r="E106" s="546"/>
      <c r="F106" s="142"/>
      <c r="G106" s="143" t="s">
        <v>271</v>
      </c>
      <c r="I106" s="27"/>
      <c r="J106" s="27"/>
      <c r="K106" s="27"/>
      <c r="L106" s="88"/>
      <c r="M106" s="225"/>
      <c r="N106" s="143" t="s">
        <v>272</v>
      </c>
      <c r="O106" s="45"/>
      <c r="P106" s="18"/>
      <c r="Q106" s="45"/>
      <c r="S106" s="158"/>
      <c r="T106" s="143" t="s">
        <v>302</v>
      </c>
      <c r="U106" s="24"/>
      <c r="V106" s="24"/>
      <c r="W106" s="24"/>
      <c r="AM106" s="202"/>
      <c r="AN106" s="203">
        <f>SUM(AN95:AN105)</f>
        <v>262.5</v>
      </c>
    </row>
  </sheetData>
  <sheetProtection algorithmName="SHA-512" hashValue="z8kx5F5bW1uoCkXsFXc4Cv+QQXaTFWsLdat4vvVh4yRP4BG2/+Mjqq5TudiO7MAQYY0tP+PUJ08hAbTbLJZrBQ==" saltValue="sjK8riTkUesc8rOUOMxUjw==" spinCount="100000" sheet="1" objects="1" scenarios="1"/>
  <sortState ref="B95:Y102">
    <sortCondition descending="1" ref="E95:E102"/>
  </sortState>
  <customSheetViews>
    <customSheetView guid="{58E021BF-97D1-4B64-8CE7-89613EB62F48}" scale="75" showPageBreaks="1" hiddenColumns="1">
      <pane xSplit="2" topLeftCell="C1" activePane="topRight" state="frozen"/>
      <selection pane="topRight" activeCell="AE19" sqref="AE19"/>
      <pageMargins left="0" right="0" top="3.937007874015748E-2" bottom="0.11811023622047245" header="3.937007874015748E-2" footer="7.874015748031496E-2"/>
      <pageSetup paperSize="9" scale="45" orientation="portrait" r:id="rId1"/>
    </customSheetView>
  </customSheetViews>
  <mergeCells count="70">
    <mergeCell ref="B106:D106"/>
    <mergeCell ref="A1:AL1"/>
    <mergeCell ref="F3:G3"/>
    <mergeCell ref="H3:I3"/>
    <mergeCell ref="L3:M3"/>
    <mergeCell ref="N3:O3"/>
    <mergeCell ref="P3:Q3"/>
    <mergeCell ref="R3:S3"/>
    <mergeCell ref="V3:W3"/>
    <mergeCell ref="X3:Y3"/>
    <mergeCell ref="Z3:AA3"/>
    <mergeCell ref="AB3:AC3"/>
    <mergeCell ref="T3:U3"/>
    <mergeCell ref="F4:G4"/>
    <mergeCell ref="H4:I4"/>
    <mergeCell ref="A4:E4"/>
    <mergeCell ref="B90:D90"/>
    <mergeCell ref="P93:Q93"/>
    <mergeCell ref="R93:S93"/>
    <mergeCell ref="P4:Q4"/>
    <mergeCell ref="J3:K3"/>
    <mergeCell ref="N93:O93"/>
    <mergeCell ref="J93:K93"/>
    <mergeCell ref="L92:M92"/>
    <mergeCell ref="N4:O4"/>
    <mergeCell ref="L4:M4"/>
    <mergeCell ref="T92:U92"/>
    <mergeCell ref="A92:E93"/>
    <mergeCell ref="F92:G92"/>
    <mergeCell ref="H92:I92"/>
    <mergeCell ref="AH4:AI4"/>
    <mergeCell ref="N92:O92"/>
    <mergeCell ref="P92:Q92"/>
    <mergeCell ref="R4:S4"/>
    <mergeCell ref="R92:S92"/>
    <mergeCell ref="Z92:AA92"/>
    <mergeCell ref="AB92:AC92"/>
    <mergeCell ref="J92:K92"/>
    <mergeCell ref="J4:K4"/>
    <mergeCell ref="F93:G93"/>
    <mergeCell ref="H93:I93"/>
    <mergeCell ref="L93:M93"/>
    <mergeCell ref="V92:W92"/>
    <mergeCell ref="X92:Y92"/>
    <mergeCell ref="AH93:AI93"/>
    <mergeCell ref="AF93:AG93"/>
    <mergeCell ref="T4:U4"/>
    <mergeCell ref="V4:W4"/>
    <mergeCell ref="X4:Y4"/>
    <mergeCell ref="Z4:AA4"/>
    <mergeCell ref="AB4:AC4"/>
    <mergeCell ref="AD92:AE92"/>
    <mergeCell ref="AD93:AE93"/>
    <mergeCell ref="T93:U93"/>
    <mergeCell ref="V93:W93"/>
    <mergeCell ref="X93:Y93"/>
    <mergeCell ref="Z93:AA93"/>
    <mergeCell ref="AB93:AC93"/>
    <mergeCell ref="AL93:AL94"/>
    <mergeCell ref="AH92:AI92"/>
    <mergeCell ref="AF92:AG92"/>
    <mergeCell ref="AJ4:AK4"/>
    <mergeCell ref="AJ92:AK92"/>
    <mergeCell ref="AJ93:AK93"/>
    <mergeCell ref="AD3:AE3"/>
    <mergeCell ref="AD4:AE4"/>
    <mergeCell ref="AF3:AG3"/>
    <mergeCell ref="AF4:AG4"/>
    <mergeCell ref="AJ3:AK3"/>
    <mergeCell ref="AH3:AI3"/>
  </mergeCells>
  <hyperlinks>
    <hyperlink ref="B88" r:id="rId2" display="javascript:VerTarjeta (27195247,203219,22,1173,27,478,271952481, %22TarJug203219%22)"/>
  </hyperlinks>
  <pageMargins left="0" right="0" top="3.937007874015748E-2" bottom="0.11811023622047245" header="3.937007874015748E-2" footer="7.874015748031496E-2"/>
  <pageSetup paperSize="9" scale="52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7030A0"/>
  </sheetPr>
  <dimension ref="A1:AO81"/>
  <sheetViews>
    <sheetView zoomScale="50" zoomScaleNormal="50" workbookViewId="0">
      <selection activeCell="D11" sqref="D11"/>
    </sheetView>
  </sheetViews>
  <sheetFormatPr baseColWidth="10" defaultColWidth="10.81640625" defaultRowHeight="16.5"/>
  <cols>
    <col min="1" max="1" width="5.81640625" style="528" bestFit="1" customWidth="1"/>
    <col min="2" max="2" width="27.1796875" style="17" customWidth="1"/>
    <col min="3" max="3" width="8.6328125" style="18" customWidth="1"/>
    <col min="4" max="4" width="32.453125" style="17" customWidth="1"/>
    <col min="5" max="5" width="8.36328125" style="528" customWidth="1"/>
    <col min="6" max="6" width="8.6328125" style="18" customWidth="1"/>
    <col min="7" max="7" width="8.453125" style="18" customWidth="1"/>
    <col min="8" max="8" width="8.6328125" style="17" customWidth="1"/>
    <col min="9" max="9" width="8.453125" style="17" customWidth="1"/>
    <col min="10" max="13" width="8.6328125" style="17" customWidth="1"/>
    <col min="14" max="14" width="7.1796875" style="17" customWidth="1"/>
    <col min="15" max="15" width="8.6328125" style="17" customWidth="1"/>
    <col min="16" max="16" width="7.1796875" style="17" customWidth="1"/>
    <col min="17" max="17" width="9" style="17" customWidth="1"/>
    <col min="18" max="18" width="7.1796875" style="17" customWidth="1"/>
    <col min="19" max="19" width="9" style="17" customWidth="1"/>
    <col min="20" max="20" width="8.1796875" style="17" customWidth="1"/>
    <col min="21" max="21" width="9" style="17" customWidth="1"/>
    <col min="22" max="22" width="8" style="17" customWidth="1"/>
    <col min="23" max="23" width="8.6328125" style="17" customWidth="1"/>
    <col min="24" max="24" width="7.1796875" style="17" customWidth="1"/>
    <col min="25" max="25" width="8.453125" style="17" customWidth="1"/>
    <col min="26" max="27" width="8.453125" style="17" hidden="1" customWidth="1"/>
    <col min="28" max="28" width="7.1796875" style="17" hidden="1" customWidth="1"/>
    <col min="29" max="29" width="8.453125" style="17" hidden="1" customWidth="1"/>
    <col min="30" max="30" width="7.1796875" style="17" hidden="1" customWidth="1"/>
    <col min="31" max="31" width="8.453125" style="17" hidden="1" customWidth="1"/>
    <col min="32" max="32" width="7.1796875" style="17" hidden="1" customWidth="1"/>
    <col min="33" max="33" width="8.453125" style="17" hidden="1" customWidth="1"/>
    <col min="34" max="34" width="7.1796875" style="17" hidden="1" customWidth="1"/>
    <col min="35" max="35" width="8.453125" style="17" hidden="1" customWidth="1"/>
    <col min="36" max="36" width="7.1796875" style="17" hidden="1" customWidth="1"/>
    <col min="37" max="37" width="8.453125" style="17" hidden="1" customWidth="1"/>
    <col min="38" max="38" width="7.6328125" style="528" customWidth="1"/>
    <col min="39" max="39" width="4.453125" style="16" hidden="1" customWidth="1"/>
    <col min="40" max="40" width="5.1796875" style="16" hidden="1" customWidth="1"/>
    <col min="41" max="41" width="2.81640625" style="16" customWidth="1"/>
    <col min="42" max="16384" width="10.81640625" style="16"/>
  </cols>
  <sheetData>
    <row r="1" spans="1:41" s="53" customFormat="1" ht="45">
      <c r="A1" s="842" t="s">
        <v>533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  <c r="AH1" s="843"/>
      <c r="AI1" s="843"/>
      <c r="AJ1" s="843"/>
      <c r="AK1" s="843"/>
      <c r="AL1" s="843"/>
    </row>
    <row r="2" spans="1:41" s="17" customFormat="1" ht="6.5" customHeight="1" thickBot="1">
      <c r="A2" s="528"/>
      <c r="C2" s="18"/>
      <c r="E2" s="528"/>
      <c r="F2" s="18"/>
      <c r="G2" s="18"/>
      <c r="AL2" s="528"/>
    </row>
    <row r="3" spans="1:41" ht="28" customHeight="1" thickBot="1">
      <c r="F3" s="852">
        <v>46075</v>
      </c>
      <c r="G3" s="853"/>
      <c r="H3" s="852">
        <v>46089</v>
      </c>
      <c r="I3" s="853"/>
      <c r="J3" s="852">
        <v>46103</v>
      </c>
      <c r="K3" s="853"/>
      <c r="L3" s="852">
        <v>46124</v>
      </c>
      <c r="M3" s="853"/>
      <c r="N3" s="852">
        <v>46138</v>
      </c>
      <c r="O3" s="853"/>
      <c r="P3" s="852">
        <v>46152</v>
      </c>
      <c r="Q3" s="853"/>
      <c r="R3" s="845">
        <v>46167</v>
      </c>
      <c r="S3" s="846"/>
      <c r="T3" s="845">
        <v>46187</v>
      </c>
      <c r="U3" s="846"/>
      <c r="V3" s="845">
        <v>46215</v>
      </c>
      <c r="W3" s="846"/>
      <c r="X3" s="845">
        <v>46251</v>
      </c>
      <c r="Y3" s="846"/>
      <c r="Z3" s="852"/>
      <c r="AA3" s="853"/>
      <c r="AB3" s="852"/>
      <c r="AC3" s="853"/>
      <c r="AD3" s="885"/>
      <c r="AE3" s="886"/>
      <c r="AF3" s="852"/>
      <c r="AG3" s="853"/>
      <c r="AH3" s="852"/>
      <c r="AI3" s="853"/>
      <c r="AJ3" s="885"/>
      <c r="AK3" s="886"/>
    </row>
    <row r="4" spans="1:41" ht="53" customHeight="1" thickBot="1">
      <c r="A4" s="914" t="s">
        <v>530</v>
      </c>
      <c r="B4" s="915"/>
      <c r="C4" s="915"/>
      <c r="D4" s="915"/>
      <c r="E4" s="916"/>
      <c r="F4" s="854" t="s">
        <v>526</v>
      </c>
      <c r="G4" s="855"/>
      <c r="H4" s="854" t="s">
        <v>565</v>
      </c>
      <c r="I4" s="855"/>
      <c r="J4" s="854" t="s">
        <v>585</v>
      </c>
      <c r="K4" s="855"/>
      <c r="L4" s="854" t="s">
        <v>591</v>
      </c>
      <c r="M4" s="855"/>
      <c r="N4" s="854" t="s">
        <v>704</v>
      </c>
      <c r="O4" s="855"/>
      <c r="P4" s="854" t="s">
        <v>708</v>
      </c>
      <c r="Q4" s="855"/>
      <c r="R4" s="849" t="s">
        <v>727</v>
      </c>
      <c r="S4" s="850"/>
      <c r="T4" s="849" t="s">
        <v>753</v>
      </c>
      <c r="U4" s="850"/>
      <c r="V4" s="849" t="s">
        <v>774</v>
      </c>
      <c r="W4" s="850"/>
      <c r="X4" s="849" t="s">
        <v>779</v>
      </c>
      <c r="Y4" s="850"/>
      <c r="Z4" s="854"/>
      <c r="AA4" s="855"/>
      <c r="AB4" s="854"/>
      <c r="AC4" s="855"/>
      <c r="AD4" s="854"/>
      <c r="AE4" s="855"/>
      <c r="AF4" s="854"/>
      <c r="AG4" s="882"/>
      <c r="AH4" s="854"/>
      <c r="AI4" s="855"/>
      <c r="AJ4" s="854"/>
      <c r="AK4" s="855"/>
      <c r="AL4" s="534" t="s">
        <v>94</v>
      </c>
    </row>
    <row r="5" spans="1:41" ht="25" customHeight="1" thickBot="1">
      <c r="A5" s="534" t="s">
        <v>176</v>
      </c>
      <c r="B5" s="534" t="s">
        <v>2</v>
      </c>
      <c r="C5" s="534" t="s">
        <v>115</v>
      </c>
      <c r="D5" s="534" t="s">
        <v>3</v>
      </c>
      <c r="E5" s="538" t="s">
        <v>4</v>
      </c>
      <c r="F5" s="75" t="s">
        <v>5</v>
      </c>
      <c r="G5" s="80" t="s">
        <v>6</v>
      </c>
      <c r="H5" s="75" t="s">
        <v>5</v>
      </c>
      <c r="I5" s="80" t="s">
        <v>6</v>
      </c>
      <c r="J5" s="75" t="s">
        <v>5</v>
      </c>
      <c r="K5" s="80" t="s">
        <v>6</v>
      </c>
      <c r="L5" s="75" t="s">
        <v>5</v>
      </c>
      <c r="M5" s="80" t="s">
        <v>6</v>
      </c>
      <c r="N5" s="75" t="s">
        <v>5</v>
      </c>
      <c r="O5" s="80" t="s">
        <v>6</v>
      </c>
      <c r="P5" s="75" t="s">
        <v>5</v>
      </c>
      <c r="Q5" s="80" t="s">
        <v>6</v>
      </c>
      <c r="R5" s="75" t="s">
        <v>5</v>
      </c>
      <c r="S5" s="80" t="s">
        <v>6</v>
      </c>
      <c r="T5" s="75" t="s">
        <v>5</v>
      </c>
      <c r="U5" s="80" t="s">
        <v>6</v>
      </c>
      <c r="V5" s="75" t="s">
        <v>5</v>
      </c>
      <c r="W5" s="80" t="s">
        <v>6</v>
      </c>
      <c r="X5" s="75" t="s">
        <v>5</v>
      </c>
      <c r="Y5" s="80" t="s">
        <v>6</v>
      </c>
      <c r="Z5" s="75" t="s">
        <v>5</v>
      </c>
      <c r="AA5" s="80" t="s">
        <v>6</v>
      </c>
      <c r="AB5" s="75" t="s">
        <v>5</v>
      </c>
      <c r="AC5" s="80" t="s">
        <v>6</v>
      </c>
      <c r="AD5" s="75" t="s">
        <v>5</v>
      </c>
      <c r="AE5" s="80" t="s">
        <v>6</v>
      </c>
      <c r="AF5" s="75" t="s">
        <v>5</v>
      </c>
      <c r="AG5" s="80" t="s">
        <v>6</v>
      </c>
      <c r="AH5" s="75" t="s">
        <v>5</v>
      </c>
      <c r="AI5" s="80" t="s">
        <v>6</v>
      </c>
      <c r="AJ5" s="75" t="s">
        <v>5</v>
      </c>
      <c r="AK5" s="80" t="s">
        <v>6</v>
      </c>
      <c r="AL5" s="534"/>
      <c r="AM5" s="275" t="s">
        <v>217</v>
      </c>
      <c r="AN5" s="276" t="s">
        <v>217</v>
      </c>
      <c r="AO5" s="64"/>
    </row>
    <row r="6" spans="1:41" s="26" customFormat="1" ht="20.25" customHeight="1">
      <c r="A6" s="587">
        <v>1</v>
      </c>
      <c r="B6" s="823" t="s">
        <v>425</v>
      </c>
      <c r="C6" s="361">
        <v>2017</v>
      </c>
      <c r="D6" s="499" t="s">
        <v>43</v>
      </c>
      <c r="E6" s="550">
        <f>G6+I6+K6+M6+O6+Q6+S6+U6+W6+Y6+AA6+AC6+AE6+AG6+AI6+AK6-I6</f>
        <v>1140</v>
      </c>
      <c r="F6" s="375">
        <v>34</v>
      </c>
      <c r="G6" s="265">
        <v>150</v>
      </c>
      <c r="H6" s="375">
        <v>41</v>
      </c>
      <c r="I6" s="603">
        <v>75</v>
      </c>
      <c r="J6" s="375">
        <v>40</v>
      </c>
      <c r="K6" s="265">
        <v>127.5</v>
      </c>
      <c r="L6" s="375">
        <v>33</v>
      </c>
      <c r="M6" s="265">
        <v>150</v>
      </c>
      <c r="N6" s="375">
        <v>39</v>
      </c>
      <c r="O6" s="265">
        <v>127.5</v>
      </c>
      <c r="P6" s="375">
        <v>45</v>
      </c>
      <c r="Q6" s="265">
        <v>75</v>
      </c>
      <c r="R6" s="375">
        <v>44</v>
      </c>
      <c r="S6" s="265">
        <v>60</v>
      </c>
      <c r="T6" s="375">
        <v>41</v>
      </c>
      <c r="U6" s="265">
        <v>150</v>
      </c>
      <c r="V6" s="375">
        <v>38</v>
      </c>
      <c r="W6" s="265">
        <v>150</v>
      </c>
      <c r="X6" s="375">
        <v>38</v>
      </c>
      <c r="Y6" s="265">
        <v>150</v>
      </c>
      <c r="Z6" s="375"/>
      <c r="AA6" s="243"/>
      <c r="AB6" s="375"/>
      <c r="AC6" s="243"/>
      <c r="AD6" s="375"/>
      <c r="AE6" s="243"/>
      <c r="AF6" s="375"/>
      <c r="AG6" s="243"/>
      <c r="AH6" s="375"/>
      <c r="AI6" s="243"/>
      <c r="AJ6" s="375"/>
      <c r="AK6" s="243"/>
      <c r="AL6" s="587">
        <v>1</v>
      </c>
      <c r="AM6" s="274">
        <v>1</v>
      </c>
      <c r="AN6" s="265">
        <v>150</v>
      </c>
    </row>
    <row r="7" spans="1:41" s="26" customFormat="1" ht="20.25" customHeight="1">
      <c r="A7" s="587">
        <v>2</v>
      </c>
      <c r="B7" s="244" t="s">
        <v>346</v>
      </c>
      <c r="C7" s="48">
        <v>2017</v>
      </c>
      <c r="D7" s="370" t="s">
        <v>100</v>
      </c>
      <c r="E7" s="589">
        <f>G7+I7+K7+M7+O7+Q7+S7+U7+W7+Y7+AA7+AC7+AE7+AG7+AI7+AK7-G7</f>
        <v>975</v>
      </c>
      <c r="F7" s="95">
        <v>45</v>
      </c>
      <c r="G7" s="604">
        <v>75</v>
      </c>
      <c r="H7" s="95">
        <v>35</v>
      </c>
      <c r="I7" s="176">
        <v>150</v>
      </c>
      <c r="J7" s="95">
        <v>40</v>
      </c>
      <c r="K7" s="176">
        <v>127.5</v>
      </c>
      <c r="L7" s="95">
        <v>41</v>
      </c>
      <c r="M7" s="176">
        <v>75</v>
      </c>
      <c r="N7" s="95">
        <v>39</v>
      </c>
      <c r="O7" s="176">
        <v>127.5</v>
      </c>
      <c r="P7" s="95">
        <v>41</v>
      </c>
      <c r="Q7" s="176">
        <v>105</v>
      </c>
      <c r="R7" s="95">
        <v>37</v>
      </c>
      <c r="S7" s="176">
        <v>150</v>
      </c>
      <c r="T7" s="95">
        <v>44</v>
      </c>
      <c r="U7" s="176">
        <v>75</v>
      </c>
      <c r="V7" s="95">
        <v>45</v>
      </c>
      <c r="W7" s="176">
        <v>75</v>
      </c>
      <c r="X7" s="95">
        <v>41</v>
      </c>
      <c r="Y7" s="176">
        <v>90</v>
      </c>
      <c r="Z7" s="95"/>
      <c r="AA7" s="106"/>
      <c r="AB7" s="95"/>
      <c r="AC7" s="106"/>
      <c r="AD7" s="95"/>
      <c r="AE7" s="106"/>
      <c r="AF7" s="95"/>
      <c r="AG7" s="106"/>
      <c r="AH7" s="95"/>
      <c r="AI7" s="106"/>
      <c r="AJ7" s="95"/>
      <c r="AK7" s="106"/>
      <c r="AL7" s="587">
        <v>2</v>
      </c>
      <c r="AM7" s="201">
        <f t="shared" ref="AM7:AM19" si="0">AM6+1</f>
        <v>2</v>
      </c>
      <c r="AN7" s="176">
        <v>105</v>
      </c>
    </row>
    <row r="8" spans="1:41" s="26" customFormat="1" ht="20.25" customHeight="1">
      <c r="A8" s="587">
        <v>3</v>
      </c>
      <c r="B8" s="400" t="s">
        <v>561</v>
      </c>
      <c r="C8" s="48">
        <v>2018</v>
      </c>
      <c r="D8" s="394" t="s">
        <v>562</v>
      </c>
      <c r="E8" s="589">
        <f>G8+I8+K8+M8+O8+Q8+S8+U8+W8+Y8+AA8+AC8+AE8+AG8+AI8+AK8-M8</f>
        <v>900</v>
      </c>
      <c r="F8" s="95">
        <v>43</v>
      </c>
      <c r="G8" s="176">
        <v>105</v>
      </c>
      <c r="H8" s="95">
        <v>37</v>
      </c>
      <c r="I8" s="176">
        <v>105</v>
      </c>
      <c r="J8" s="95">
        <v>44</v>
      </c>
      <c r="K8" s="176">
        <v>75</v>
      </c>
      <c r="L8" s="95">
        <v>43</v>
      </c>
      <c r="M8" s="604">
        <v>60</v>
      </c>
      <c r="N8" s="95">
        <v>44</v>
      </c>
      <c r="O8" s="176">
        <v>75</v>
      </c>
      <c r="P8" s="95">
        <v>38</v>
      </c>
      <c r="Q8" s="176">
        <v>150</v>
      </c>
      <c r="R8" s="95">
        <v>41</v>
      </c>
      <c r="S8" s="176">
        <v>90</v>
      </c>
      <c r="T8" s="95">
        <v>43</v>
      </c>
      <c r="U8" s="176">
        <v>105</v>
      </c>
      <c r="V8" s="95">
        <v>43</v>
      </c>
      <c r="W8" s="176">
        <v>105</v>
      </c>
      <c r="X8" s="95">
        <v>41</v>
      </c>
      <c r="Y8" s="176">
        <v>90</v>
      </c>
      <c r="Z8" s="95"/>
      <c r="AA8" s="106"/>
      <c r="AB8" s="95"/>
      <c r="AC8" s="106"/>
      <c r="AD8" s="95"/>
      <c r="AE8" s="106"/>
      <c r="AF8" s="95"/>
      <c r="AG8" s="106"/>
      <c r="AH8" s="95"/>
      <c r="AI8" s="106"/>
      <c r="AJ8" s="95"/>
      <c r="AK8" s="106"/>
      <c r="AL8" s="587">
        <v>3</v>
      </c>
      <c r="AM8" s="200">
        <f t="shared" si="0"/>
        <v>3</v>
      </c>
      <c r="AN8" s="176">
        <v>75</v>
      </c>
    </row>
    <row r="9" spans="1:41" s="26" customFormat="1" ht="20.25" customHeight="1">
      <c r="A9" s="587">
        <v>4</v>
      </c>
      <c r="B9" s="322" t="s">
        <v>508</v>
      </c>
      <c r="C9" s="48">
        <v>2017</v>
      </c>
      <c r="D9" s="278" t="s">
        <v>133</v>
      </c>
      <c r="E9" s="589">
        <f t="shared" ref="E9:E27" si="1">G9+I9+K9+M9+O9+Q9+S9+U9+W9+Y9+AA9+AC9+AE9+AG9+AI9+AK9</f>
        <v>333</v>
      </c>
      <c r="F9" s="95">
        <v>46</v>
      </c>
      <c r="G9" s="176">
        <v>60</v>
      </c>
      <c r="H9" s="95">
        <v>44</v>
      </c>
      <c r="I9" s="176">
        <v>60</v>
      </c>
      <c r="J9" s="95"/>
      <c r="K9" s="604"/>
      <c r="L9" s="95"/>
      <c r="M9" s="176"/>
      <c r="N9" s="95"/>
      <c r="O9" s="176"/>
      <c r="P9" s="95">
        <v>48</v>
      </c>
      <c r="Q9" s="176">
        <v>60</v>
      </c>
      <c r="R9" s="95">
        <v>45</v>
      </c>
      <c r="S9" s="176">
        <v>45</v>
      </c>
      <c r="T9" s="95">
        <v>60</v>
      </c>
      <c r="U9" s="176">
        <v>18</v>
      </c>
      <c r="V9" s="95">
        <v>46</v>
      </c>
      <c r="W9" s="176">
        <v>60</v>
      </c>
      <c r="X9" s="95">
        <v>46</v>
      </c>
      <c r="Y9" s="176">
        <v>30</v>
      </c>
      <c r="Z9" s="95"/>
      <c r="AA9" s="106"/>
      <c r="AB9" s="95"/>
      <c r="AC9" s="106"/>
      <c r="AD9" s="95"/>
      <c r="AE9" s="106"/>
      <c r="AF9" s="95"/>
      <c r="AG9" s="106"/>
      <c r="AH9" s="95"/>
      <c r="AI9" s="106"/>
      <c r="AJ9" s="95"/>
      <c r="AK9" s="106"/>
      <c r="AL9" s="587">
        <v>4</v>
      </c>
      <c r="AM9" s="200">
        <f t="shared" si="0"/>
        <v>4</v>
      </c>
      <c r="AN9" s="176">
        <v>60</v>
      </c>
    </row>
    <row r="10" spans="1:41" s="26" customFormat="1" ht="20.25" customHeight="1">
      <c r="A10" s="587">
        <v>5</v>
      </c>
      <c r="B10" s="513" t="s">
        <v>524</v>
      </c>
      <c r="C10" s="48">
        <v>2017</v>
      </c>
      <c r="D10" s="340" t="s">
        <v>148</v>
      </c>
      <c r="E10" s="589">
        <f t="shared" si="1"/>
        <v>297.75</v>
      </c>
      <c r="F10" s="95"/>
      <c r="G10" s="604"/>
      <c r="H10" s="95">
        <v>49</v>
      </c>
      <c r="I10" s="176">
        <v>22.5</v>
      </c>
      <c r="J10" s="95">
        <v>54</v>
      </c>
      <c r="K10" s="176">
        <v>45</v>
      </c>
      <c r="L10" s="95"/>
      <c r="M10" s="106"/>
      <c r="N10" s="95">
        <v>49</v>
      </c>
      <c r="O10" s="176">
        <v>60</v>
      </c>
      <c r="P10" s="95">
        <v>53</v>
      </c>
      <c r="Q10" s="176">
        <v>30</v>
      </c>
      <c r="R10" s="95">
        <v>52</v>
      </c>
      <c r="S10" s="176">
        <v>20.25</v>
      </c>
      <c r="T10" s="95">
        <v>47</v>
      </c>
      <c r="U10" s="176">
        <v>60</v>
      </c>
      <c r="V10" s="95"/>
      <c r="W10" s="176"/>
      <c r="X10" s="95">
        <v>43</v>
      </c>
      <c r="Y10" s="176">
        <v>60</v>
      </c>
      <c r="Z10" s="95"/>
      <c r="AA10" s="106"/>
      <c r="AB10" s="95"/>
      <c r="AC10" s="106"/>
      <c r="AD10" s="95"/>
      <c r="AE10" s="106"/>
      <c r="AF10" s="95"/>
      <c r="AG10" s="106"/>
      <c r="AH10" s="95"/>
      <c r="AI10" s="106"/>
      <c r="AJ10" s="95"/>
      <c r="AK10" s="106"/>
      <c r="AL10" s="587">
        <v>5</v>
      </c>
      <c r="AM10" s="201">
        <f t="shared" si="0"/>
        <v>5</v>
      </c>
      <c r="AN10" s="176">
        <v>45</v>
      </c>
    </row>
    <row r="11" spans="1:41" s="26" customFormat="1" ht="20.25" customHeight="1">
      <c r="A11" s="587">
        <v>6</v>
      </c>
      <c r="B11" s="372" t="s">
        <v>449</v>
      </c>
      <c r="C11" s="48">
        <v>2017</v>
      </c>
      <c r="D11" s="729" t="s">
        <v>112</v>
      </c>
      <c r="E11" s="589">
        <f t="shared" si="1"/>
        <v>240</v>
      </c>
      <c r="F11" s="95"/>
      <c r="G11" s="604"/>
      <c r="H11" s="95"/>
      <c r="I11" s="280"/>
      <c r="J11" s="95"/>
      <c r="K11" s="176"/>
      <c r="L11" s="95">
        <v>38</v>
      </c>
      <c r="M11" s="106">
        <v>105</v>
      </c>
      <c r="N11" s="95"/>
      <c r="O11" s="176"/>
      <c r="P11" s="95"/>
      <c r="Q11" s="176"/>
      <c r="R11" s="95">
        <v>41</v>
      </c>
      <c r="S11" s="176">
        <v>90</v>
      </c>
      <c r="T11" s="95">
        <v>50</v>
      </c>
      <c r="U11" s="176">
        <v>45</v>
      </c>
      <c r="V11" s="95"/>
      <c r="W11" s="176"/>
      <c r="X11" s="95"/>
      <c r="Y11" s="176"/>
      <c r="Z11" s="95"/>
      <c r="AA11" s="94"/>
      <c r="AB11" s="95"/>
      <c r="AC11" s="94"/>
      <c r="AD11" s="95"/>
      <c r="AE11" s="94"/>
      <c r="AF11" s="95"/>
      <c r="AG11" s="94"/>
      <c r="AH11" s="95"/>
      <c r="AI11" s="94"/>
      <c r="AJ11" s="95"/>
      <c r="AK11" s="94"/>
      <c r="AL11" s="587">
        <v>6</v>
      </c>
      <c r="AM11" s="201">
        <f t="shared" si="0"/>
        <v>6</v>
      </c>
      <c r="AN11" s="176">
        <v>30</v>
      </c>
    </row>
    <row r="12" spans="1:41" s="26" customFormat="1" ht="20.25" customHeight="1">
      <c r="A12" s="587">
        <v>7</v>
      </c>
      <c r="B12" s="324" t="s">
        <v>522</v>
      </c>
      <c r="C12" s="48">
        <v>2017</v>
      </c>
      <c r="D12" s="365" t="s">
        <v>148</v>
      </c>
      <c r="E12" s="589">
        <f t="shared" si="1"/>
        <v>208.5</v>
      </c>
      <c r="F12" s="95">
        <v>57</v>
      </c>
      <c r="G12" s="106">
        <v>37.5</v>
      </c>
      <c r="H12" s="95">
        <v>48</v>
      </c>
      <c r="I12" s="176">
        <v>30</v>
      </c>
      <c r="J12" s="95"/>
      <c r="K12" s="606"/>
      <c r="L12" s="95"/>
      <c r="M12" s="94"/>
      <c r="N12" s="95">
        <v>56</v>
      </c>
      <c r="O12" s="176">
        <v>22.5</v>
      </c>
      <c r="P12" s="95">
        <v>51</v>
      </c>
      <c r="Q12" s="176">
        <v>45</v>
      </c>
      <c r="R12" s="95">
        <v>54</v>
      </c>
      <c r="S12" s="176">
        <v>9</v>
      </c>
      <c r="T12" s="95">
        <v>58</v>
      </c>
      <c r="U12" s="176">
        <v>22.5</v>
      </c>
      <c r="V12" s="95">
        <v>50</v>
      </c>
      <c r="W12" s="176">
        <v>30</v>
      </c>
      <c r="X12" s="95">
        <v>51</v>
      </c>
      <c r="Y12" s="176">
        <v>12</v>
      </c>
      <c r="Z12" s="95"/>
      <c r="AA12" s="106"/>
      <c r="AB12" s="95"/>
      <c r="AC12" s="106"/>
      <c r="AD12" s="95"/>
      <c r="AE12" s="106"/>
      <c r="AF12" s="95"/>
      <c r="AG12" s="106"/>
      <c r="AH12" s="95"/>
      <c r="AI12" s="106"/>
      <c r="AJ12" s="95"/>
      <c r="AK12" s="106"/>
      <c r="AL12" s="587">
        <v>7</v>
      </c>
      <c r="AM12" s="200">
        <f t="shared" si="0"/>
        <v>7</v>
      </c>
      <c r="AN12" s="176">
        <v>22.5</v>
      </c>
    </row>
    <row r="13" spans="1:41" s="26" customFormat="1" ht="20.25" customHeight="1">
      <c r="A13" s="587">
        <v>8</v>
      </c>
      <c r="B13" s="324" t="s">
        <v>521</v>
      </c>
      <c r="C13" s="48">
        <v>2017</v>
      </c>
      <c r="D13" s="365" t="s">
        <v>97</v>
      </c>
      <c r="E13" s="589">
        <f t="shared" si="1"/>
        <v>150</v>
      </c>
      <c r="F13" s="95">
        <v>57</v>
      </c>
      <c r="G13" s="106">
        <v>37.5</v>
      </c>
      <c r="H13" s="95">
        <v>46</v>
      </c>
      <c r="I13" s="176">
        <v>45</v>
      </c>
      <c r="J13" s="95">
        <v>58</v>
      </c>
      <c r="K13" s="106">
        <v>30</v>
      </c>
      <c r="L13" s="95"/>
      <c r="M13" s="606"/>
      <c r="N13" s="95">
        <v>55</v>
      </c>
      <c r="O13" s="106">
        <v>37.5</v>
      </c>
      <c r="P13" s="95"/>
      <c r="Q13" s="176"/>
      <c r="R13" s="95"/>
      <c r="S13" s="176"/>
      <c r="T13" s="95"/>
      <c r="U13" s="176"/>
      <c r="V13" s="95"/>
      <c r="W13" s="94"/>
      <c r="X13" s="95"/>
      <c r="Y13" s="176"/>
      <c r="Z13" s="95"/>
      <c r="AA13" s="106"/>
      <c r="AB13" s="95"/>
      <c r="AC13" s="106"/>
      <c r="AD13" s="95"/>
      <c r="AE13" s="106"/>
      <c r="AF13" s="95"/>
      <c r="AG13" s="106"/>
      <c r="AH13" s="95"/>
      <c r="AI13" s="106"/>
      <c r="AJ13" s="95"/>
      <c r="AK13" s="106"/>
      <c r="AL13" s="587">
        <v>8</v>
      </c>
      <c r="AM13" s="201">
        <f t="shared" si="0"/>
        <v>8</v>
      </c>
      <c r="AN13" s="176">
        <v>18</v>
      </c>
    </row>
    <row r="14" spans="1:41" s="26" customFormat="1" ht="20.25" customHeight="1">
      <c r="A14" s="587">
        <v>9</v>
      </c>
      <c r="B14" s="618" t="s">
        <v>722</v>
      </c>
      <c r="C14" s="48">
        <v>2017</v>
      </c>
      <c r="D14" s="600" t="s">
        <v>93</v>
      </c>
      <c r="E14" s="589">
        <f t="shared" si="1"/>
        <v>123</v>
      </c>
      <c r="F14" s="95"/>
      <c r="G14" s="615"/>
      <c r="H14" s="95"/>
      <c r="I14" s="280"/>
      <c r="J14" s="95"/>
      <c r="K14" s="106"/>
      <c r="L14" s="95"/>
      <c r="M14" s="106"/>
      <c r="N14" s="95"/>
      <c r="O14" s="106"/>
      <c r="P14" s="95">
        <v>66</v>
      </c>
      <c r="Q14" s="176">
        <v>18</v>
      </c>
      <c r="R14" s="95">
        <v>53</v>
      </c>
      <c r="S14" s="176">
        <v>13.5</v>
      </c>
      <c r="T14" s="95">
        <v>54</v>
      </c>
      <c r="U14" s="106">
        <v>30</v>
      </c>
      <c r="V14" s="95">
        <v>48</v>
      </c>
      <c r="W14" s="106">
        <v>45</v>
      </c>
      <c r="X14" s="95">
        <v>48</v>
      </c>
      <c r="Y14" s="176">
        <v>16.5</v>
      </c>
      <c r="Z14" s="95"/>
      <c r="AA14" s="106"/>
      <c r="AB14" s="95"/>
      <c r="AC14" s="106"/>
      <c r="AD14" s="95"/>
      <c r="AE14" s="106"/>
      <c r="AF14" s="95"/>
      <c r="AG14" s="106"/>
      <c r="AH14" s="95"/>
      <c r="AI14" s="106"/>
      <c r="AJ14" s="95"/>
      <c r="AK14" s="106"/>
      <c r="AL14" s="587">
        <v>9</v>
      </c>
      <c r="AM14" s="200">
        <f t="shared" si="0"/>
        <v>9</v>
      </c>
      <c r="AN14" s="176">
        <v>15</v>
      </c>
    </row>
    <row r="15" spans="1:41" s="26" customFormat="1" ht="20.25" customHeight="1">
      <c r="A15" s="587">
        <v>10</v>
      </c>
      <c r="B15" s="297" t="s">
        <v>480</v>
      </c>
      <c r="C15" s="48">
        <v>2017</v>
      </c>
      <c r="D15" s="347" t="s">
        <v>93</v>
      </c>
      <c r="E15" s="589">
        <f t="shared" si="1"/>
        <v>120</v>
      </c>
      <c r="F15" s="95"/>
      <c r="G15" s="606"/>
      <c r="H15" s="95">
        <v>53</v>
      </c>
      <c r="I15" s="176">
        <v>13.5</v>
      </c>
      <c r="J15" s="95">
        <v>50</v>
      </c>
      <c r="K15" s="106">
        <v>60</v>
      </c>
      <c r="L15" s="95"/>
      <c r="M15" s="106"/>
      <c r="N15" s="95"/>
      <c r="O15" s="106"/>
      <c r="P15" s="95"/>
      <c r="Q15" s="176"/>
      <c r="R15" s="95">
        <v>50</v>
      </c>
      <c r="S15" s="176">
        <v>30</v>
      </c>
      <c r="T15" s="95"/>
      <c r="U15" s="106"/>
      <c r="V15" s="95"/>
      <c r="W15" s="106"/>
      <c r="X15" s="95">
        <v>48</v>
      </c>
      <c r="Y15" s="176">
        <v>16.5</v>
      </c>
      <c r="Z15" s="95"/>
      <c r="AA15" s="94"/>
      <c r="AB15" s="95"/>
      <c r="AC15" s="94"/>
      <c r="AD15" s="95"/>
      <c r="AE15" s="94"/>
      <c r="AF15" s="95"/>
      <c r="AG15" s="94"/>
      <c r="AH15" s="95"/>
      <c r="AI15" s="94"/>
      <c r="AJ15" s="95"/>
      <c r="AK15" s="94"/>
      <c r="AL15" s="587">
        <v>10</v>
      </c>
      <c r="AM15" s="201">
        <f t="shared" si="0"/>
        <v>10</v>
      </c>
      <c r="AN15" s="176">
        <v>12</v>
      </c>
    </row>
    <row r="16" spans="1:41" s="26" customFormat="1" ht="20.25" customHeight="1">
      <c r="A16" s="587">
        <v>11</v>
      </c>
      <c r="B16" s="309" t="s">
        <v>498</v>
      </c>
      <c r="C16" s="48">
        <v>2018</v>
      </c>
      <c r="D16" s="308" t="s">
        <v>123</v>
      </c>
      <c r="E16" s="589">
        <f t="shared" si="1"/>
        <v>54.75</v>
      </c>
      <c r="F16" s="95"/>
      <c r="G16" s="615"/>
      <c r="H16" s="95"/>
      <c r="I16" s="280"/>
      <c r="J16" s="95"/>
      <c r="K16" s="106"/>
      <c r="L16" s="95"/>
      <c r="M16" s="106"/>
      <c r="N16" s="95"/>
      <c r="O16" s="106"/>
      <c r="P16" s="95">
        <v>68</v>
      </c>
      <c r="Q16" s="106">
        <v>12</v>
      </c>
      <c r="R16" s="95">
        <v>52</v>
      </c>
      <c r="S16" s="176">
        <v>20.25</v>
      </c>
      <c r="T16" s="95"/>
      <c r="U16" s="94"/>
      <c r="V16" s="95"/>
      <c r="W16" s="94"/>
      <c r="X16" s="95">
        <v>47</v>
      </c>
      <c r="Y16" s="176">
        <v>22.5</v>
      </c>
      <c r="Z16" s="95"/>
      <c r="AA16" s="106"/>
      <c r="AB16" s="95"/>
      <c r="AC16" s="106"/>
      <c r="AD16" s="95"/>
      <c r="AE16" s="106"/>
      <c r="AF16" s="95"/>
      <c r="AG16" s="106"/>
      <c r="AH16" s="95"/>
      <c r="AI16" s="106"/>
      <c r="AJ16" s="95"/>
      <c r="AK16" s="106"/>
      <c r="AL16" s="587">
        <v>11</v>
      </c>
      <c r="AM16" s="200">
        <f t="shared" si="0"/>
        <v>11</v>
      </c>
      <c r="AN16" s="176">
        <v>9</v>
      </c>
    </row>
    <row r="17" spans="1:41" s="26" customFormat="1" ht="20.25" customHeight="1">
      <c r="A17" s="587">
        <v>12</v>
      </c>
      <c r="B17" s="425" t="s">
        <v>578</v>
      </c>
      <c r="C17" s="48">
        <v>2017</v>
      </c>
      <c r="D17" s="419" t="s">
        <v>97</v>
      </c>
      <c r="E17" s="589">
        <f t="shared" si="1"/>
        <v>46.5</v>
      </c>
      <c r="F17" s="95"/>
      <c r="G17" s="606"/>
      <c r="H17" s="95">
        <v>65</v>
      </c>
      <c r="I17" s="106">
        <v>9</v>
      </c>
      <c r="J17" s="95"/>
      <c r="K17" s="106"/>
      <c r="L17" s="95"/>
      <c r="M17" s="106"/>
      <c r="N17" s="95">
        <v>55</v>
      </c>
      <c r="O17" s="106">
        <v>37.5</v>
      </c>
      <c r="P17" s="95"/>
      <c r="Q17" s="94"/>
      <c r="R17" s="95"/>
      <c r="S17" s="280"/>
      <c r="T17" s="95"/>
      <c r="U17" s="94"/>
      <c r="V17" s="95"/>
      <c r="W17" s="106"/>
      <c r="X17" s="95"/>
      <c r="Y17" s="176"/>
      <c r="Z17" s="95"/>
      <c r="AA17" s="106"/>
      <c r="AB17" s="95"/>
      <c r="AC17" s="106"/>
      <c r="AD17" s="95"/>
      <c r="AE17" s="106"/>
      <c r="AF17" s="95"/>
      <c r="AG17" s="106"/>
      <c r="AH17" s="95"/>
      <c r="AI17" s="106"/>
      <c r="AJ17" s="95"/>
      <c r="AK17" s="106"/>
      <c r="AL17" s="587">
        <v>12</v>
      </c>
      <c r="AM17" s="201">
        <f t="shared" si="0"/>
        <v>12</v>
      </c>
      <c r="AN17" s="176">
        <v>6</v>
      </c>
    </row>
    <row r="18" spans="1:41" s="26" customFormat="1" ht="20.25" customHeight="1">
      <c r="A18" s="587">
        <v>13</v>
      </c>
      <c r="B18" s="816" t="s">
        <v>799</v>
      </c>
      <c r="C18" s="48">
        <v>2017</v>
      </c>
      <c r="D18" s="773" t="s">
        <v>125</v>
      </c>
      <c r="E18" s="589">
        <f t="shared" si="1"/>
        <v>45</v>
      </c>
      <c r="F18" s="95"/>
      <c r="G18" s="615"/>
      <c r="H18" s="95"/>
      <c r="I18" s="94"/>
      <c r="J18" s="95"/>
      <c r="K18" s="106"/>
      <c r="L18" s="95"/>
      <c r="M18" s="106"/>
      <c r="N18" s="95"/>
      <c r="O18" s="106"/>
      <c r="P18" s="95"/>
      <c r="Q18" s="106"/>
      <c r="R18" s="95"/>
      <c r="S18" s="106"/>
      <c r="T18" s="95"/>
      <c r="U18" s="106"/>
      <c r="V18" s="95"/>
      <c r="W18" s="106"/>
      <c r="X18" s="95">
        <v>45</v>
      </c>
      <c r="Y18" s="176">
        <v>45</v>
      </c>
      <c r="Z18" s="95"/>
      <c r="AA18" s="106"/>
      <c r="AB18" s="95"/>
      <c r="AC18" s="106"/>
      <c r="AD18" s="95"/>
      <c r="AE18" s="106"/>
      <c r="AF18" s="95"/>
      <c r="AG18" s="106"/>
      <c r="AH18" s="95"/>
      <c r="AI18" s="106"/>
      <c r="AJ18" s="95"/>
      <c r="AK18" s="106"/>
      <c r="AL18" s="587">
        <v>13</v>
      </c>
      <c r="AM18" s="200">
        <f t="shared" si="0"/>
        <v>13</v>
      </c>
      <c r="AN18" s="176">
        <v>4.5</v>
      </c>
    </row>
    <row r="19" spans="1:41" s="26" customFormat="1" ht="20.25" customHeight="1">
      <c r="A19" s="587">
        <v>14</v>
      </c>
      <c r="B19" s="425" t="s">
        <v>577</v>
      </c>
      <c r="C19" s="48">
        <v>2019</v>
      </c>
      <c r="D19" s="419" t="s">
        <v>93</v>
      </c>
      <c r="E19" s="589">
        <f t="shared" si="1"/>
        <v>45</v>
      </c>
      <c r="F19" s="95"/>
      <c r="G19" s="606"/>
      <c r="H19" s="95">
        <v>53</v>
      </c>
      <c r="I19" s="106">
        <v>13.5</v>
      </c>
      <c r="J19" s="95"/>
      <c r="K19" s="94"/>
      <c r="L19" s="95"/>
      <c r="M19" s="94"/>
      <c r="N19" s="95"/>
      <c r="O19" s="106"/>
      <c r="P19" s="95">
        <v>59</v>
      </c>
      <c r="Q19" s="106">
        <v>22.5</v>
      </c>
      <c r="R19" s="95"/>
      <c r="S19" s="176"/>
      <c r="T19" s="95"/>
      <c r="U19" s="106"/>
      <c r="V19" s="95"/>
      <c r="W19" s="94"/>
      <c r="X19" s="95">
        <v>52</v>
      </c>
      <c r="Y19" s="106">
        <v>9</v>
      </c>
      <c r="Z19" s="95"/>
      <c r="AA19" s="94"/>
      <c r="AB19" s="95"/>
      <c r="AC19" s="94"/>
      <c r="AD19" s="95"/>
      <c r="AE19" s="94"/>
      <c r="AF19" s="95"/>
      <c r="AG19" s="94"/>
      <c r="AH19" s="95"/>
      <c r="AI19" s="94"/>
      <c r="AJ19" s="95"/>
      <c r="AK19" s="94"/>
      <c r="AL19" s="587">
        <v>14</v>
      </c>
      <c r="AM19" s="201">
        <f t="shared" si="0"/>
        <v>14</v>
      </c>
      <c r="AN19" s="176">
        <v>3</v>
      </c>
    </row>
    <row r="20" spans="1:41" s="26" customFormat="1" ht="20" customHeight="1">
      <c r="A20" s="587">
        <v>15</v>
      </c>
      <c r="B20" s="618" t="s">
        <v>723</v>
      </c>
      <c r="C20" s="48">
        <v>2019</v>
      </c>
      <c r="D20" s="600" t="s">
        <v>98</v>
      </c>
      <c r="E20" s="589">
        <f t="shared" si="1"/>
        <v>37.5</v>
      </c>
      <c r="F20" s="95"/>
      <c r="G20" s="615"/>
      <c r="H20" s="95"/>
      <c r="I20" s="94"/>
      <c r="J20" s="95"/>
      <c r="K20" s="106"/>
      <c r="L20" s="95"/>
      <c r="M20" s="106"/>
      <c r="N20" s="95"/>
      <c r="O20" s="106"/>
      <c r="P20" s="95">
        <v>67</v>
      </c>
      <c r="Q20" s="106">
        <v>15</v>
      </c>
      <c r="R20" s="95"/>
      <c r="S20" s="106"/>
      <c r="T20" s="95"/>
      <c r="U20" s="106"/>
      <c r="V20" s="95">
        <v>61</v>
      </c>
      <c r="W20" s="106">
        <v>22.5</v>
      </c>
      <c r="X20" s="95"/>
      <c r="Y20" s="106"/>
      <c r="Z20" s="95"/>
      <c r="AA20" s="106"/>
      <c r="AB20" s="95"/>
      <c r="AC20" s="106"/>
      <c r="AD20" s="95"/>
      <c r="AE20" s="106"/>
      <c r="AF20" s="95"/>
      <c r="AG20" s="106"/>
      <c r="AH20" s="95"/>
      <c r="AI20" s="106"/>
      <c r="AJ20" s="95"/>
      <c r="AK20" s="106"/>
      <c r="AL20" s="587">
        <v>15</v>
      </c>
      <c r="AM20" s="200">
        <v>15</v>
      </c>
      <c r="AN20" s="176">
        <v>1.5</v>
      </c>
    </row>
    <row r="21" spans="1:41" s="26" customFormat="1" ht="20" customHeight="1">
      <c r="A21" s="587">
        <v>16</v>
      </c>
      <c r="B21" s="241" t="s">
        <v>378</v>
      </c>
      <c r="C21" s="48">
        <v>2017</v>
      </c>
      <c r="D21" s="187" t="s">
        <v>150</v>
      </c>
      <c r="E21" s="589">
        <f t="shared" si="1"/>
        <v>18</v>
      </c>
      <c r="F21" s="95"/>
      <c r="G21" s="606"/>
      <c r="H21" s="95">
        <v>52</v>
      </c>
      <c r="I21" s="106">
        <v>18</v>
      </c>
      <c r="J21" s="95"/>
      <c r="K21" s="94"/>
      <c r="L21" s="95"/>
      <c r="M21" s="106"/>
      <c r="N21" s="95"/>
      <c r="O21" s="94"/>
      <c r="P21" s="95"/>
      <c r="Q21" s="106"/>
      <c r="R21" s="95"/>
      <c r="S21" s="106"/>
      <c r="T21" s="95"/>
      <c r="U21" s="106"/>
      <c r="V21" s="95"/>
      <c r="W21" s="106"/>
      <c r="X21" s="95"/>
      <c r="Y21" s="106"/>
      <c r="Z21" s="95"/>
      <c r="AA21" s="106"/>
      <c r="AB21" s="95"/>
      <c r="AC21" s="106"/>
      <c r="AD21" s="95"/>
      <c r="AE21" s="106"/>
      <c r="AF21" s="95"/>
      <c r="AG21" s="106"/>
      <c r="AH21" s="95"/>
      <c r="AI21" s="106"/>
      <c r="AJ21" s="95"/>
      <c r="AK21" s="106"/>
      <c r="AL21" s="587">
        <v>16</v>
      </c>
      <c r="AM21" s="200"/>
      <c r="AN21" s="176"/>
    </row>
    <row r="22" spans="1:41" s="26" customFormat="1" ht="20" customHeight="1">
      <c r="A22" s="587">
        <v>17</v>
      </c>
      <c r="B22" s="663" t="s">
        <v>750</v>
      </c>
      <c r="C22" s="48">
        <v>2017</v>
      </c>
      <c r="D22" s="662" t="s">
        <v>117</v>
      </c>
      <c r="E22" s="589">
        <f t="shared" si="1"/>
        <v>13.5</v>
      </c>
      <c r="F22" s="95"/>
      <c r="G22" s="615"/>
      <c r="H22" s="95"/>
      <c r="I22" s="94"/>
      <c r="J22" s="95"/>
      <c r="K22" s="106"/>
      <c r="L22" s="95"/>
      <c r="M22" s="106"/>
      <c r="N22" s="95"/>
      <c r="O22" s="106"/>
      <c r="P22" s="95"/>
      <c r="Q22" s="106"/>
      <c r="R22" s="95">
        <v>53</v>
      </c>
      <c r="S22" s="106">
        <v>13.5</v>
      </c>
      <c r="T22" s="95"/>
      <c r="U22" s="106"/>
      <c r="V22" s="95"/>
      <c r="W22" s="106"/>
      <c r="X22" s="95"/>
      <c r="Y22" s="106"/>
      <c r="Z22" s="95"/>
      <c r="AA22" s="106"/>
      <c r="AB22" s="95"/>
      <c r="AC22" s="106"/>
      <c r="AD22" s="95"/>
      <c r="AE22" s="106"/>
      <c r="AF22" s="95"/>
      <c r="AG22" s="106"/>
      <c r="AH22" s="95"/>
      <c r="AI22" s="106"/>
      <c r="AJ22" s="95"/>
      <c r="AK22" s="106"/>
      <c r="AL22" s="587">
        <v>17</v>
      </c>
      <c r="AM22" s="200"/>
      <c r="AN22" s="176"/>
    </row>
    <row r="23" spans="1:41" s="26" customFormat="1" ht="20" customHeight="1">
      <c r="A23" s="587">
        <v>18</v>
      </c>
      <c r="B23" s="816" t="s">
        <v>800</v>
      </c>
      <c r="C23" s="48">
        <v>2018</v>
      </c>
      <c r="D23" s="773" t="s">
        <v>148</v>
      </c>
      <c r="E23" s="589">
        <f t="shared" si="1"/>
        <v>6</v>
      </c>
      <c r="F23" s="95"/>
      <c r="G23" s="615"/>
      <c r="H23" s="95"/>
      <c r="I23" s="94"/>
      <c r="J23" s="95"/>
      <c r="K23" s="106"/>
      <c r="L23" s="95"/>
      <c r="M23" s="106"/>
      <c r="N23" s="95"/>
      <c r="O23" s="106"/>
      <c r="P23" s="95"/>
      <c r="Q23" s="106"/>
      <c r="R23" s="95"/>
      <c r="S23" s="106"/>
      <c r="T23" s="95"/>
      <c r="U23" s="106"/>
      <c r="V23" s="95"/>
      <c r="W23" s="106"/>
      <c r="X23" s="95">
        <v>56</v>
      </c>
      <c r="Y23" s="106">
        <v>6</v>
      </c>
      <c r="Z23" s="95"/>
      <c r="AA23" s="106"/>
      <c r="AB23" s="95"/>
      <c r="AC23" s="106"/>
      <c r="AD23" s="95"/>
      <c r="AE23" s="106"/>
      <c r="AF23" s="95"/>
      <c r="AG23" s="106"/>
      <c r="AH23" s="95"/>
      <c r="AI23" s="106"/>
      <c r="AJ23" s="95"/>
      <c r="AK23" s="106"/>
      <c r="AL23" s="587">
        <v>18</v>
      </c>
      <c r="AM23" s="200"/>
      <c r="AN23" s="176"/>
    </row>
    <row r="24" spans="1:41" s="26" customFormat="1" ht="20" customHeight="1">
      <c r="A24" s="587">
        <v>19</v>
      </c>
      <c r="B24" s="663" t="s">
        <v>748</v>
      </c>
      <c r="C24" s="48">
        <v>2017</v>
      </c>
      <c r="D24" s="662" t="s">
        <v>749</v>
      </c>
      <c r="E24" s="589">
        <f t="shared" si="1"/>
        <v>6</v>
      </c>
      <c r="F24" s="95"/>
      <c r="G24" s="615"/>
      <c r="H24" s="95"/>
      <c r="I24" s="94"/>
      <c r="J24" s="95"/>
      <c r="K24" s="106"/>
      <c r="L24" s="95"/>
      <c r="M24" s="106"/>
      <c r="N24" s="95"/>
      <c r="O24" s="106"/>
      <c r="P24" s="95"/>
      <c r="Q24" s="106"/>
      <c r="R24" s="95">
        <v>73</v>
      </c>
      <c r="S24" s="106">
        <v>6</v>
      </c>
      <c r="T24" s="95"/>
      <c r="U24" s="106"/>
      <c r="V24" s="95"/>
      <c r="W24" s="106"/>
      <c r="X24" s="95"/>
      <c r="Y24" s="106"/>
      <c r="Z24" s="95"/>
      <c r="AA24" s="94"/>
      <c r="AB24" s="95"/>
      <c r="AC24" s="94"/>
      <c r="AD24" s="95"/>
      <c r="AE24" s="94"/>
      <c r="AF24" s="95"/>
      <c r="AG24" s="94"/>
      <c r="AH24" s="95"/>
      <c r="AI24" s="94"/>
      <c r="AJ24" s="95"/>
      <c r="AK24" s="94"/>
      <c r="AL24" s="587">
        <v>19</v>
      </c>
      <c r="AM24" s="200"/>
      <c r="AN24" s="176"/>
    </row>
    <row r="25" spans="1:41" s="26" customFormat="1" ht="20" customHeight="1">
      <c r="A25" s="587"/>
      <c r="B25" s="816" t="s">
        <v>801</v>
      </c>
      <c r="C25" s="48">
        <v>2018</v>
      </c>
      <c r="D25" s="773" t="s">
        <v>123</v>
      </c>
      <c r="E25" s="589">
        <f t="shared" si="1"/>
        <v>4.5</v>
      </c>
      <c r="F25" s="95"/>
      <c r="G25" s="94"/>
      <c r="H25" s="95"/>
      <c r="I25" s="94"/>
      <c r="J25" s="95"/>
      <c r="K25" s="94"/>
      <c r="L25" s="95"/>
      <c r="M25" s="94"/>
      <c r="N25" s="95"/>
      <c r="O25" s="94"/>
      <c r="P25" s="95"/>
      <c r="Q25" s="94"/>
      <c r="R25" s="95"/>
      <c r="S25" s="94"/>
      <c r="T25" s="95"/>
      <c r="U25" s="94"/>
      <c r="V25" s="95"/>
      <c r="W25" s="94"/>
      <c r="X25" s="95">
        <v>58</v>
      </c>
      <c r="Y25" s="106">
        <v>4.5</v>
      </c>
      <c r="Z25" s="95"/>
      <c r="AA25" s="94"/>
      <c r="AB25" s="95"/>
      <c r="AC25" s="94"/>
      <c r="AD25" s="95"/>
      <c r="AE25" s="94"/>
      <c r="AF25" s="95"/>
      <c r="AG25" s="94"/>
      <c r="AH25" s="95"/>
      <c r="AI25" s="94"/>
      <c r="AJ25" s="95"/>
      <c r="AK25" s="94"/>
      <c r="AL25" s="587"/>
      <c r="AM25" s="200"/>
      <c r="AN25" s="176"/>
    </row>
    <row r="26" spans="1:41" s="26" customFormat="1" ht="20" customHeight="1">
      <c r="A26" s="587"/>
      <c r="B26" s="309" t="s">
        <v>500</v>
      </c>
      <c r="C26" s="48">
        <v>2017</v>
      </c>
      <c r="D26" s="308" t="s">
        <v>93</v>
      </c>
      <c r="E26" s="589">
        <f t="shared" si="1"/>
        <v>0</v>
      </c>
      <c r="F26" s="95"/>
      <c r="G26" s="606"/>
      <c r="H26" s="95"/>
      <c r="I26" s="94"/>
      <c r="J26" s="95"/>
      <c r="K26" s="94"/>
      <c r="L26" s="95"/>
      <c r="M26" s="94"/>
      <c r="N26" s="95"/>
      <c r="O26" s="94"/>
      <c r="P26" s="95"/>
      <c r="Q26" s="94"/>
      <c r="R26" s="95"/>
      <c r="S26" s="106"/>
      <c r="T26" s="95"/>
      <c r="U26" s="106"/>
      <c r="V26" s="95"/>
      <c r="W26" s="106"/>
      <c r="X26" s="95"/>
      <c r="Y26" s="106"/>
      <c r="Z26" s="95"/>
      <c r="AA26" s="94"/>
      <c r="AB26" s="95"/>
      <c r="AC26" s="94"/>
      <c r="AD26" s="95"/>
      <c r="AE26" s="94"/>
      <c r="AF26" s="95"/>
      <c r="AG26" s="94"/>
      <c r="AH26" s="95"/>
      <c r="AI26" s="94"/>
      <c r="AJ26" s="95"/>
      <c r="AK26" s="94"/>
      <c r="AL26" s="587"/>
      <c r="AM26" s="200"/>
      <c r="AN26" s="176"/>
    </row>
    <row r="27" spans="1:41" s="26" customFormat="1" ht="20.25" customHeight="1">
      <c r="A27" s="587">
        <v>20</v>
      </c>
      <c r="B27" s="309" t="s">
        <v>496</v>
      </c>
      <c r="C27" s="48">
        <v>2018</v>
      </c>
      <c r="D27" s="308" t="s">
        <v>123</v>
      </c>
      <c r="E27" s="589">
        <f t="shared" si="1"/>
        <v>0</v>
      </c>
      <c r="F27" s="95"/>
      <c r="G27" s="606"/>
      <c r="H27" s="95"/>
      <c r="I27" s="106"/>
      <c r="J27" s="95"/>
      <c r="K27" s="94"/>
      <c r="L27" s="95"/>
      <c r="M27" s="94"/>
      <c r="N27" s="95"/>
      <c r="O27" s="106"/>
      <c r="P27" s="95"/>
      <c r="Q27" s="106"/>
      <c r="R27" s="95"/>
      <c r="S27" s="106"/>
      <c r="T27" s="95"/>
      <c r="U27" s="106"/>
      <c r="V27" s="95"/>
      <c r="W27" s="106"/>
      <c r="X27" s="95"/>
      <c r="Y27" s="94"/>
      <c r="Z27" s="95"/>
      <c r="AA27" s="94"/>
      <c r="AB27" s="95"/>
      <c r="AC27" s="94"/>
      <c r="AD27" s="95"/>
      <c r="AE27" s="94"/>
      <c r="AF27" s="95"/>
      <c r="AG27" s="94"/>
      <c r="AH27" s="95"/>
      <c r="AI27" s="94"/>
      <c r="AJ27" s="95"/>
      <c r="AK27" s="94"/>
      <c r="AL27" s="587">
        <v>20</v>
      </c>
      <c r="AM27" s="200"/>
      <c r="AN27" s="193"/>
    </row>
    <row r="28" spans="1:41" s="26" customFormat="1" ht="20.25" customHeight="1" thickBot="1">
      <c r="A28" s="587"/>
      <c r="B28" s="238"/>
      <c r="C28" s="48"/>
      <c r="D28" s="66"/>
      <c r="E28" s="545"/>
      <c r="F28" s="97"/>
      <c r="G28" s="98"/>
      <c r="H28" s="97"/>
      <c r="I28" s="98"/>
      <c r="J28" s="97"/>
      <c r="K28" s="98"/>
      <c r="L28" s="97"/>
      <c r="M28" s="98"/>
      <c r="N28" s="97"/>
      <c r="O28" s="98"/>
      <c r="P28" s="97"/>
      <c r="Q28" s="98"/>
      <c r="R28" s="97"/>
      <c r="S28" s="98"/>
      <c r="T28" s="97"/>
      <c r="U28" s="98"/>
      <c r="V28" s="97"/>
      <c r="W28" s="98"/>
      <c r="X28" s="97"/>
      <c r="Y28" s="98"/>
      <c r="Z28" s="97"/>
      <c r="AA28" s="98"/>
      <c r="AB28" s="97"/>
      <c r="AC28" s="98"/>
      <c r="AD28" s="97"/>
      <c r="AE28" s="98"/>
      <c r="AF28" s="97"/>
      <c r="AG28" s="98"/>
      <c r="AH28" s="97"/>
      <c r="AI28" s="98"/>
      <c r="AJ28" s="97"/>
      <c r="AK28" s="98"/>
      <c r="AL28" s="587"/>
      <c r="AM28" s="202"/>
      <c r="AN28" s="203">
        <f>SUM(AN6:AN27)</f>
        <v>556.5</v>
      </c>
    </row>
    <row r="29" spans="1:41" ht="20.25" customHeight="1" thickBot="1">
      <c r="A29" s="596"/>
      <c r="B29" s="87"/>
      <c r="C29" s="27"/>
      <c r="D29" s="87"/>
      <c r="E29" s="546"/>
      <c r="F29" s="27"/>
      <c r="G29" s="184">
        <f>SUM(G6:G28)</f>
        <v>465</v>
      </c>
      <c r="H29" s="27"/>
      <c r="I29" s="184">
        <f>SUM(I6:I28)</f>
        <v>541.5</v>
      </c>
      <c r="J29" s="27"/>
      <c r="K29" s="184">
        <f>SUM(K6:K28)</f>
        <v>465</v>
      </c>
      <c r="L29" s="27"/>
      <c r="M29" s="184">
        <f>SUM(M6:M28)</f>
        <v>390</v>
      </c>
      <c r="N29" s="27"/>
      <c r="O29" s="184">
        <f>SUM(O6:O28)</f>
        <v>487.5</v>
      </c>
      <c r="P29" s="27"/>
      <c r="Q29" s="184">
        <f>SUM(Q6:Q28)</f>
        <v>532.5</v>
      </c>
      <c r="R29" s="27"/>
      <c r="S29" s="184">
        <f>SUM(S6:S28)</f>
        <v>547.5</v>
      </c>
      <c r="T29" s="27"/>
      <c r="U29" s="184">
        <f>SUM(U6:U28)</f>
        <v>505.5</v>
      </c>
      <c r="V29" s="27"/>
      <c r="W29" s="184">
        <f>SUM(W6:W28)</f>
        <v>487.5</v>
      </c>
      <c r="X29" s="27"/>
      <c r="Y29" s="184">
        <f>SUM(Y6:Y28)</f>
        <v>552</v>
      </c>
      <c r="Z29" s="27"/>
      <c r="AA29" s="184">
        <f>SUM(AA6:AA28)</f>
        <v>0</v>
      </c>
      <c r="AB29" s="27"/>
      <c r="AC29" s="184">
        <f>SUM(AC6:AC28)</f>
        <v>0</v>
      </c>
      <c r="AD29" s="27"/>
      <c r="AE29" s="184">
        <f>SUM(AE6:AE28)</f>
        <v>0</v>
      </c>
      <c r="AF29" s="27"/>
      <c r="AG29" s="184">
        <f>SUM(AG6:AG28)</f>
        <v>0</v>
      </c>
      <c r="AH29" s="27"/>
      <c r="AI29" s="184">
        <f>SUM(AI6:AI28)</f>
        <v>0</v>
      </c>
      <c r="AJ29" s="27"/>
      <c r="AK29" s="184">
        <f>SUM(AK6:AK28)</f>
        <v>0</v>
      </c>
      <c r="AL29" s="596"/>
    </row>
    <row r="30" spans="1:41" ht="28" customHeight="1" thickBot="1">
      <c r="D30" s="18"/>
      <c r="E30" s="529"/>
      <c r="G30" s="45"/>
      <c r="H30" s="18"/>
      <c r="I30" s="18"/>
      <c r="J30" s="18"/>
      <c r="K30" s="45"/>
      <c r="L30" s="18"/>
      <c r="M30" s="45"/>
      <c r="N30" s="18"/>
      <c r="O30" s="45"/>
      <c r="P30" s="18"/>
      <c r="Q30" s="45"/>
      <c r="R30" s="18"/>
      <c r="S30" s="45"/>
      <c r="T30" s="18"/>
      <c r="U30" s="45"/>
      <c r="V30" s="18"/>
      <c r="W30" s="45"/>
      <c r="X30" s="18"/>
      <c r="Y30" s="45"/>
      <c r="Z30" s="18"/>
      <c r="AA30" s="45"/>
      <c r="AB30" s="18"/>
      <c r="AC30" s="45"/>
      <c r="AD30" s="45"/>
      <c r="AE30" s="45"/>
      <c r="AF30" s="45"/>
      <c r="AG30" s="45"/>
      <c r="AH30" s="45"/>
      <c r="AI30" s="45"/>
      <c r="AJ30" s="18"/>
      <c r="AK30" s="45"/>
      <c r="AL30" s="547"/>
    </row>
    <row r="31" spans="1:41" ht="42" customHeight="1" thickBot="1">
      <c r="A31" s="596"/>
      <c r="B31" s="869" t="s">
        <v>527</v>
      </c>
      <c r="C31" s="870"/>
      <c r="D31" s="871"/>
      <c r="E31" s="546"/>
      <c r="F31" s="27"/>
      <c r="G31" s="142"/>
      <c r="H31" s="143" t="s">
        <v>271</v>
      </c>
      <c r="I31" s="27"/>
      <c r="J31" s="27"/>
      <c r="K31" s="27"/>
      <c r="L31" s="88"/>
      <c r="M31" s="225"/>
      <c r="N31" s="143" t="s">
        <v>272</v>
      </c>
      <c r="O31" s="45"/>
      <c r="P31" s="18"/>
      <c r="Q31" s="45"/>
      <c r="R31" s="18"/>
      <c r="S31" s="158"/>
      <c r="T31" s="143" t="s">
        <v>302</v>
      </c>
      <c r="U31" s="24"/>
      <c r="V31" s="24"/>
      <c r="W31" s="24"/>
      <c r="X31" s="27"/>
      <c r="Y31" s="27"/>
      <c r="Z31" s="27"/>
      <c r="AA31" s="27"/>
      <c r="AB31" s="27"/>
      <c r="AC31" s="27"/>
      <c r="AD31" s="18"/>
      <c r="AE31" s="45"/>
      <c r="AF31" s="18"/>
      <c r="AG31" s="45"/>
      <c r="AH31" s="18"/>
      <c r="AI31" s="45"/>
      <c r="AJ31" s="18"/>
      <c r="AK31" s="45"/>
      <c r="AL31" s="596"/>
    </row>
    <row r="32" spans="1:41" ht="34" customHeight="1" thickBot="1">
      <c r="D32" s="18"/>
      <c r="E32" s="529"/>
      <c r="G32" s="45"/>
      <c r="H32" s="18"/>
      <c r="I32" s="18"/>
      <c r="J32" s="18"/>
      <c r="K32" s="45"/>
      <c r="L32" s="18"/>
      <c r="M32" s="45"/>
      <c r="N32" s="18"/>
      <c r="O32" s="45"/>
      <c r="P32" s="18"/>
      <c r="Q32" s="45"/>
      <c r="R32" s="18"/>
      <c r="S32" s="45"/>
      <c r="T32" s="18"/>
      <c r="U32" s="45"/>
      <c r="V32" s="18"/>
      <c r="W32" s="45"/>
      <c r="X32" s="18"/>
      <c r="Y32" s="45"/>
      <c r="Z32" s="18"/>
      <c r="AA32" s="45"/>
      <c r="AB32" s="18"/>
      <c r="AC32" s="45"/>
      <c r="AD32" s="45"/>
      <c r="AE32" s="45"/>
      <c r="AF32" s="45"/>
      <c r="AG32" s="45"/>
      <c r="AH32" s="45"/>
      <c r="AI32" s="45"/>
      <c r="AJ32" s="18"/>
      <c r="AK32" s="45"/>
      <c r="AL32" s="547"/>
      <c r="AO32" s="17"/>
    </row>
    <row r="33" spans="1:40" ht="33" customHeight="1" thickBot="1">
      <c r="F33" s="852">
        <v>45732</v>
      </c>
      <c r="G33" s="853"/>
      <c r="H33" s="852">
        <v>46089</v>
      </c>
      <c r="I33" s="853"/>
      <c r="J33" s="852">
        <v>46103</v>
      </c>
      <c r="K33" s="853"/>
      <c r="L33" s="852">
        <v>46124</v>
      </c>
      <c r="M33" s="853"/>
      <c r="N33" s="852">
        <v>46138</v>
      </c>
      <c r="O33" s="853"/>
      <c r="P33" s="852">
        <v>46152</v>
      </c>
      <c r="Q33" s="853"/>
      <c r="R33" s="845">
        <v>46167</v>
      </c>
      <c r="S33" s="846"/>
      <c r="T33" s="845">
        <v>46187</v>
      </c>
      <c r="U33" s="846"/>
      <c r="V33" s="845">
        <v>46215</v>
      </c>
      <c r="W33" s="846"/>
      <c r="X33" s="845">
        <v>46251</v>
      </c>
      <c r="Y33" s="846"/>
      <c r="Z33" s="845"/>
      <c r="AA33" s="846"/>
      <c r="AB33" s="845"/>
      <c r="AC33" s="846"/>
      <c r="AD33" s="847"/>
      <c r="AE33" s="848"/>
      <c r="AF33" s="845"/>
      <c r="AG33" s="846"/>
      <c r="AH33" s="845"/>
      <c r="AI33" s="846"/>
      <c r="AJ33" s="847"/>
      <c r="AK33" s="848"/>
    </row>
    <row r="34" spans="1:40" ht="48" customHeight="1" thickBot="1">
      <c r="A34" s="908" t="s">
        <v>531</v>
      </c>
      <c r="B34" s="909"/>
      <c r="C34" s="909"/>
      <c r="D34" s="909"/>
      <c r="E34" s="910"/>
      <c r="F34" s="854" t="s">
        <v>409</v>
      </c>
      <c r="G34" s="855"/>
      <c r="H34" s="854" t="s">
        <v>565</v>
      </c>
      <c r="I34" s="855"/>
      <c r="J34" s="854" t="s">
        <v>585</v>
      </c>
      <c r="K34" s="855"/>
      <c r="L34" s="854" t="s">
        <v>591</v>
      </c>
      <c r="M34" s="855"/>
      <c r="N34" s="854" t="s">
        <v>704</v>
      </c>
      <c r="O34" s="855"/>
      <c r="P34" s="854" t="s">
        <v>708</v>
      </c>
      <c r="Q34" s="855"/>
      <c r="R34" s="849" t="s">
        <v>727</v>
      </c>
      <c r="S34" s="850"/>
      <c r="T34" s="849" t="s">
        <v>753</v>
      </c>
      <c r="U34" s="850"/>
      <c r="V34" s="849" t="s">
        <v>774</v>
      </c>
      <c r="W34" s="850"/>
      <c r="X34" s="849" t="s">
        <v>779</v>
      </c>
      <c r="Y34" s="850"/>
      <c r="Z34" s="873"/>
      <c r="AA34" s="874"/>
      <c r="AB34" s="873"/>
      <c r="AC34" s="874"/>
      <c r="AD34" s="873"/>
      <c r="AE34" s="874"/>
      <c r="AF34" s="873"/>
      <c r="AG34" s="875"/>
      <c r="AH34" s="873"/>
      <c r="AI34" s="874"/>
      <c r="AJ34" s="873"/>
      <c r="AK34" s="874"/>
      <c r="AL34" s="534" t="s">
        <v>94</v>
      </c>
    </row>
    <row r="35" spans="1:40" ht="23.25" customHeight="1" thickBot="1">
      <c r="A35" s="534" t="s">
        <v>176</v>
      </c>
      <c r="B35" s="538" t="s">
        <v>2</v>
      </c>
      <c r="C35" s="538" t="s">
        <v>115</v>
      </c>
      <c r="D35" s="557" t="s">
        <v>3</v>
      </c>
      <c r="E35" s="534" t="s">
        <v>4</v>
      </c>
      <c r="F35" s="20" t="s">
        <v>5</v>
      </c>
      <c r="G35" s="74" t="s">
        <v>6</v>
      </c>
      <c r="H35" s="20" t="s">
        <v>5</v>
      </c>
      <c r="I35" s="74" t="s">
        <v>6</v>
      </c>
      <c r="J35" s="20" t="s">
        <v>5</v>
      </c>
      <c r="K35" s="74" t="s">
        <v>6</v>
      </c>
      <c r="L35" s="20" t="s">
        <v>5</v>
      </c>
      <c r="M35" s="74" t="s">
        <v>6</v>
      </c>
      <c r="N35" s="20" t="s">
        <v>5</v>
      </c>
      <c r="O35" s="74" t="s">
        <v>6</v>
      </c>
      <c r="P35" s="20" t="s">
        <v>5</v>
      </c>
      <c r="Q35" s="74" t="s">
        <v>6</v>
      </c>
      <c r="R35" s="20" t="s">
        <v>5</v>
      </c>
      <c r="S35" s="74" t="s">
        <v>6</v>
      </c>
      <c r="T35" s="20" t="s">
        <v>5</v>
      </c>
      <c r="U35" s="74" t="s">
        <v>6</v>
      </c>
      <c r="V35" s="20" t="s">
        <v>5</v>
      </c>
      <c r="W35" s="74" t="s">
        <v>6</v>
      </c>
      <c r="X35" s="20" t="s">
        <v>5</v>
      </c>
      <c r="Y35" s="74" t="s">
        <v>6</v>
      </c>
      <c r="Z35" s="20" t="s">
        <v>5</v>
      </c>
      <c r="AA35" s="74" t="s">
        <v>6</v>
      </c>
      <c r="AB35" s="20" t="s">
        <v>5</v>
      </c>
      <c r="AC35" s="74" t="s">
        <v>6</v>
      </c>
      <c r="AD35" s="20" t="s">
        <v>5</v>
      </c>
      <c r="AE35" s="74" t="s">
        <v>6</v>
      </c>
      <c r="AF35" s="20" t="s">
        <v>5</v>
      </c>
      <c r="AG35" s="74" t="s">
        <v>6</v>
      </c>
      <c r="AH35" s="20" t="s">
        <v>5</v>
      </c>
      <c r="AI35" s="74" t="s">
        <v>6</v>
      </c>
      <c r="AJ35" s="20" t="s">
        <v>5</v>
      </c>
      <c r="AK35" s="74" t="s">
        <v>6</v>
      </c>
      <c r="AL35" s="534"/>
      <c r="AM35" s="204" t="s">
        <v>217</v>
      </c>
      <c r="AN35" s="205" t="s">
        <v>217</v>
      </c>
    </row>
    <row r="36" spans="1:40" s="26" customFormat="1" ht="20.25" customHeight="1">
      <c r="A36" s="597">
        <v>1</v>
      </c>
      <c r="B36" s="665" t="s">
        <v>752</v>
      </c>
      <c r="C36" s="62">
        <v>2018</v>
      </c>
      <c r="D36" s="662" t="s">
        <v>148</v>
      </c>
      <c r="E36" s="589">
        <f>G36+I36+K36+M36+O36+Q36+S36+U36+W36+Y36+AA36+AC36+AE36+AG36+AI36+AK36</f>
        <v>127.5</v>
      </c>
      <c r="F36" s="93"/>
      <c r="G36" s="615"/>
      <c r="H36" s="93"/>
      <c r="I36" s="94"/>
      <c r="J36" s="93"/>
      <c r="K36" s="94"/>
      <c r="L36" s="93"/>
      <c r="M36" s="94"/>
      <c r="N36" s="93"/>
      <c r="O36" s="94"/>
      <c r="P36" s="93"/>
      <c r="Q36" s="94"/>
      <c r="R36" s="93">
        <v>68</v>
      </c>
      <c r="S36" s="94">
        <v>52.5</v>
      </c>
      <c r="T36" s="93">
        <v>77</v>
      </c>
      <c r="U36" s="94">
        <v>75</v>
      </c>
      <c r="V36" s="93"/>
      <c r="W36" s="94"/>
      <c r="X36" s="93"/>
      <c r="Y36" s="94"/>
      <c r="Z36" s="93"/>
      <c r="AA36" s="47"/>
      <c r="AB36" s="93"/>
      <c r="AC36" s="94"/>
      <c r="AD36" s="99"/>
      <c r="AE36" s="94"/>
      <c r="AF36" s="93"/>
      <c r="AG36" s="94"/>
      <c r="AH36" s="93"/>
      <c r="AI36" s="94"/>
      <c r="AJ36" s="93"/>
      <c r="AK36" s="94"/>
      <c r="AL36" s="597">
        <v>1</v>
      </c>
      <c r="AM36" s="206">
        <v>1</v>
      </c>
      <c r="AN36" s="94">
        <v>75</v>
      </c>
    </row>
    <row r="37" spans="1:40" s="26" customFormat="1" ht="20.25" customHeight="1">
      <c r="A37" s="566">
        <v>4</v>
      </c>
      <c r="B37" s="666" t="s">
        <v>427</v>
      </c>
      <c r="C37" s="62">
        <v>2017</v>
      </c>
      <c r="D37" s="646" t="s">
        <v>59</v>
      </c>
      <c r="E37" s="589">
        <f>G37+I37+K37+M37+O37+Q37+S37+U37+W37+Y37+AA37+AC37+AE37+AG37+AI37+AK37</f>
        <v>75</v>
      </c>
      <c r="F37" s="93">
        <v>47</v>
      </c>
      <c r="G37" s="94">
        <v>75</v>
      </c>
      <c r="H37" s="93"/>
      <c r="I37" s="615"/>
      <c r="J37" s="93"/>
      <c r="K37" s="94"/>
      <c r="L37" s="93"/>
      <c r="M37" s="94"/>
      <c r="N37" s="93"/>
      <c r="O37" s="94"/>
      <c r="P37" s="93"/>
      <c r="Q37" s="94"/>
      <c r="R37" s="93"/>
      <c r="S37" s="94"/>
      <c r="T37" s="93"/>
      <c r="U37" s="94"/>
      <c r="V37" s="93"/>
      <c r="W37" s="94"/>
      <c r="X37" s="93"/>
      <c r="Y37" s="94"/>
      <c r="Z37" s="93"/>
      <c r="AA37" s="47"/>
      <c r="AB37" s="93"/>
      <c r="AC37" s="94"/>
      <c r="AD37" s="99"/>
      <c r="AE37" s="94"/>
      <c r="AF37" s="93"/>
      <c r="AG37" s="94"/>
      <c r="AH37" s="93"/>
      <c r="AI37" s="94"/>
      <c r="AJ37" s="93"/>
      <c r="AK37" s="94"/>
      <c r="AL37" s="566">
        <v>4</v>
      </c>
      <c r="AM37" s="207">
        <f t="shared" ref="AM37:AM45" si="2">AM36+1</f>
        <v>2</v>
      </c>
      <c r="AN37" s="94">
        <v>52.5</v>
      </c>
    </row>
    <row r="38" spans="1:40" s="26" customFormat="1" ht="20.25" customHeight="1">
      <c r="A38" s="566">
        <v>5</v>
      </c>
      <c r="B38" s="660" t="s">
        <v>751</v>
      </c>
      <c r="C38" s="62">
        <v>2018</v>
      </c>
      <c r="D38" s="661" t="s">
        <v>117</v>
      </c>
      <c r="E38" s="589">
        <f>G38+I38+K38+M38+O38+Q38+S38+U38+W38+Y38+AA38+AC38+AE38+AG38+AI38+AK38</f>
        <v>75</v>
      </c>
      <c r="F38" s="93"/>
      <c r="G38" s="615"/>
      <c r="H38" s="93"/>
      <c r="I38" s="94"/>
      <c r="J38" s="93"/>
      <c r="K38" s="94"/>
      <c r="L38" s="93"/>
      <c r="M38" s="94"/>
      <c r="N38" s="93"/>
      <c r="O38" s="94"/>
      <c r="P38" s="93"/>
      <c r="Q38" s="94"/>
      <c r="R38" s="93">
        <v>49</v>
      </c>
      <c r="S38" s="94">
        <v>75</v>
      </c>
      <c r="T38" s="93"/>
      <c r="U38" s="94"/>
      <c r="V38" s="93"/>
      <c r="W38" s="94"/>
      <c r="X38" s="93"/>
      <c r="Y38" s="94"/>
      <c r="Z38" s="93"/>
      <c r="AA38" s="47"/>
      <c r="AB38" s="93"/>
      <c r="AC38" s="94"/>
      <c r="AD38" s="99"/>
      <c r="AE38" s="94"/>
      <c r="AF38" s="93"/>
      <c r="AG38" s="94"/>
      <c r="AH38" s="93"/>
      <c r="AI38" s="94"/>
      <c r="AJ38" s="93"/>
      <c r="AK38" s="94"/>
      <c r="AL38" s="566">
        <v>4</v>
      </c>
      <c r="AM38" s="206">
        <f t="shared" si="2"/>
        <v>3</v>
      </c>
      <c r="AN38" s="94">
        <v>37.5</v>
      </c>
    </row>
    <row r="39" spans="1:40" s="26" customFormat="1" ht="20.25" customHeight="1">
      <c r="A39" s="566">
        <v>5</v>
      </c>
      <c r="B39" s="816" t="s">
        <v>802</v>
      </c>
      <c r="C39" s="62">
        <v>2018</v>
      </c>
      <c r="D39" s="773" t="s">
        <v>148</v>
      </c>
      <c r="E39" s="589">
        <f>G39+I39+K39+M39+O39+Q39+S39+U39+W39+Y39+AA39+AC39+AE39+AG39+AI39+AK39</f>
        <v>75</v>
      </c>
      <c r="F39" s="95"/>
      <c r="G39" s="96"/>
      <c r="H39" s="95"/>
      <c r="I39" s="96"/>
      <c r="J39" s="95"/>
      <c r="K39" s="96"/>
      <c r="L39" s="95"/>
      <c r="M39" s="96"/>
      <c r="N39" s="95"/>
      <c r="O39" s="96"/>
      <c r="P39" s="95"/>
      <c r="Q39" s="96"/>
      <c r="R39" s="95"/>
      <c r="S39" s="96"/>
      <c r="T39" s="95"/>
      <c r="U39" s="96"/>
      <c r="V39" s="95"/>
      <c r="W39" s="96"/>
      <c r="X39" s="95">
        <v>57</v>
      </c>
      <c r="Y39" s="96">
        <v>75</v>
      </c>
      <c r="Z39" s="95"/>
      <c r="AA39" s="164"/>
      <c r="AB39" s="93"/>
      <c r="AC39" s="94"/>
      <c r="AD39" s="102"/>
      <c r="AE39" s="96"/>
      <c r="AF39" s="95"/>
      <c r="AG39" s="96"/>
      <c r="AH39" s="95"/>
      <c r="AI39" s="96"/>
      <c r="AJ39" s="95"/>
      <c r="AK39" s="96"/>
      <c r="AL39" s="566">
        <v>5</v>
      </c>
      <c r="AM39" s="207">
        <f t="shared" si="2"/>
        <v>4</v>
      </c>
      <c r="AN39" s="94">
        <v>30</v>
      </c>
    </row>
    <row r="40" spans="1:40" s="26" customFormat="1" ht="20.25" customHeight="1">
      <c r="A40" s="567">
        <v>6</v>
      </c>
      <c r="B40" s="160"/>
      <c r="C40" s="48"/>
      <c r="D40" s="165"/>
      <c r="E40" s="589">
        <f>G40+I40+K40+M40+O40+Q40+S40+U40+W40+Y40+AA40+AC40+AE40+AG40+AI40+AK40</f>
        <v>0</v>
      </c>
      <c r="F40" s="95"/>
      <c r="G40" s="96"/>
      <c r="H40" s="95"/>
      <c r="I40" s="96"/>
      <c r="J40" s="95"/>
      <c r="K40" s="96"/>
      <c r="L40" s="95"/>
      <c r="M40" s="96"/>
      <c r="N40" s="95"/>
      <c r="O40" s="96"/>
      <c r="P40" s="95"/>
      <c r="Q40" s="96"/>
      <c r="R40" s="95"/>
      <c r="S40" s="96"/>
      <c r="T40" s="95"/>
      <c r="U40" s="96"/>
      <c r="V40" s="95"/>
      <c r="W40" s="96"/>
      <c r="X40" s="95"/>
      <c r="Y40" s="96"/>
      <c r="Z40" s="95"/>
      <c r="AA40" s="164"/>
      <c r="AB40" s="93"/>
      <c r="AC40" s="94"/>
      <c r="AD40" s="102"/>
      <c r="AE40" s="96"/>
      <c r="AF40" s="95"/>
      <c r="AG40" s="96"/>
      <c r="AH40" s="95"/>
      <c r="AI40" s="96"/>
      <c r="AJ40" s="95"/>
      <c r="AK40" s="96"/>
      <c r="AL40" s="567">
        <v>6</v>
      </c>
      <c r="AM40" s="206">
        <f t="shared" si="2"/>
        <v>5</v>
      </c>
      <c r="AN40" s="94">
        <v>22.5</v>
      </c>
    </row>
    <row r="41" spans="1:40" s="26" customFormat="1" ht="20.25" customHeight="1">
      <c r="A41" s="567"/>
      <c r="B41" s="160"/>
      <c r="C41" s="48"/>
      <c r="D41" s="165"/>
      <c r="E41" s="589">
        <f t="shared" ref="E41:E42" si="3">G41+I41+K41+M41+O41+Q41+S41+U41+W41+Y41+AA41+AC41+AE41+AG41+AI41+AK41</f>
        <v>0</v>
      </c>
      <c r="F41" s="95"/>
      <c r="G41" s="96"/>
      <c r="H41" s="95"/>
      <c r="I41" s="96"/>
      <c r="J41" s="95"/>
      <c r="K41" s="96"/>
      <c r="L41" s="95"/>
      <c r="M41" s="96"/>
      <c r="N41" s="95"/>
      <c r="O41" s="96"/>
      <c r="P41" s="95"/>
      <c r="Q41" s="96"/>
      <c r="R41" s="95"/>
      <c r="S41" s="96"/>
      <c r="T41" s="95"/>
      <c r="U41" s="96"/>
      <c r="V41" s="95"/>
      <c r="W41" s="96"/>
      <c r="X41" s="95"/>
      <c r="Y41" s="96"/>
      <c r="Z41" s="95"/>
      <c r="AA41" s="164"/>
      <c r="AB41" s="93"/>
      <c r="AC41" s="94"/>
      <c r="AD41" s="102"/>
      <c r="AE41" s="96"/>
      <c r="AF41" s="95"/>
      <c r="AG41" s="96"/>
      <c r="AH41" s="95"/>
      <c r="AI41" s="96"/>
      <c r="AJ41" s="95"/>
      <c r="AK41" s="96"/>
      <c r="AL41" s="567"/>
      <c r="AM41" s="207">
        <f t="shared" si="2"/>
        <v>6</v>
      </c>
      <c r="AN41" s="94">
        <v>15</v>
      </c>
    </row>
    <row r="42" spans="1:40" s="26" customFormat="1" ht="20.25" customHeight="1">
      <c r="A42" s="567"/>
      <c r="B42" s="160"/>
      <c r="C42" s="48"/>
      <c r="D42" s="165"/>
      <c r="E42" s="589">
        <f t="shared" si="3"/>
        <v>0</v>
      </c>
      <c r="F42" s="95"/>
      <c r="G42" s="96"/>
      <c r="H42" s="95"/>
      <c r="I42" s="96"/>
      <c r="J42" s="95"/>
      <c r="K42" s="96"/>
      <c r="L42" s="95"/>
      <c r="M42" s="96"/>
      <c r="N42" s="95"/>
      <c r="O42" s="96"/>
      <c r="P42" s="95"/>
      <c r="Q42" s="96"/>
      <c r="R42" s="95"/>
      <c r="S42" s="96"/>
      <c r="T42" s="95"/>
      <c r="U42" s="96"/>
      <c r="V42" s="95"/>
      <c r="W42" s="96"/>
      <c r="X42" s="95"/>
      <c r="Y42" s="96"/>
      <c r="Z42" s="95"/>
      <c r="AA42" s="164"/>
      <c r="AB42" s="93"/>
      <c r="AC42" s="94"/>
      <c r="AD42" s="102"/>
      <c r="AE42" s="96"/>
      <c r="AF42" s="95"/>
      <c r="AG42" s="96"/>
      <c r="AH42" s="95"/>
      <c r="AI42" s="96"/>
      <c r="AJ42" s="95"/>
      <c r="AK42" s="96"/>
      <c r="AL42" s="567"/>
      <c r="AM42" s="206">
        <f t="shared" si="2"/>
        <v>7</v>
      </c>
      <c r="AN42" s="94">
        <v>12</v>
      </c>
    </row>
    <row r="43" spans="1:40" s="26" customFormat="1" ht="20.25" customHeight="1" thickBot="1">
      <c r="A43" s="568"/>
      <c r="B43" s="162"/>
      <c r="C43" s="49"/>
      <c r="D43" s="170"/>
      <c r="E43" s="545"/>
      <c r="F43" s="97"/>
      <c r="G43" s="98"/>
      <c r="H43" s="97"/>
      <c r="I43" s="98"/>
      <c r="J43" s="97"/>
      <c r="K43" s="98"/>
      <c r="L43" s="97"/>
      <c r="M43" s="98"/>
      <c r="N43" s="97"/>
      <c r="O43" s="98"/>
      <c r="P43" s="97"/>
      <c r="Q43" s="98"/>
      <c r="R43" s="97"/>
      <c r="S43" s="98"/>
      <c r="T43" s="97"/>
      <c r="U43" s="98"/>
      <c r="V43" s="97"/>
      <c r="W43" s="98"/>
      <c r="X43" s="97"/>
      <c r="Y43" s="98"/>
      <c r="Z43" s="97"/>
      <c r="AA43" s="314"/>
      <c r="AB43" s="97"/>
      <c r="AC43" s="98"/>
      <c r="AD43" s="103"/>
      <c r="AE43" s="98"/>
      <c r="AF43" s="97"/>
      <c r="AG43" s="98"/>
      <c r="AH43" s="97"/>
      <c r="AI43" s="98"/>
      <c r="AJ43" s="97"/>
      <c r="AK43" s="98"/>
      <c r="AL43" s="568"/>
      <c r="AM43" s="207">
        <f t="shared" si="2"/>
        <v>8</v>
      </c>
      <c r="AN43" s="94">
        <v>9</v>
      </c>
    </row>
    <row r="44" spans="1:40" s="26" customFormat="1" ht="20.25" customHeight="1" thickBot="1">
      <c r="A44" s="543"/>
      <c r="B44" s="17"/>
      <c r="C44" s="18"/>
      <c r="D44" s="17"/>
      <c r="E44" s="543"/>
      <c r="G44" s="159">
        <f>SUM(G36:G42)</f>
        <v>75</v>
      </c>
      <c r="I44" s="159">
        <f>SUM(I36:I42)</f>
        <v>0</v>
      </c>
      <c r="K44" s="159">
        <f>SUM(K36:K42)</f>
        <v>0</v>
      </c>
      <c r="M44" s="159">
        <f>SUM(M36:M42)</f>
        <v>0</v>
      </c>
      <c r="O44" s="159">
        <f>SUM(O36:O42)</f>
        <v>0</v>
      </c>
      <c r="Q44" s="159">
        <f>SUM(Q36:Q42)</f>
        <v>0</v>
      </c>
      <c r="S44" s="159">
        <f>SUM(S36:S42)</f>
        <v>127.5</v>
      </c>
      <c r="U44" s="159">
        <f>SUM(U36:U42)</f>
        <v>75</v>
      </c>
      <c r="W44" s="159">
        <f>SUM(W36:W42)</f>
        <v>0</v>
      </c>
      <c r="Y44" s="159">
        <f>SUM(Y36:Y42)</f>
        <v>75</v>
      </c>
      <c r="AA44" s="159">
        <f>SUM(AA36:AA42)</f>
        <v>0</v>
      </c>
      <c r="AC44" s="159">
        <f>SUM(AC36:AC42)</f>
        <v>0</v>
      </c>
      <c r="AE44" s="159">
        <f>SUM(AE36:AE42)</f>
        <v>0</v>
      </c>
      <c r="AG44" s="159">
        <f>SUM(AG36:AG42)</f>
        <v>0</v>
      </c>
      <c r="AI44" s="159">
        <f>SUM(AI36:AI42)</f>
        <v>0</v>
      </c>
      <c r="AK44" s="159">
        <f>SUM(AK36:AK42)</f>
        <v>0</v>
      </c>
      <c r="AL44" s="543"/>
      <c r="AM44" s="206">
        <f t="shared" si="2"/>
        <v>9</v>
      </c>
      <c r="AN44" s="94">
        <v>6</v>
      </c>
    </row>
    <row r="45" spans="1:40" ht="18" customHeight="1" thickBot="1">
      <c r="E45" s="529"/>
      <c r="G45" s="45"/>
      <c r="H45" s="18"/>
      <c r="I45" s="18"/>
      <c r="J45" s="18"/>
      <c r="K45" s="45"/>
      <c r="L45" s="18"/>
      <c r="M45" s="45"/>
      <c r="N45" s="18"/>
      <c r="O45" s="45"/>
      <c r="P45" s="18"/>
      <c r="Q45" s="45"/>
      <c r="R45" s="18"/>
      <c r="S45" s="45"/>
      <c r="T45" s="18"/>
      <c r="U45" s="45"/>
      <c r="V45" s="18"/>
      <c r="W45" s="45"/>
      <c r="X45" s="18"/>
      <c r="Y45" s="45"/>
      <c r="Z45" s="18"/>
      <c r="AA45" s="45"/>
      <c r="AB45" s="18"/>
      <c r="AC45" s="45"/>
      <c r="AD45" s="45"/>
      <c r="AE45" s="45"/>
      <c r="AF45" s="45"/>
      <c r="AG45" s="45"/>
      <c r="AH45" s="45"/>
      <c r="AI45" s="45"/>
      <c r="AJ45" s="18"/>
      <c r="AK45" s="45"/>
      <c r="AL45" s="547"/>
      <c r="AM45" s="207">
        <f t="shared" si="2"/>
        <v>10</v>
      </c>
      <c r="AN45" s="94">
        <v>3</v>
      </c>
    </row>
    <row r="46" spans="1:40" ht="48" customHeight="1" thickBot="1">
      <c r="B46" s="869" t="s">
        <v>527</v>
      </c>
      <c r="C46" s="870"/>
      <c r="D46" s="871"/>
      <c r="E46" s="533"/>
      <c r="F46" s="142"/>
      <c r="G46" s="143" t="s">
        <v>271</v>
      </c>
      <c r="I46" s="27"/>
      <c r="J46" s="27"/>
      <c r="K46" s="27"/>
      <c r="L46" s="88"/>
      <c r="M46" s="225"/>
      <c r="N46" s="143" t="s">
        <v>272</v>
      </c>
      <c r="O46" s="45"/>
      <c r="P46" s="18"/>
      <c r="Q46" s="45"/>
      <c r="R46" s="18"/>
      <c r="S46" s="158"/>
      <c r="T46" s="143" t="s">
        <v>302</v>
      </c>
      <c r="U46" s="24"/>
      <c r="V46" s="24"/>
      <c r="W46" s="24"/>
      <c r="AM46" s="202"/>
      <c r="AN46" s="203">
        <f>SUM(AN36:AN45)</f>
        <v>262.5</v>
      </c>
    </row>
    <row r="48" spans="1:40" ht="26" customHeight="1">
      <c r="H48" s="16"/>
    </row>
    <row r="49" spans="2:36" ht="21" customHeight="1"/>
    <row r="50" spans="2:36">
      <c r="H50" s="16"/>
    </row>
    <row r="63" spans="2:36">
      <c r="M63" s="16"/>
      <c r="N63" s="16"/>
      <c r="P63" s="16"/>
      <c r="R63" s="16"/>
      <c r="T63" s="16"/>
      <c r="V63" s="16"/>
      <c r="X63" s="16"/>
      <c r="Z63" s="16"/>
      <c r="AB63" s="16"/>
      <c r="AJ63" s="16"/>
    </row>
    <row r="64" spans="2:36">
      <c r="B64" s="16"/>
      <c r="C64" s="65"/>
      <c r="D64" s="16"/>
    </row>
    <row r="65" spans="1:38">
      <c r="B65" s="16"/>
      <c r="C65" s="65"/>
      <c r="D65" s="16"/>
    </row>
    <row r="66" spans="1:38">
      <c r="A66" s="533"/>
      <c r="B66" s="16"/>
      <c r="C66" s="65"/>
      <c r="D66" s="16"/>
      <c r="E66" s="533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533"/>
    </row>
    <row r="67" spans="1:38">
      <c r="A67" s="533"/>
      <c r="B67" s="16"/>
      <c r="C67" s="65"/>
      <c r="D67" s="16"/>
      <c r="E67" s="533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533"/>
    </row>
    <row r="68" spans="1:38">
      <c r="A68" s="533"/>
      <c r="B68" s="16"/>
      <c r="C68" s="65"/>
      <c r="D68" s="16"/>
      <c r="E68" s="533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533"/>
    </row>
    <row r="69" spans="1:38">
      <c r="A69" s="533"/>
      <c r="B69" s="16"/>
      <c r="C69" s="65"/>
      <c r="D69" s="16"/>
      <c r="E69" s="533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533"/>
    </row>
    <row r="70" spans="1:38">
      <c r="A70" s="533"/>
      <c r="B70" s="16"/>
      <c r="C70" s="65"/>
      <c r="D70" s="16"/>
      <c r="E70" s="533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533"/>
    </row>
    <row r="71" spans="1:38">
      <c r="A71" s="533"/>
      <c r="B71" s="16"/>
      <c r="C71" s="65"/>
      <c r="D71" s="16"/>
      <c r="E71" s="533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533"/>
    </row>
    <row r="72" spans="1:38">
      <c r="A72" s="533"/>
      <c r="B72" s="16"/>
      <c r="C72" s="65"/>
      <c r="D72" s="16"/>
      <c r="E72" s="533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533"/>
    </row>
    <row r="73" spans="1:38">
      <c r="A73" s="533"/>
      <c r="B73" s="16"/>
      <c r="C73" s="65"/>
      <c r="D73" s="16"/>
      <c r="E73" s="533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533"/>
    </row>
    <row r="74" spans="1:38">
      <c r="A74" s="533"/>
      <c r="B74" s="16"/>
      <c r="C74" s="65"/>
      <c r="D74" s="16"/>
      <c r="E74" s="533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533"/>
    </row>
    <row r="75" spans="1:38">
      <c r="A75" s="533"/>
      <c r="B75" s="16"/>
      <c r="C75" s="65"/>
      <c r="D75" s="16"/>
      <c r="E75" s="533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533"/>
    </row>
    <row r="76" spans="1:38">
      <c r="A76" s="533"/>
      <c r="B76" s="16"/>
      <c r="C76" s="65"/>
      <c r="D76" s="16"/>
      <c r="E76" s="533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533"/>
    </row>
    <row r="77" spans="1:38">
      <c r="A77" s="533"/>
      <c r="B77" s="16"/>
      <c r="C77" s="65"/>
      <c r="D77" s="16"/>
      <c r="E77" s="533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533"/>
    </row>
    <row r="78" spans="1:38">
      <c r="A78" s="533"/>
      <c r="B78" s="16"/>
      <c r="C78" s="65"/>
      <c r="D78" s="16"/>
      <c r="E78" s="533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533"/>
    </row>
    <row r="79" spans="1:38">
      <c r="A79" s="533"/>
      <c r="B79" s="16"/>
      <c r="C79" s="65"/>
      <c r="D79" s="16"/>
      <c r="E79" s="533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533"/>
    </row>
    <row r="80" spans="1:38">
      <c r="A80" s="533"/>
      <c r="E80" s="533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533"/>
    </row>
    <row r="81" spans="1:38">
      <c r="A81" s="533"/>
      <c r="E81" s="533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533"/>
    </row>
  </sheetData>
  <sheetProtection algorithmName="SHA-512" hashValue="KgVH8NyCSLbXqK9MVYDcei3m4o08tXbL3EhbvzgKfy2FJSvrzplHgw8XLn8sq+b2hIU1i6bmBe3ZpA8o+OveuA==" saltValue="0dWDrTUqm/gyskiCxyM5Cw==" spinCount="100000" sheet="1" objects="1" scenarios="1"/>
  <sortState ref="B36:Y39">
    <sortCondition descending="1" ref="E36:E39"/>
  </sortState>
  <customSheetViews>
    <customSheetView guid="{58E021BF-97D1-4B64-8CE7-89613EB62F48}" scale="75" showPageBreaks="1" hiddenRows="1" hiddenColumns="1">
      <pane xSplit="2" ySplit="1" topLeftCell="C2" activePane="bottomRight" state="frozen"/>
      <selection pane="bottomRight" activeCell="A67" sqref="A67:XFD72"/>
      <pageMargins left="3.937007874015748E-2" right="3.937007874015748E-2" top="0.35433070866141736" bottom="0.43307086614173229" header="0.31496062992125984" footer="0.31496062992125984"/>
      <pageSetup paperSize="9" scale="45" orientation="portrait" r:id="rId1"/>
    </customSheetView>
  </customSheetViews>
  <mergeCells count="69">
    <mergeCell ref="B46:D46"/>
    <mergeCell ref="A34:E34"/>
    <mergeCell ref="H4:I4"/>
    <mergeCell ref="J4:K4"/>
    <mergeCell ref="L4:M4"/>
    <mergeCell ref="F4:G4"/>
    <mergeCell ref="A4:E4"/>
    <mergeCell ref="F33:G33"/>
    <mergeCell ref="H33:I33"/>
    <mergeCell ref="J33:K33"/>
    <mergeCell ref="B31:D31"/>
    <mergeCell ref="F34:G34"/>
    <mergeCell ref="H34:I34"/>
    <mergeCell ref="J34:K34"/>
    <mergeCell ref="L34:M34"/>
    <mergeCell ref="T4:U4"/>
    <mergeCell ref="R4:S4"/>
    <mergeCell ref="X4:Y4"/>
    <mergeCell ref="V33:W33"/>
    <mergeCell ref="V4:W4"/>
    <mergeCell ref="T33:U33"/>
    <mergeCell ref="N4:O4"/>
    <mergeCell ref="L33:M33"/>
    <mergeCell ref="N33:O33"/>
    <mergeCell ref="R33:S33"/>
    <mergeCell ref="R34:S34"/>
    <mergeCell ref="N34:O34"/>
    <mergeCell ref="P33:Q33"/>
    <mergeCell ref="P34:Q34"/>
    <mergeCell ref="V3:W3"/>
    <mergeCell ref="Z3:AA3"/>
    <mergeCell ref="AF3:AG3"/>
    <mergeCell ref="AF4:AG4"/>
    <mergeCell ref="A1:AL1"/>
    <mergeCell ref="F3:G3"/>
    <mergeCell ref="H3:I3"/>
    <mergeCell ref="J3:K3"/>
    <mergeCell ref="L3:M3"/>
    <mergeCell ref="N3:O3"/>
    <mergeCell ref="P3:Q3"/>
    <mergeCell ref="R3:S3"/>
    <mergeCell ref="T3:U3"/>
    <mergeCell ref="X3:Y3"/>
    <mergeCell ref="AD3:AE3"/>
    <mergeCell ref="P4:Q4"/>
    <mergeCell ref="AB33:AC33"/>
    <mergeCell ref="AH33:AI33"/>
    <mergeCell ref="AH34:AI34"/>
    <mergeCell ref="Z33:AA33"/>
    <mergeCell ref="Z4:AA4"/>
    <mergeCell ref="AB34:AC34"/>
    <mergeCell ref="AF34:AG34"/>
    <mergeCell ref="AD4:AE4"/>
    <mergeCell ref="AJ3:AK3"/>
    <mergeCell ref="AJ4:AK4"/>
    <mergeCell ref="AJ33:AK33"/>
    <mergeCell ref="AJ34:AK34"/>
    <mergeCell ref="T34:U34"/>
    <mergeCell ref="V34:W34"/>
    <mergeCell ref="Z34:AA34"/>
    <mergeCell ref="AF33:AG33"/>
    <mergeCell ref="X33:Y33"/>
    <mergeCell ref="AH3:AI3"/>
    <mergeCell ref="AH4:AI4"/>
    <mergeCell ref="AB4:AC4"/>
    <mergeCell ref="AB3:AC3"/>
    <mergeCell ref="X34:Y34"/>
    <mergeCell ref="AD33:AE33"/>
    <mergeCell ref="AD34:AE34"/>
  </mergeCells>
  <pageMargins left="3.937007874015748E-2" right="3.937007874015748E-2" top="0.35433070866141736" bottom="0.43307086614173229" header="0.31496062992125984" footer="0.31496062992125984"/>
  <pageSetup paperSize="9" scale="4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INTERCLUBES</vt:lpstr>
      <vt:lpstr>VAR. JUV-18</vt:lpstr>
      <vt:lpstr>VAR. PRE-JUV</vt:lpstr>
      <vt:lpstr>MUJ - JUV</vt:lpstr>
      <vt:lpstr>MUJ. PRE-JUV</vt:lpstr>
      <vt:lpstr>VAR. INFANTILES</vt:lpstr>
      <vt:lpstr>ALBATROS </vt:lpstr>
      <vt:lpstr>EAGLES </vt:lpstr>
      <vt:lpstr>BIRDIES </vt:lpstr>
      <vt:lpstr>Hoja2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</dc:creator>
  <cp:lastModifiedBy>Guillermo Parmigiani</cp:lastModifiedBy>
  <cp:lastPrinted>2024-04-11T22:29:10Z</cp:lastPrinted>
  <dcterms:created xsi:type="dcterms:W3CDTF">2011-04-07T02:08:36Z</dcterms:created>
  <dcterms:modified xsi:type="dcterms:W3CDTF">2026-08-24T20:42:28Z</dcterms:modified>
</cp:coreProperties>
</file>